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8.xml" ContentType="application/vnd.openxmlformats-officedocument.spreadsheetml.comments+xml"/>
  <Override PartName="/xl/drawings/drawing6.xml" ContentType="application/vnd.openxmlformats-officedocument.drawing+xml"/>
  <Override PartName="/xl/comments9.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soilassociation.sharepoint.com/sites/Forestry/Private/CURRENT LICENSEES/001104 Gront Paraply/2025 S3/"/>
    </mc:Choice>
  </mc:AlternateContent>
  <xr:revisionPtr revIDLastSave="0" documentId="8_{1BC45D3E-6097-4CF9-BECA-C8F5C5B0AFA5}" xr6:coauthVersionLast="47" xr6:coauthVersionMax="47" xr10:uidLastSave="{00000000-0000-0000-0000-000000000000}"/>
  <bookViews>
    <workbookView xWindow="-15" yWindow="-16320" windowWidth="29040" windowHeight="15720" tabRatio="921" xr2:uid="{E7DCE647-EB22-4C16-A02C-16679940C567}"/>
  </bookViews>
  <sheets>
    <sheet name="Cover" sheetId="23" r:id="rId1"/>
    <sheet name="1 Basic Info" sheetId="39" r:id="rId2"/>
    <sheet name="A7 Members &amp; FMUs" sheetId="52" r:id="rId3"/>
    <sheet name="2 Findings" sheetId="24" r:id="rId4"/>
    <sheet name="3b PEFC RA Cert process" sheetId="45" r:id="rId5"/>
    <sheet name="5b PEFC RA Group" sheetId="46" r:id="rId6"/>
    <sheet name="6 S1" sheetId="47" r:id="rId7"/>
    <sheet name="7 S2" sheetId="48" r:id="rId8"/>
    <sheet name="8 S3" sheetId="53" r:id="rId9"/>
    <sheet name="A1b PEFC FM SE checklist" sheetId="50" r:id="rId10"/>
    <sheet name="PEFC SE Audit Programme" sheetId="43" r:id="rId11"/>
    <sheet name="A2 Stakeholder Summary" sheetId="31" r:id="rId12"/>
    <sheet name="A3 Species list" sheetId="32" r:id="rId13"/>
    <sheet name="A6b PEFC Group SE checklist" sheetId="51" r:id="rId14"/>
    <sheet name="A8b PEFC SE sampling v5" sheetId="44" r:id="rId15"/>
    <sheet name="A11a Cert Decsn" sheetId="34" r:id="rId16"/>
    <sheet name="A12a Product schedule" sheetId="35" r:id="rId17"/>
    <sheet name="A14a Product Codes" sheetId="36" r:id="rId18"/>
    <sheet name="A15 Opening and Closing Meeting" sheetId="38" r:id="rId19"/>
  </sheets>
  <definedNames>
    <definedName name="_xlnm._FilterDatabase" localSheetId="3" hidden="1">'2 Findings'!$A$5:$L$8</definedName>
    <definedName name="_xlnm._FilterDatabase" localSheetId="9" hidden="1">'A1b PEFC FM SE checklist'!$A$23:$W$45</definedName>
    <definedName name="_xlnm._FilterDatabase" localSheetId="2" hidden="1">'A7 Members &amp; FMUs'!$A$10:$X$71</definedName>
    <definedName name="_xlnm.Print_Area" localSheetId="3">'2 Findings'!$A$2:$L$18</definedName>
    <definedName name="_xlnm.Print_Area" localSheetId="6">#N/A</definedName>
    <definedName name="_xlnm.Print_Area" localSheetId="7">'7 S2'!$A$1:$E$76</definedName>
    <definedName name="_xlnm.Print_Area" localSheetId="8">'8 S3'!$A$1:$E$80</definedName>
    <definedName name="_xlnm.Print_Area" localSheetId="16">'A12a Product schedule'!$A$1:$D$42</definedName>
    <definedName name="_xlnm.Print_Area" localSheetId="9">'A1b PEFC FM SE checklist'!#REF!</definedName>
    <definedName name="_xlnm.Print_Area" localSheetId="2">'A7 Members &amp; FMUs'!$A$1:$Q$60</definedName>
    <definedName name="_xlnm.Print_Area" localSheetId="0">Cover!$A$1:$F$32</definedName>
    <definedName name="Process">"process, label, store"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8" i="52" l="1"/>
  <c r="D66" i="39" s="1"/>
  <c r="F77" i="52"/>
  <c r="D65" i="39" s="1"/>
  <c r="F76" i="52" l="1"/>
  <c r="G14" i="39"/>
  <c r="G29" i="39" l="1"/>
  <c r="G28" i="39"/>
  <c r="G66" i="39"/>
  <c r="G68" i="39" s="1"/>
  <c r="H66" i="39"/>
  <c r="G67" i="39"/>
  <c r="H67" i="39"/>
  <c r="H65" i="39"/>
  <c r="G65" i="39"/>
  <c r="C68" i="39"/>
  <c r="D68" i="39"/>
  <c r="E14" i="53"/>
  <c r="F75" i="52"/>
  <c r="H68" i="39" l="1"/>
  <c r="E15" i="53"/>
  <c r="E13" i="53"/>
  <c r="E12" i="53"/>
  <c r="E11" i="53"/>
  <c r="E10" i="53"/>
  <c r="E9" i="53"/>
  <c r="E8" i="53"/>
  <c r="E7" i="53"/>
  <c r="E6" i="53"/>
  <c r="E3" i="53"/>
  <c r="B10" i="35"/>
  <c r="D12" i="35"/>
  <c r="B12" i="35"/>
  <c r="B11" i="35"/>
  <c r="B9" i="35"/>
  <c r="B7" i="35"/>
  <c r="B6" i="34" l="1"/>
  <c r="B5" i="34"/>
  <c r="B4" i="34"/>
  <c r="B3" i="34"/>
  <c r="F74" i="52" l="1"/>
  <c r="D8" i="51" l="1"/>
  <c r="D8" i="50"/>
  <c r="E13" i="48" l="1"/>
  <c r="E7" i="48"/>
  <c r="E8" i="48"/>
  <c r="E9" i="48"/>
  <c r="E10" i="48"/>
  <c r="E11" i="48"/>
  <c r="E12" i="48"/>
  <c r="E14" i="48"/>
  <c r="E6" i="48"/>
  <c r="E3" i="48"/>
  <c r="D31" i="45"/>
  <c r="J4" i="24"/>
  <c r="D4" i="24"/>
  <c r="C48" i="39"/>
  <c r="E28" i="44"/>
  <c r="D28" i="44"/>
  <c r="C28" i="44"/>
  <c r="E26" i="44"/>
  <c r="D26" i="44"/>
  <c r="C26" i="44"/>
  <c r="E25" i="44"/>
  <c r="D25" i="44"/>
  <c r="C25" i="44"/>
  <c r="E24" i="44"/>
  <c r="D24" i="44"/>
  <c r="C24" i="44"/>
  <c r="E23" i="44"/>
  <c r="D23" i="44"/>
  <c r="C23" i="44"/>
  <c r="H17" i="44"/>
  <c r="G17" i="44"/>
  <c r="F17" i="44"/>
  <c r="E17" i="44"/>
  <c r="D17" i="44"/>
  <c r="C17" i="44"/>
  <c r="B5" i="44"/>
  <c r="B7" i="34" l="1"/>
  <c r="G48"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tc={B37F7E0E-2755-46B1-B069-DA3194C645FB}</author>
  </authors>
  <commentList>
    <comment ref="C18" authorId="0" shapeId="0" xr:uid="{B37F7E0E-2755-46B1-B069-DA3194C645FB}">
      <text>
        <t>[Threaded comment]
Your version of Excel allows you to read this threaded comment; however, any edits to it will get removed if the file is opened in a newer version of Excel. Learn more: https://go.microsoft.com/fwlink/?linkid=870924
Comment:
    16/04/2025-Addition of products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Heidi Kagiali</author>
    <author>Meriel Robson</author>
  </authors>
  <commentList>
    <comment ref="I9" authorId="0" shapeId="0" xr:uid="{335552D1-C7A0-4E82-8730-886EF6F84AEA}">
      <text>
        <r>
          <rPr>
            <b/>
            <sz val="9"/>
            <color indexed="81"/>
            <rFont val="Tahoma"/>
            <family val="2"/>
          </rPr>
          <t>Heidi Kagiali:</t>
        </r>
        <r>
          <rPr>
            <sz val="9"/>
            <color indexed="81"/>
            <rFont val="Tahoma"/>
            <family val="2"/>
          </rPr>
          <t xml:space="preserve">
Please transfer info from FSC-FM-DAR</t>
        </r>
      </text>
    </comment>
    <comment ref="T9" authorId="1" shapeId="0" xr:uid="{A5E9107A-9A69-48C6-B27A-2A2BF79F569B}">
      <text>
        <r>
          <rPr>
            <b/>
            <sz val="9"/>
            <color indexed="81"/>
            <rFont val="Tahoma"/>
            <family val="2"/>
          </rPr>
          <t>guidance list types, eg. HCV1 &amp; HCV2
as per definition on page A10</t>
        </r>
        <r>
          <rPr>
            <sz val="9"/>
            <color indexed="81"/>
            <rFont val="Tahoma"/>
            <family val="2"/>
          </rPr>
          <t xml:space="preserve">
</t>
        </r>
      </text>
    </comment>
    <comment ref="B10" authorId="0" shapeId="0" xr:uid="{CE7B88F6-C627-4F79-B266-5727F07260C9}">
      <text>
        <r>
          <rPr>
            <b/>
            <sz val="9"/>
            <color indexed="81"/>
            <rFont val="Tahoma"/>
            <family val="2"/>
          </rPr>
          <t>Heidi Kagiali:</t>
        </r>
        <r>
          <rPr>
            <sz val="9"/>
            <color indexed="81"/>
            <rFont val="Tahoma"/>
            <family val="2"/>
          </rPr>
          <t xml:space="preserve">
Please transfer info from FSC-FM-DAR</t>
        </r>
      </text>
    </comment>
    <comment ref="C10" authorId="0" shapeId="0" xr:uid="{50F7A332-066E-4C93-9E50-D90D9E3C55A6}">
      <text>
        <r>
          <rPr>
            <b/>
            <sz val="9"/>
            <color indexed="81"/>
            <rFont val="Tahoma"/>
            <family val="2"/>
          </rPr>
          <t>Heidi Kagiali:</t>
        </r>
        <r>
          <rPr>
            <sz val="9"/>
            <color indexed="81"/>
            <rFont val="Tahoma"/>
            <family val="2"/>
          </rPr>
          <t xml:space="preserve">
Please transfer info from FSC-FM-DAR</t>
        </r>
      </text>
    </comment>
    <comment ref="H10" authorId="1" shapeId="0" xr:uid="{E7FE0250-2472-458D-BA46-34A37B56267D}">
      <text>
        <r>
          <rPr>
            <b/>
            <sz val="9"/>
            <color indexed="81"/>
            <rFont val="Tahoma"/>
            <family val="2"/>
          </rPr>
          <t>date member left group (where applicable). Please also grey out member line.</t>
        </r>
        <r>
          <rPr>
            <sz val="9"/>
            <color indexed="81"/>
            <rFont val="Tahoma"/>
            <family val="2"/>
          </rPr>
          <t xml:space="preserve">
</t>
        </r>
      </text>
    </comment>
    <comment ref="P10" authorId="1" shapeId="0" xr:uid="{F55733DD-0480-4F5E-A00D-22641372022F}">
      <text>
        <r>
          <rPr>
            <b/>
            <sz val="9"/>
            <color indexed="81"/>
            <rFont val="Tahoma"/>
            <family val="2"/>
          </rPr>
          <t>guidance list types, eg. HCV1 &amp; HCV2
as per definition on page A10</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5BDA99C9-39F2-4727-B89C-1583C6DF8814}">
      <text>
        <r>
          <rPr>
            <b/>
            <sz val="9"/>
            <color indexed="81"/>
            <rFont val="Tahoma"/>
            <family val="2"/>
          </rPr>
          <t>Alison Pilling:</t>
        </r>
        <r>
          <rPr>
            <sz val="9"/>
            <color indexed="81"/>
            <rFont val="Tahoma"/>
            <family val="2"/>
          </rPr>
          <t xml:space="preserve">
drop down data in rows 1-3 column J.</t>
        </r>
      </text>
    </comment>
    <comment ref="K5" authorId="0" shapeId="0" xr:uid="{1263B008-CF0E-4284-BA86-64005647F45A}">
      <text>
        <r>
          <rPr>
            <b/>
            <sz val="9"/>
            <color indexed="81"/>
            <rFont val="Tahoma"/>
            <family val="2"/>
          </rPr>
          <t>Alison Pilling:</t>
        </r>
        <r>
          <rPr>
            <sz val="9"/>
            <color indexed="81"/>
            <rFont val="Tahoma"/>
            <family val="2"/>
          </rPr>
          <t xml:space="preserve">
Use Open or Closed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7" authorId="0" shapeId="0" xr:uid="{146A4169-9455-407C-BD59-EFB1B231EF9B}">
      <text>
        <r>
          <rPr>
            <sz val="8"/>
            <color indexed="81"/>
            <rFont val="Tahoma"/>
            <family val="2"/>
          </rPr>
          <t>Name and 3 line description of key qualifications and experience</t>
        </r>
      </text>
    </comment>
    <comment ref="D27" authorId="0" shapeId="0" xr:uid="{D5B16786-23BF-410B-A281-C8F7B20B543E}">
      <text>
        <r>
          <rPr>
            <sz val="8"/>
            <color indexed="81"/>
            <rFont val="Tahoma"/>
            <family val="2"/>
          </rPr>
          <t>Name, 3 line description of key qualifications and experience</t>
        </r>
      </text>
    </comment>
    <comment ref="B42" authorId="0" shapeId="0" xr:uid="{252158FB-3C5D-455A-B1B2-3EACE27C9B08}">
      <text>
        <r>
          <rPr>
            <sz val="8"/>
            <color indexed="81"/>
            <rFont val="Tahoma"/>
            <family val="2"/>
          </rPr>
          <t>include name of site visited, items seen and issues discussed</t>
        </r>
      </text>
    </comment>
    <comment ref="D42" authorId="0" shapeId="0" xr:uid="{E6AB5EB4-FF79-48CE-BAB8-4CF5FF127CA2}">
      <text>
        <r>
          <rPr>
            <sz val="8"/>
            <color indexed="81"/>
            <rFont val="Tahoma"/>
            <family val="2"/>
          </rPr>
          <t>include name of site visited, items seen and issues discussed</t>
        </r>
      </text>
    </comment>
    <comment ref="B51" authorId="0" shapeId="0" xr:uid="{53330174-6660-40D2-B0CA-123855F14654}">
      <text>
        <r>
          <rPr>
            <sz val="8"/>
            <color indexed="81"/>
            <rFont val="Tahoma"/>
            <family val="2"/>
          </rPr>
          <t xml:space="preserve">Edit this section to name standard used, version of standard (e.g. draft number), date standard finalised. </t>
        </r>
      </text>
    </comment>
    <comment ref="D51" authorId="0" shapeId="0" xr:uid="{CAC7E097-8C2C-4F60-86C8-8EF8928B7008}">
      <text>
        <r>
          <rPr>
            <sz val="8"/>
            <color indexed="81"/>
            <rFont val="Tahoma"/>
            <family val="2"/>
          </rPr>
          <t xml:space="preserve">Edit this section to name standard used, version of standard (e.g. draft number), date standard finalised. </t>
        </r>
      </text>
    </comment>
    <comment ref="B57" authorId="0" shapeId="0" xr:uid="{E0A6FC3C-D909-4DDF-9260-DDCB10665D4C}">
      <text>
        <r>
          <rPr>
            <sz val="8"/>
            <color indexed="81"/>
            <rFont val="Tahoma"/>
            <family val="2"/>
          </rPr>
          <t>Describe process of adaptation</t>
        </r>
      </text>
    </comment>
    <comment ref="D57" authorId="0" shapeId="0" xr:uid="{524AA179-9F1F-4EAF-91AC-AA363D84F04A}">
      <text>
        <r>
          <rPr>
            <sz val="8"/>
            <color indexed="81"/>
            <rFont val="Tahoma"/>
            <family val="2"/>
          </rPr>
          <t>Describe process of adaptation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5" authorId="0" shapeId="0" xr:uid="{9EC62F50-DDF7-4485-BE55-4F93C3D84DF7}">
      <text>
        <r>
          <rPr>
            <sz val="8"/>
            <color indexed="81"/>
            <rFont val="Tahoma"/>
            <family val="2"/>
          </rPr>
          <t>Name and 3 line description of key qualifications and experience</t>
        </r>
      </text>
    </comment>
    <comment ref="E25" authorId="0" shapeId="0" xr:uid="{43F12168-2F60-45E5-9A64-6E4539436F19}">
      <text>
        <r>
          <rPr>
            <sz val="8"/>
            <color indexed="81"/>
            <rFont val="Tahoma"/>
            <family val="2"/>
          </rPr>
          <t>Name and 3 line description of key qualifications and experience</t>
        </r>
      </text>
    </comment>
    <comment ref="F36" authorId="0" shapeId="0" xr:uid="{EC2A4BAF-B644-4311-A704-D6C0D4B83C52}">
      <text>
        <r>
          <rPr>
            <sz val="8"/>
            <color indexed="81"/>
            <rFont val="Tahoma"/>
            <family val="2"/>
          </rPr>
          <t>include name of site visited, items seen and issues discussed</t>
        </r>
      </text>
    </comment>
    <comment ref="B54" authorId="0" shapeId="0" xr:uid="{FA69C9D9-E29C-4E34-A2E3-331B419877DB}">
      <text>
        <r>
          <rPr>
            <sz val="8"/>
            <color indexed="81"/>
            <rFont val="Tahoma"/>
            <family val="2"/>
          </rPr>
          <t>include name of site visited, items seen and issues discussed</t>
        </r>
      </text>
    </comment>
    <comment ref="E54" authorId="0" shapeId="0" xr:uid="{BBF582D6-55BE-469E-A223-2D5190DB717E}">
      <text>
        <r>
          <rPr>
            <sz val="8"/>
            <color indexed="81"/>
            <rFont val="Tahoma"/>
            <family val="2"/>
          </rPr>
          <t>include name of site visited, items seen and issues discussed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6" authorId="0" shapeId="0" xr:uid="{846D27E9-CEBC-4E84-B4A2-703197C81B76}">
      <text>
        <r>
          <rPr>
            <sz val="8"/>
            <color indexed="81"/>
            <rFont val="Tahoma"/>
            <family val="2"/>
          </rPr>
          <t>Name and 3 line description of key qualifications and experience</t>
        </r>
      </text>
    </comment>
    <comment ref="E26" authorId="0" shapeId="0" xr:uid="{438E8604-23E3-4FEC-B880-2EF4E6353264}">
      <text>
        <r>
          <rPr>
            <sz val="8"/>
            <color indexed="81"/>
            <rFont val="Tahoma"/>
            <family val="2"/>
          </rPr>
          <t>Name and 3 line description of key qualifications and experience</t>
        </r>
      </text>
    </comment>
    <comment ref="F36" authorId="0" shapeId="0" xr:uid="{AD31378D-2B11-4BE8-956B-517EC420F500}">
      <text>
        <r>
          <rPr>
            <sz val="8"/>
            <color indexed="81"/>
            <rFont val="Tahoma"/>
            <family val="2"/>
          </rPr>
          <t>include name of site visited, items seen and issues discussed</t>
        </r>
      </text>
    </comment>
    <comment ref="B54" authorId="0" shapeId="0" xr:uid="{8CE4266E-8A7B-4104-94EA-DA0EB190FEB9}">
      <text>
        <r>
          <rPr>
            <sz val="8"/>
            <color indexed="81"/>
            <rFont val="Tahoma"/>
            <family val="2"/>
          </rPr>
          <t>include name of site visited, items seen and issues discussed</t>
        </r>
      </text>
    </comment>
    <comment ref="E54" authorId="0" shapeId="0" xr:uid="{2EA3D50C-6964-4160-8BC7-3377AF2B2589}">
      <text>
        <r>
          <rPr>
            <sz val="8"/>
            <color indexed="81"/>
            <rFont val="Tahoma"/>
            <family val="2"/>
          </rPr>
          <t>include name of site visited, items seen and issues discussed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7" authorId="0" shapeId="0" xr:uid="{C1AECFAA-F9A3-4DC4-B814-E7274EE8B7AC}">
      <text>
        <r>
          <rPr>
            <sz val="8"/>
            <color indexed="81"/>
            <rFont val="Tahoma"/>
            <family val="2"/>
          </rPr>
          <t>Name and 3 line description of key qualifications and experience</t>
        </r>
      </text>
    </comment>
    <comment ref="E27" authorId="0" shapeId="0" xr:uid="{C3E3CA58-0C52-41C6-9588-3ADA4A6A923F}">
      <text>
        <r>
          <rPr>
            <sz val="8"/>
            <color indexed="81"/>
            <rFont val="Tahoma"/>
            <family val="2"/>
          </rPr>
          <t>Name and 3 line description of key qualifications and experience</t>
        </r>
      </text>
    </comment>
    <comment ref="F39" authorId="0" shapeId="0" xr:uid="{2E60331D-D4B3-4636-8557-E37E8DDEB607}">
      <text>
        <r>
          <rPr>
            <sz val="8"/>
            <color indexed="81"/>
            <rFont val="Tahoma"/>
            <family val="2"/>
          </rPr>
          <t>include name of site visited, items seen and issues discussed</t>
        </r>
      </text>
    </comment>
    <comment ref="B57" authorId="0" shapeId="0" xr:uid="{D7DBAC2B-DA8F-41E7-9228-5E59FA673742}">
      <text>
        <r>
          <rPr>
            <sz val="8"/>
            <color indexed="81"/>
            <rFont val="Tahoma"/>
            <family val="2"/>
          </rPr>
          <t>include name of site visited, items seen and issues discussed</t>
        </r>
      </text>
    </comment>
    <comment ref="E57" authorId="0" shapeId="0" xr:uid="{039A25FC-4104-4C5D-B63F-2F364B73D1E1}">
      <text>
        <r>
          <rPr>
            <sz val="8"/>
            <color indexed="81"/>
            <rFont val="Tahoma"/>
            <family val="2"/>
          </rPr>
          <t>include name of site visited, items seen and issues discussed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Gus Hellier</author>
    <author>Alison Pilling</author>
  </authors>
  <commentList>
    <comment ref="A11" authorId="0" shapeId="0" xr:uid="{F9C1B35E-E23B-400D-BC56-CF01B02413C0}">
      <text>
        <r>
          <rPr>
            <b/>
            <sz val="8"/>
            <color indexed="81"/>
            <rFont val="Tahoma"/>
            <family val="2"/>
          </rPr>
          <t>MA/S1/S2/S3/S4/RA</t>
        </r>
      </text>
    </comment>
    <comment ref="B35" authorId="1" shapeId="0" xr:uid="{8E46A9C5-01C1-427E-B14C-3DA1E418E66D}">
      <text>
        <r>
          <rPr>
            <b/>
            <sz val="9"/>
            <color indexed="81"/>
            <rFont val="Tahoma"/>
            <family val="2"/>
          </rPr>
          <t>Alison Pilling:</t>
        </r>
        <r>
          <rPr>
            <sz val="9"/>
            <color indexed="81"/>
            <rFont val="Tahoma"/>
            <family val="2"/>
          </rPr>
          <t xml:space="preserve">
Add appropriate Approver's Name here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753E86E9-84ED-40EC-B7D2-FE8C1598457C}">
      <text/>
    </comment>
    <comment ref="B15" authorId="0" shapeId="0" xr:uid="{800E1C16-ADBA-48F2-9E25-64FDB833E74D}">
      <text>
        <r>
          <rPr>
            <b/>
            <sz val="8"/>
            <color indexed="81"/>
            <rFont val="Tahoma"/>
            <family val="2"/>
          </rPr>
          <t xml:space="preserve">SA: </t>
        </r>
        <r>
          <rPr>
            <sz val="8"/>
            <color indexed="81"/>
            <rFont val="Tahoma"/>
            <family val="2"/>
          </rPr>
          <t>See Tab A14 for Product Type categories</t>
        </r>
      </text>
    </comment>
    <comment ref="C15" authorId="1" shapeId="0" xr:uid="{A41BA20D-6B2B-4028-96F4-81CEFC877B9A}">
      <text>
        <r>
          <rPr>
            <b/>
            <sz val="8"/>
            <color indexed="81"/>
            <rFont val="Tahoma"/>
            <family val="2"/>
          </rPr>
          <t xml:space="preserve">SA: </t>
        </r>
        <r>
          <rPr>
            <sz val="8"/>
            <color indexed="81"/>
            <rFont val="Tahoma"/>
            <family val="2"/>
          </rPr>
          <t>See Tab A14 for Product Codes</t>
        </r>
      </text>
    </comment>
    <comment ref="D15" authorId="1" shapeId="0" xr:uid="{DEA87B7D-5234-4D75-983A-9A5E1C8D41B0}">
      <text>
        <r>
          <rPr>
            <b/>
            <sz val="8"/>
            <color indexed="81"/>
            <rFont val="Tahoma"/>
            <family val="2"/>
          </rPr>
          <t xml:space="preserve">SA: </t>
        </r>
        <r>
          <rPr>
            <sz val="8"/>
            <color indexed="81"/>
            <rFont val="Tahoma"/>
            <family val="2"/>
          </rPr>
          <t>Use full species name. See Tab A3</t>
        </r>
      </text>
    </comment>
  </commentList>
</comments>
</file>

<file path=xl/sharedStrings.xml><?xml version="1.0" encoding="utf-8"?>
<sst xmlns="http://schemas.openxmlformats.org/spreadsheetml/2006/main" count="5017" uniqueCount="3564">
  <si>
    <t>Region/Country:</t>
  </si>
  <si>
    <t>Summary of changes since the previous audit:</t>
  </si>
  <si>
    <t>A1</t>
  </si>
  <si>
    <t>S1</t>
  </si>
  <si>
    <t>S2</t>
  </si>
  <si>
    <t>S3</t>
  </si>
  <si>
    <t>S4</t>
  </si>
  <si>
    <t>A2</t>
  </si>
  <si>
    <t>A3</t>
  </si>
  <si>
    <t>Requirement</t>
  </si>
  <si>
    <t>Met?</t>
  </si>
  <si>
    <t>CAR?</t>
  </si>
  <si>
    <t>MA/RA</t>
  </si>
  <si>
    <t>A</t>
  </si>
  <si>
    <t>No.</t>
  </si>
  <si>
    <t>1.1.1</t>
  </si>
  <si>
    <t>1.1.2</t>
  </si>
  <si>
    <t>Int.</t>
  </si>
  <si>
    <t>Doc</t>
  </si>
  <si>
    <t>Field</t>
  </si>
  <si>
    <t>Verifiers/evidence</t>
  </si>
  <si>
    <t>1.3.1</t>
  </si>
  <si>
    <t>4.1</t>
  </si>
  <si>
    <t>4.1.1</t>
  </si>
  <si>
    <t>4.2</t>
  </si>
  <si>
    <t>4.2.1</t>
  </si>
  <si>
    <t>4.2.2</t>
  </si>
  <si>
    <t>4.3</t>
  </si>
  <si>
    <t>4.4</t>
  </si>
  <si>
    <t>4.4.1</t>
  </si>
  <si>
    <t>4.5</t>
  </si>
  <si>
    <t>4.5.1</t>
  </si>
  <si>
    <t>4.6</t>
  </si>
  <si>
    <t>4.7</t>
  </si>
  <si>
    <t>4.8</t>
  </si>
  <si>
    <t>5.3.1</t>
  </si>
  <si>
    <t>5.4.1</t>
  </si>
  <si>
    <t>5.5</t>
  </si>
  <si>
    <t>7.1</t>
  </si>
  <si>
    <t>7.2</t>
  </si>
  <si>
    <t>7.3</t>
  </si>
  <si>
    <t>7.4</t>
  </si>
  <si>
    <t>7.5</t>
  </si>
  <si>
    <t>Region/Land</t>
  </si>
  <si>
    <t>3.1</t>
  </si>
  <si>
    <t>3.2</t>
  </si>
  <si>
    <t>3.3</t>
  </si>
  <si>
    <t>3.3.1</t>
  </si>
  <si>
    <t>Hide</t>
  </si>
  <si>
    <t>●</t>
  </si>
  <si>
    <t>NOTE - This Programme will be subject to change. This programme will be updated at each audit.
Some Indicators will be audited more than once, due to CARs, presence of High Conservation Factors (High Nature Values), etc</t>
  </si>
  <si>
    <t>Indicative Audit Programme for Certfication Cycle</t>
  </si>
  <si>
    <t>Annex 1b PEFC FOREST MANAGEMENT STANDARD</t>
  </si>
  <si>
    <t>Adopted Standard version:</t>
  </si>
  <si>
    <t>NB - this checklist should be used in conjunction with the verifiers and guidance in the national PEFC Standard</t>
  </si>
  <si>
    <t>PEFC TRADEMARK REQUIREMENTS 
PEFC International Standard PEFC ST 2001:2020</t>
  </si>
  <si>
    <t xml:space="preserve">All on-product trademark designs seen during audit meet PEFC Trademark requirements 
</t>
  </si>
  <si>
    <t xml:space="preserve">Møder alle on-product varemærke designs PEFC varemærkekrav? 
</t>
  </si>
  <si>
    <t xml:space="preserve">All promotional trademark designs seen during audit meet PEFC Trademark requirements.
</t>
  </si>
  <si>
    <t>Møder promotionel brug af varemærker PEFC varemærkekrav?</t>
  </si>
  <si>
    <t>Does the Certificate Holder have a PEFC trademark license agreement with the National PEFC body and hereinunder a written procedure for use of the PEFC logo?</t>
  </si>
  <si>
    <t>Har Certifikatholder en PEFC logolicensaftale med nationale PEFC kontor og herunder en skriftlig procedure for brug af PEFC logoet?</t>
  </si>
  <si>
    <t>Criteria and Indicators</t>
  </si>
  <si>
    <t>Translation to national language</t>
  </si>
  <si>
    <t>3.3.2</t>
  </si>
  <si>
    <t>3.4</t>
  </si>
  <si>
    <t>3.5</t>
  </si>
  <si>
    <t>3.6</t>
  </si>
  <si>
    <t>3.7</t>
  </si>
  <si>
    <t>3.8</t>
  </si>
  <si>
    <t>3.9</t>
  </si>
  <si>
    <t>3.9.1</t>
  </si>
  <si>
    <t>3.10</t>
  </si>
  <si>
    <t>3.10.1</t>
  </si>
  <si>
    <t>3.10.2</t>
  </si>
  <si>
    <t>3.11</t>
  </si>
  <si>
    <t>3.11.1</t>
  </si>
  <si>
    <t>3.11.2</t>
  </si>
  <si>
    <t>3.12</t>
  </si>
  <si>
    <t>4.3.1</t>
  </si>
  <si>
    <t>4.8.1</t>
  </si>
  <si>
    <t>4.8.3</t>
  </si>
  <si>
    <t>4.9</t>
  </si>
  <si>
    <t>4.10</t>
  </si>
  <si>
    <t>4.11</t>
  </si>
  <si>
    <t>4.11.1</t>
  </si>
  <si>
    <t>4.11.2</t>
  </si>
  <si>
    <t>4.12</t>
  </si>
  <si>
    <t>4.12.1</t>
  </si>
  <si>
    <t>4.12.2</t>
  </si>
  <si>
    <t>None</t>
  </si>
  <si>
    <t>Ingen</t>
  </si>
  <si>
    <t>5.3.2</t>
  </si>
  <si>
    <t xml:space="preserve">Annex 6b PEFC FOREST MANAGEMENT GROUPS CHECKLIST </t>
  </si>
  <si>
    <t>5.4.2</t>
  </si>
  <si>
    <t>Godkänt standard version:</t>
  </si>
  <si>
    <t>Sweden</t>
  </si>
  <si>
    <t>Sverige</t>
  </si>
  <si>
    <t>Adapted Standard date:</t>
  </si>
  <si>
    <t>Dato for godkänt Standard:</t>
  </si>
  <si>
    <t>Sammanfatning av ändringer sedan sista revision</t>
  </si>
  <si>
    <t>PEFC VARUMÄRKEBRUK
PEFC International Standard PEFC ST 2001:2020</t>
  </si>
  <si>
    <t>Forest Management Standard</t>
  </si>
  <si>
    <t>Skogsskötselstandard</t>
  </si>
  <si>
    <t>3.a</t>
  </si>
  <si>
    <r>
      <t xml:space="preserve">The forest management standard lays down the objectives, fundamental guidelines, and requirements for an economically sustainable and site-adapted forestry production. 
</t>
    </r>
    <r>
      <rPr>
        <b/>
        <i/>
        <sz val="10"/>
        <color theme="1"/>
        <rFont val="Calibri"/>
        <family val="2"/>
        <scheme val="minor"/>
      </rPr>
      <t xml:space="preserve">Facilities and further information
Information on current legislation applicable to forestry and advice on forest management may be obtained from the web-based services “Regelrätt Skogsbruk”, rkrattsbaser.gov.se, and “Kunskap Direkt”, www.kunskapdirekt.se. The forest sector’s targets for good environmental consideration are to be found at www.skogsstyrelsen.se.
</t>
    </r>
    <r>
      <rPr>
        <b/>
        <sz val="10"/>
        <color theme="1"/>
        <rFont val="Calibri"/>
        <family val="2"/>
        <scheme val="minor"/>
      </rPr>
      <t xml:space="preserve">
</t>
    </r>
  </si>
  <si>
    <r>
      <t xml:space="preserve">Skogsskötselstandarden anger mål, principiella riktlinjer och krav för en ekonomiskt uthållig och ståndortsanpassad skogsproduktion.
</t>
    </r>
    <r>
      <rPr>
        <b/>
        <i/>
        <sz val="10"/>
        <rFont val="Calibri"/>
        <family val="2"/>
        <scheme val="minor"/>
      </rPr>
      <t xml:space="preserve">
Hjälpmedel och mer information
Information om aktuell lagstiftning inom skogsbruket och råd om skötsel kan erhållas via webbtjänsterna ”Regelrätt Skogsbruk”, rkrattsbaser.gov.se och ”Kunskap Direkt”, kunskapdirekt.se. Skogssektorns målbilder för god miljöhänsyn finns på www.skogsstyrelsen.se. Laserdata från Skogsstyrelsen (https://skogskartan.skogsstyrelsen.se/skogskartan/Default.aspx?startapp=skogligagrunddata) och ”Mina sidor” på Skogsstyrelsens hemsida innehåller information som kan användas i planeringssammanhang.</t>
    </r>
  </si>
  <si>
    <t>3.a.1</t>
  </si>
  <si>
    <t>3.a.2</t>
  </si>
  <si>
    <t>3.a.3</t>
  </si>
  <si>
    <t>3.a.4</t>
  </si>
  <si>
    <t xml:space="preserve">Forest management comprises the cycle of inventory and planning, implementation, monitoring and evaluation, and shall include an appropriate assessment of the social, environmental, and economic impacts of both planned and completed forest management operations. In addition to own results, data and results from the National Forest Inventory and from The Forest Agency’s monitoring of environmental consideration may be used.  </t>
  </si>
  <si>
    <t>3.a.5</t>
  </si>
  <si>
    <t>Forest management plan</t>
  </si>
  <si>
    <t>Skogsbruksplan</t>
  </si>
  <si>
    <t>3.1.0</t>
  </si>
  <si>
    <t>3.1.1</t>
  </si>
  <si>
    <t>Forest holdings of 20 ha productive forest land or more must have a forest management plan adapted to certification in accordance with Appendix 1. An evaluated and described method for assessment of conservation values shall form the basis for the forestry objectives.</t>
  </si>
  <si>
    <t>För markinnehav om 20 ha produktiv skogsmark eller mer ska en certifieringsanpassad skogsbruksplan i enlighet med Bilaga 1 finnas. En utvärderad och beskriven metod för naturvärdesbedömning ska ligga till grund för målklasserna.</t>
  </si>
  <si>
    <t>3.1.2</t>
  </si>
  <si>
    <t>Forest holdings with less than 20 ha productive forest land must have an overview map showing the location of voluntary set-asides as well as key-habitats, sites with conservation values, and ancient/cultural remains that are registered by concerned authority.</t>
  </si>
  <si>
    <t>För markinnehav mindre än 20 ha produktiv skogsmark ska en kartöversikt som redovisar frivilliga avsättningar, nyckelbiotoper, objekt med naturvärden och forn-/kulturlämningar registrerade av berörd myndighet finnas.</t>
  </si>
  <si>
    <t>Productive capacity of the forest land</t>
  </si>
  <si>
    <t>Skogsmarkens produktionsförmåga</t>
  </si>
  <si>
    <t>3.2.0</t>
  </si>
  <si>
    <t>An important component in a sustainable forestry is the long-term productive capacity of the forest land, which shall be made use of and managed at forestry operations. Cleaning of ditches and fertilization are examples of measures to enhance production that may be of importance on land which is suitable for this.</t>
  </si>
  <si>
    <t>3.2.1</t>
  </si>
  <si>
    <t>In order to prevent soil compaction and to ensure the productive capacity of the forest land, soil conservation measures shall be undertaken when needed. Examples of such measures are reinforcement of tracks with logging debris and use of soil relievers. Alternatively, felling and timber extraction are undertaken when the ground is frozen.</t>
  </si>
  <si>
    <t>3.2.2</t>
  </si>
  <si>
    <t>3.3.0</t>
  </si>
  <si>
    <t>Plants and seed material shall be adequate for the site in question and have a documented origin.</t>
  </si>
  <si>
    <t>Plant‐ och frömaterial ska vara lämpliga för ståndorten och ha dokumenterad härkomst.</t>
  </si>
  <si>
    <t xml:space="preserve">Regeneration measures shall have been undertaken within three years from the time of final felling. Control of regeneration shall be undertaken three years after planting at the latest, and five years at the latest after seeding or natural regeneration. </t>
  </si>
  <si>
    <t xml:space="preserve">Soil scarification shall be site-adapted. </t>
  </si>
  <si>
    <t>Markberedning ska vara ståndortsanpassad.</t>
  </si>
  <si>
    <t>Reproductive material with extraneous genes (genetically modified reproductive material, GMO) may not be used.</t>
  </si>
  <si>
    <t>Föryngringsmaterial med artfrämmande arvsanlag (genmodifierat föryngringsmaterial, GMO) får inte användas.</t>
  </si>
  <si>
    <t>Pre-commercial thinning and thinning shall be undertaken in order to produce forests with high production- and nature values in accordance with established objectives.</t>
  </si>
  <si>
    <t>3.4.1</t>
  </si>
  <si>
    <t>Pre-commercial and thinning forests (R1, R2, G1 and G2) shall preferably be managed in accordance with forest management plan or equivalent management plans/estimations of potential cuts. Measures should be undertaken +/- 5 years from proposed point in time. Any deviation from forest – or management plan shall be motivated.</t>
  </si>
  <si>
    <t>3.5.1</t>
  </si>
  <si>
    <t>3.6.1</t>
  </si>
  <si>
    <t>Extraction of forest fuel shall only be undertaken on land which is suitable for this, and where there is no risk of damage to the soil.</t>
  </si>
  <si>
    <t>Uttag av skogsbränsle ska endast göras på lämpliga marker och då risk för markskador inte föreligger.</t>
  </si>
  <si>
    <t>3.6.2</t>
  </si>
  <si>
    <t>In connection to extraction of forest fuel, the land owner shall obtain information, for example via research findings or the Forest Agency, on the need and benefits of ash restoration to the site or other part of the forest holding. The need and benefits may refer to the land’s productive capacity or to water quality. If needed, and where practical and economic prerequisites for ash restoration prevail, ash shall be restored to suitable land within the forest holding. Fertilization may also be an appropriate measure to maintain productive capacity of the land.</t>
  </si>
  <si>
    <t>3.7.1</t>
  </si>
  <si>
    <t>3.7.2</t>
  </si>
  <si>
    <t>3.8.1</t>
  </si>
  <si>
    <t>Presence of exotic tree species shall be documented in the forest management plan.</t>
  </si>
  <si>
    <t>Förekomst av främmande trädarter ska dokumenteras i skogsbruksplanen.</t>
  </si>
  <si>
    <t>3.8.2</t>
  </si>
  <si>
    <t>Larger forest owners (holdings ≥ 5000 ha productive forest land) shall limit the use of exotic tree species so that the total area of stands dominated by exotic tree species does not exceed 20 % of the productive forest land area.</t>
  </si>
  <si>
    <t>Större skogsägare (skogsinnehav ≥ 5 000 ha produktiv skogsmark) ska begränsa användning av främmande trädarter så att den totala arealen bestånd som domineras av främmande trädarter högst uppgår till 20 % av den produktiva skogsmarksarealen.</t>
  </si>
  <si>
    <t xml:space="preserve">Forest owners that have exotic tree species on their forest land shall limit and remove any propagation into existing formally protected and voluntarily set-aside forest land. </t>
  </si>
  <si>
    <t>Skogsägare som innehar främmande trädarter på skogsmarken ska begränsa och ta bort självspridning till befintliga formella och frivilliga avsättningar.</t>
  </si>
  <si>
    <t>Larger forest owners shall have programs in place for the control of propagation into formally protected and voluntarily set-aside forest land. Larger forest owners shall also show consideration at stand- and landscape level when exotic tree species are used. This shall be clear from the forest management plan or equivalent.</t>
  </si>
  <si>
    <t>Större skogsägare ska ha kontrollprogram för självspridning till formella och frivilliga avsättningar. Större skogsägare ska också ta hänsyn på bestånds- och landskapsnivå vid användning av främmande trädarter. Detta ska framgå av skogsbruksplan eller motsvarande.</t>
  </si>
  <si>
    <t>Larger forest owners, with land holdings situated within the area of reindeer husbandry (3§ The Reindeer Husbandry Act (1971:437)) shall not establish stands with exotic species on sites which are of special importance to reindeer herding, unless otherwise is agreed during consultation. Such sites shall be documented in connection to consultations or through the Sami communities land use accounts, reindeer management plans or national accounts on reindeer herding.</t>
  </si>
  <si>
    <t>Större skogsägare, med markinnehav inom renskötselområdet (3 § rennäringslagen (1971:437)) ska inte anlägga bestånd med främmande trädarter inom för rennäringen särskilt viktiga platser om inte annat överenskoms i samråd. Platserna ska dokumenteras vid samråden eller genom samebyarnas markanvändningsredovisningar, renbruksplaner eller riksintresseredovisningar för renskötsel.</t>
  </si>
  <si>
    <t>3.9.2</t>
  </si>
  <si>
    <t>Omvandling av skogsmark</t>
  </si>
  <si>
    <t>Game</t>
  </si>
  <si>
    <t xml:space="preserve">Consideration of reindeer husbandry
</t>
  </si>
  <si>
    <t>3.12.1</t>
  </si>
  <si>
    <t>Consultation within the year-round pasture land for reindeer husbandry shall be practiced in accordance with the forestry legislation.</t>
  </si>
  <si>
    <t>Samråd inom rennäringens åretruntmarker ska göras i enlighet med skogsvårdslagstiftningen.</t>
  </si>
  <si>
    <t>3.12.2</t>
  </si>
  <si>
    <t xml:space="preserve">In areas with verified or probable right of reindeer herding (in accordance with SOU 2006:14), the following consideration shall be shown, object by object:  
o On lichen type and lichen-rich vegetation type, soil scarification shall be carried out in such a way that forest regeneration is secured while soil impact is minimized.  
o In stands with important hanging lichens, site adapted final felling shall be practiced and lichen rich edge zones be preserved along water courses and mires, as well as groups of trees with lichens. 
o Forest fertilization shall not be carried out in stands of lichen type, if not otherwise agreed in connection to consultation in accordance with §20 and §31 of the Forestry Act.
o Prescribed burning shall not be carried out on land of the types lichen and lichen-rich and which are important from the point of view of reindeer herding, if not otherwise agreed in connection to consultation in accordance with §20 and §31 of the forestry act.
o Special consideration at felling shall be shown for reindeer migration tracks, sites for rounding up and sorting of reindeers, and sites used for grazing during reindeer migration, so that the function of these sites is not unnecessarily impaired.
</t>
  </si>
  <si>
    <t>I områden med bevisad eller sannolik renbetesrätt (i enlighet med SOU 2006:14) ska följande objektsvisa hänsyn tas till rennäringen:
o På lavtyp och lavrik markvegetationstyp ska skonsam markberedning utföras på ett sådant sätt att skogens återväxt tryggas samtidigt som markpåverkan blir så liten som möjligt.
o I bestånd med viktig hänglavsförekomst ska ståndortsanpassad slutavverkning utföras med sparande av hänglavsrika kantzoner längs vattendrag och myrar samt trädgrupper med hänglav.
o Skogsgödsling ska inte utföras i bestånd av lavtyp om inte annat överenskommits i samband med samråd enligt §20 och §31 SVL.
o Bränning ska inte utföras på marker av lav- eller lavrik typ och som är viktiga för rennäringen, om inte annat överenskommits i samband med samråd enligt §20 och §31 SVL.
o Särskild hänsyn vid avverkning ska tas till flyttleder, uppsamlingsområden och rastbeten så att deras funktion inte onödigtvis försämras.</t>
  </si>
  <si>
    <t>3.13</t>
  </si>
  <si>
    <t>3.13.1</t>
  </si>
  <si>
    <t>Forest owners with more than 5 000 ha of continuous productive forest land shall plan from a landscape-ecological perspective, with respect to the consolidation of the forest holding and other local conditions.</t>
  </si>
  <si>
    <t>Skogsägare med mer än 5 000 ha sammanhängande produktiv skogsmark ska planera i ett landskapsekologiskt perspektiv, med hänsyn till arrondering och andra lokala förutsättningar.</t>
  </si>
  <si>
    <t>3.13.2</t>
  </si>
  <si>
    <t>Forest owners with less than 5 000 hectares of continuous productive forest land shall take into consideration regional action plans or the equivalent in connection to forest management planning. This means that adjustment of the forest management is made at the level of the forest holding so that the management contributes to nature values being preserved and when needed enhanced in the landscape at hand, e.g. regarding the amount of dead wood, area of older forest rich in deciduous trees, or area of forest with high nature values.</t>
  </si>
  <si>
    <t xml:space="preserve">Social standard </t>
  </si>
  <si>
    <t>4.1.2</t>
  </si>
  <si>
    <t xml:space="preserve">In the case any area in line with 4.4.1 has been identified, the landowner or representative of the landowner shall, on the basis of local conditions and when it is warranted by the situation, take appropriate information- and dialogue measures prior to any forestry operations are begun.
o Any signs or notice sheets shall include contact information. In the cases informative signs/sheets are used, these shall be posted or handed out at least 14 days prior to any forestry operation is begun. 
o In the case of forestry operations adjacent to schools, other public facilities, or close to residential areas, information shall be provided, or dialogue, e.g. information meeting, be offered. 
</t>
  </si>
  <si>
    <t>4.1.3</t>
  </si>
  <si>
    <t>The accessibility to frequently used tracks and trails shall be preserved at forestry operations, meaning among other things that debris from forest felling shall be removed and that soil scarification and rutting shall be avoided. Tracks and trails that have been damaged shall be repaired so that original accessibility is restored.</t>
  </si>
  <si>
    <t>Framkomligheten på väl nyttjade stigar och leder ska bevaras vid skogsbruksåtgärder bl.a. ska ris från avverkning tas bort och markberedning och körskador undvikas. Skadade stigar och leder ska repareras så att ursprunglig framkomlighet återställs.</t>
  </si>
  <si>
    <t>In the case of tendering processes for forestry services, local contractors shall be included. The size of the contract work should be adjusted so that local contractor enterprises may participate under market conditions.</t>
  </si>
  <si>
    <t>Vid upphandling av skogliga tjänster ska lokala entreprenörer inkluderas. Uppdragets storlek bör anpassas så att lokala entreprenadföretag kan delta på marknadsmässiga villkor.</t>
  </si>
  <si>
    <t xml:space="preserve">How the adjustment in line with 4.2.1 is made shall be described by a routine. </t>
  </si>
  <si>
    <t>Hur övervägandet av anpassningen i 4.2.1 ovangenomförs ska beskrivas i en rutin.</t>
  </si>
  <si>
    <t xml:space="preserve">Consideration for the interests of reindeer herding shall be shown in accordance with the Forestry Act, § 13b, 14, 18b, 20 and 31. </t>
  </si>
  <si>
    <t>Hänsyn ska tas till rennäringen enligt skogsvårdslagens § 13b, 14, 18b, 20 och 31.</t>
  </si>
  <si>
    <t>4.3.2</t>
  </si>
  <si>
    <t>4.4.2</t>
  </si>
  <si>
    <t xml:space="preserve">Companies shall pay the fees and taxes prescribed by law. Swedish tax on companies and VAT-registration shall be accounted for. </t>
  </si>
  <si>
    <t>Företag ska erlägga lagstadgade avgifter och skatter. Svensk F-skatt och momsregistrering ska redovisas.</t>
  </si>
  <si>
    <t>4.4.3</t>
  </si>
  <si>
    <t xml:space="preserve">When the closing account is not available as public document in Sweden, this shall be made available upon request from client, umbrella organization or certification body. </t>
  </si>
  <si>
    <t>När bokslutet ej finns tillgängligt som offentlig handling i Sverige ska det tillhandahållas uppdragsgivare, paraplyorganisation eller certifieringsorganisation på förfrågan.</t>
  </si>
  <si>
    <t>Companies with employees shall formulate objectives and make sure that the staff is familiar with those.</t>
  </si>
  <si>
    <t>Företag med anställda ska formulera mål och se till att personalen är förtrogen med dessa.</t>
  </si>
  <si>
    <t>4.5.2</t>
  </si>
  <si>
    <t xml:space="preserve">Employment- and work conditions shall, for all employees, be in accordance with current legislation. In addition, the provisions of the Swedish collective agreement shall form the basis for contracts between employers and employees. In the event an employee demands a collective agreement to be in place, such an agreement shall be signed. </t>
  </si>
  <si>
    <t>För alla anställda ska anställnings- och arbetsförhållanden följa gällande lagstiftning. Därutöver ska de svenska kollektivavtalens bestämmelser utgöra grund för överenskommelser mellan arbetsgivare och arbetstagare. I de fall arbetstagarparten så kräver ska kollektivavtal tecknas.</t>
  </si>
  <si>
    <t>4.5.3</t>
  </si>
  <si>
    <t>An employment contract informing the employee about the conditions for the employment shall be signed in written form. The employer is responsible for this to take place. The contents of the contract shall be in accordance with Lagen om anställningsskydd (Employment Protection Act) and current Swedish collective agreement.</t>
  </si>
  <si>
    <t>Anställningsavtal som informerar arbetstagaren om de villkor som gäller för anställningen ska tecknas skriftligt. Det är arbetsgivarens ansvar att så sker. Avtalets innehåll ska vara i enlighet med lagen om anställningsskydd och gällande svenskt kollektivavtal.</t>
  </si>
  <si>
    <t>4.5.4</t>
  </si>
  <si>
    <t>4.6.1</t>
  </si>
  <si>
    <t>4.6.2</t>
  </si>
  <si>
    <t>Any person undertaking forestry work, as employee or business owner, shall have a Swedish tax card or proof of SINK-tax (special income tax for people working in Sweden and residing abroad) and be registered with the Swedish Social Insurance Agency as well as hold a proof of their right to Swedish care benefits. As alternative to registration with the Swedish Social Insurance Agency, an A1-certificate may be demonstrated. For employees from third country who do not have access to Swedish care benefits, a special insurance shall be in place.</t>
  </si>
  <si>
    <t>Den som utför skogligt arbete, som anställd eller företagare, skall inneha svensk skattsedel eller bevis om SINK-skatt och vara anmäld till svenska Försäkringskassan samt inneha bevis som styrker rätten till vårdförmåner i Sverige. Som alternativ till anmälan till Försäkringskassan kan A1-intyg uppvisas. För arbetstagare från 3:e land, som inte har tillgång till vårdförmåner, ska särskild försäkring finnas.</t>
  </si>
  <si>
    <t>4.6.3</t>
  </si>
  <si>
    <t>When a client is hiring a company from abroad, it falls upon the client to make sure the employer and its employees are registered with the Swedish Tax Agency and the Swedish Social Insurance Agency. In addition, the client shall make sure that the employer and its employees have a European Health Insurance Card or the Swedish Social Insurance Agency’s “certificate on the right to care benefits in Sweden” and that they are familiar with their rights and benefits according to the Swedish social insurance system. As alternative to registration with the Swedish Social Insurance Agency, an A1-certificate may be demonstrated. For employees from third country who do not have access to Swedish care benefits, a special insurance shall be in place.</t>
  </si>
  <si>
    <t>Då uppdragsgivare anlitar företag från annat land, åligger det uppdragsgivaren att försäkra sig om att anmälan till Skatteverket och Försäkringskassan görs för arbetsgivaren och dennes anställda. Uppdragsgivaren ska dessutom försäkra sig om att arbetsgivaren och dennes anställda innehar EU-kort eller Försäkringskassans ”intyg om rätt till vårdförmåner i Sverige” och att de är förtrogna med sina rättigheter och förmåner i det svenska socialförsäkringssystemet . Som alternativ till anmälan till Försäkringskassan kan A1-intyg uppvisas. För arbetstagare från 3:e land, som inte har tillgång till vårdförmåner, ska särskild försäkring finnas.</t>
  </si>
  <si>
    <t>4.6.4</t>
  </si>
  <si>
    <t>4.6.5</t>
  </si>
  <si>
    <t>4.7.1</t>
  </si>
  <si>
    <t xml:space="preserve">A description of responsibilities and duties shall be established which clarifies the role of each individual within the organization.  </t>
  </si>
  <si>
    <t>En beskrivning av ansvar och skyldigheter som tydliggör individens roll i företagets organisation ska upprättas.</t>
  </si>
  <si>
    <t>4.7.2</t>
  </si>
  <si>
    <t>4.7.3</t>
  </si>
  <si>
    <t>Personal development dialogues including the need of skills development shall be held at least once a year.</t>
  </si>
  <si>
    <t>Employer and employees shall collaborate and systematically work to improve the work environment (SAM) in a way that encompasses all employees of the forest-related business.</t>
  </si>
  <si>
    <t>Arbetsgivare och arbetstagare ska samverka och bedriva systematiskt arbetsmiljöarbete (SAM) där alla anställda i den skogliga verksamheten omfattas.</t>
  </si>
  <si>
    <t>4.8.2</t>
  </si>
  <si>
    <t xml:space="preserve">Safety- and emergency routines shall be in place at the workplace and be established in a way ensuring that they are understood by everyone concerned.  </t>
  </si>
  <si>
    <t>Säkerhets- och nödlägesrutiner ska finnas på arbetsplatsen och upprättas på ett sätt som säkerställer att alla berörda förstår dem.</t>
  </si>
  <si>
    <t>Staff shall have access to staff facilities in accordance with Swedish legislation on work environment and applicable collective agreement.</t>
  </si>
  <si>
    <t>Tillgång till personalutrymme ska finnas i enlighet med svensk arbetsmiljölagstiftning och tillämpligt kollektivavtal.</t>
  </si>
  <si>
    <t>4.8.4</t>
  </si>
  <si>
    <t>A safety committee shall be in place at any workplace where at least 50 workers are employed at a regular basis, or if the employees so require. A local agreement may be reached which allows these issues to be handled by a body which also handles other issues.</t>
  </si>
  <si>
    <t>Det ska finnas en skyddskommitté på arbetsställe där minst 50 arbetstagare regelbundet sysselsätts, annars om arbetstagarna begär det. Lokal överenskommelse kan träffas om att frågorna hanteras i ett organ som även behandlar andra frågor.</t>
  </si>
  <si>
    <t>4.8.5</t>
  </si>
  <si>
    <t>Companies with five or more employees shall have a safety representative. Regional safety representatives and/or the occupational health service are appropriate partners in safety work.</t>
  </si>
  <si>
    <t>Skyddsombud ska finnas på företag med fem eller fler anställda. Regionala skyddsombud och/eller företagshälsovården är lämpliga partners i skyddsarbetet.</t>
  </si>
  <si>
    <t>4.8.6</t>
  </si>
  <si>
    <t>The employer is responsible for seeing to it that appropriate occupational health services with regard to the work conditions are at hand. Occupational health service refers to an independent expert resource within the areas of work environment and rehabilitation. The occupational health service shall in particular work to prevent and set aside health risks at workplaces as well as be competent to identify and describe the relations between work environment, organization, productivity, and health. The occupational health service shall also be able to provide support in crisis management.</t>
  </si>
  <si>
    <t>Arbetsgivaren svarar för att den företagshälsovård som arbetsförhållandena kräver finns att tillgå. Med företagshälsovård avses en oberoende expertresurs inom områdena arbetsmiljö och rehabilitering. Företagshälsovården ska särskilt arbeta för att förebygga och undanröja hälsorisker på arbetsplatser samt ha kompetens att identifiera och beskriva sambanden mellan arbetsmiljö, organisation, produktivitet och hälsa. Företagshälsovården ska också kunna ge stöd i krishantering.</t>
  </si>
  <si>
    <t>4.8.7</t>
  </si>
  <si>
    <t>If the work entails the use of chemicals, routines shall be in place ensuring that these are used in accordance with laws and ordinances and follow the instructions given by the producer. A list of chemicals and safety data sheets shall be available. Staff shall have the necessary competence, training, and equipment.</t>
  </si>
  <si>
    <t>Vid användning av kemikalier ska rutiner finnas som säkerställer att dessa används i enlighet med lagar och förordningar samt tillverkarens instruktioner. Kemikalielista och säkerhetsdatablad ska finnas. Personal ska ha erforderlig kunskap, utbildning och utrustning.</t>
  </si>
  <si>
    <t>4.9.1</t>
  </si>
  <si>
    <t>4.10.1</t>
  </si>
  <si>
    <t>4.10.2</t>
  </si>
  <si>
    <t xml:space="preserve">Staff that are planning, supervising, or performing forestry work shall have for the purpose adequate competence in nature- and cultural environment conservation through a SYN-course on the subject or equivalent. </t>
  </si>
  <si>
    <t>Personal, som planerar, leder eller utför skogliga arbeten ska ha för ändamålet adekvat natur‐ och kulturmiljövårdskompetens genom SYN-kurs i ämnet eller motsvarande.</t>
  </si>
  <si>
    <t>4.10.3</t>
  </si>
  <si>
    <t>4.10.4</t>
  </si>
  <si>
    <t>4.10.5</t>
  </si>
  <si>
    <t>4.10.6</t>
  </si>
  <si>
    <t>4.10.7</t>
  </si>
  <si>
    <t xml:space="preserve">In the case of gaps in the level of education, adequate management and supervision shall be applied during a transition period until competence requirements are met. </t>
  </si>
  <si>
    <t>Vid brister i utbildningsnivå ska under en övergångsperiod tills kompetenskraven är uppfyllda, adekvat ledning och tillsyn tillämpas.</t>
  </si>
  <si>
    <t>4.10.8</t>
  </si>
  <si>
    <t>For staff employed at a seasonal basis which lacks competence in forestry, the quality of the work and compliance with the PEFC-requirements shall be ensured by management, supervision, training, or by other means.</t>
  </si>
  <si>
    <t>För säsongsanställd personal utan skoglig kompetens ska arbetets kvalitet och PEFC-kravens efterlevnad säkerställas genom ledning, tillsyn, utbildning eller på annat sätt.</t>
  </si>
  <si>
    <t>4.10.9</t>
  </si>
  <si>
    <t xml:space="preserve">Recurrent seasonal workers, except from planters, shall after three months meet applicable competence requirements.
</t>
  </si>
  <si>
    <t>Regelbundet återkommande säsongsanställd personal förutom plantörer ska efter tre månader uppfylla tillämpliga kompetenskrav.</t>
  </si>
  <si>
    <t>Training needs for all staff shall be identified through dialogue with the employees.</t>
  </si>
  <si>
    <t>All personals utbildningsbehov ska identifieras genom dialog med de anställda.</t>
  </si>
  <si>
    <t>4.11.3</t>
  </si>
  <si>
    <t>4.11.4</t>
  </si>
  <si>
    <t>4.11.5</t>
  </si>
  <si>
    <t>4.11.6</t>
  </si>
  <si>
    <t>Completed and planned courses shall be documented.</t>
  </si>
  <si>
    <t>Performers of forestry operations shall have a good understanding of applicable PEFC-requirements.</t>
  </si>
  <si>
    <t>Utförare av skogsbruksåtgärder ska ha god kännedom om tillämpliga PEFC-krav.</t>
  </si>
  <si>
    <t>Set-asides for environmental purposes</t>
  </si>
  <si>
    <t>Avsättningar för miljöändamål</t>
  </si>
  <si>
    <t>At least 5 % of the productive forest land shall be set aside for conservation purposes (forestry objective NO or NS). Set-aside areas shall be indicated in a forest management plan. Exemptions are made for forest holdings with less than 20 hectares of productive forest land which lacks areas with conservation values.</t>
  </si>
  <si>
    <t>Minst 5 % av den produktiva skogsmarken ska avsättas för miljöhänsyn (målklass NO eller NS). Avsättningen ska markeras i en skogsbruksplan. Undantag gäller för markinnehav om mindre än 20 ha produktiv skogsmark där områden som har höga naturvärden saknas.</t>
  </si>
  <si>
    <t xml:space="preserve">The smallest area for set-aside is 0,3 ha. For forest owners with 5 000 ha or more, the smallest area for set-aside is 0,5 ha. </t>
  </si>
  <si>
    <t>Minsta sammanhängande areal för avsättning är 0,3 ha. För skogsägare med 5 000 ha eller mer är minsta sammanhängande areal för avsättning 0,5 ha.</t>
  </si>
  <si>
    <t xml:space="preserve">In the voluntary set-aside, the certified forest holding’s parts in set-asides on commonly owned forest land may be included, as well as areas under nature conservation agreement. Areas that were set-aside as nature reserves or habitat protection areas before certification of the forest holding, and where the landowner has been fully compensated, may not be included. </t>
  </si>
  <si>
    <t>If the State, after certification, decides to form a nature reserve or a habitat protection area of a voluntarily set-aside area, the landowner is not obliged to set-aside equivalent additional land to meet the 5 % requirement, provided that the landowner is still the owner of the protected area.</t>
  </si>
  <si>
    <t xml:space="preserve">Guidelines indicated in the forest management plan regarding consideration for existing values shall be observed.
</t>
  </si>
  <si>
    <t>I skogsbruksplanen angivna riktlinjer för hänsyn till befintliga värden ska följas.</t>
  </si>
  <si>
    <t>In stands where natural conditions permit, deciduous trees shall be safeguarded in cleaning and thinning operations, so that they constitute at least 10 % of the number of stems until the last thinning. Until regeneration felling, there shall be at least 20 deciduous trees per hectare. Exceptions are mixed stands of pine and aspen where the risk of Melampsora rust must be taken into account.</t>
  </si>
  <si>
    <t>I bestånd där de naturliga förhållandena medger, ska lövträd värnas vid röjning och gallring så att de utgör minst 10 % av stamantalet fram till sista gallring. Fram till föryngringsavverkning ska minst 20 lövträd per hektar finnas. Undantaget är blandbestånd av tall och asp där risken för knäckesjuka ska beaktas.</t>
  </si>
  <si>
    <t>5.5.1</t>
  </si>
  <si>
    <t>All older dead wood shall be safeguarded in forestry operations. The dead wood shall if possible be retained intact in its original location.</t>
  </si>
  <si>
    <t>All äldre död ved ska värnas vid skogliga åtgärder. Den döda veden ska om möjligt lämnas intakt på ursprunglig plats.</t>
  </si>
  <si>
    <t xml:space="preserve">In stands classified as PG with a large proportion of older dead wood, at least 20 of the biologically most valuable dead trees/wind-thrown trees per hectare shall be retained. 
Larger continuous areas with dead forest, which is not retained for conservation purposes, may be taken care of in order to make possible regeneration in accordance with the provisions of the forestry legislation, but set-aside/management according to the forestry objectives PF-, NS-, or NO-stands shall however always be taken into consideration.
</t>
  </si>
  <si>
    <t>At extraction of merchantable timber from second thinning until final felling (except from stands of valuable broad-leaf trees), thick dead wood consisting of at least three fresh high stumps, logs, lying or ring-barked trees per hectare shall be created. If there is already three units of snow-breaks, wind-thrown trees, or equivalent per hectare, or more than 3 m3 total volume over bark per hectare, additional new dead wood need not be created.</t>
  </si>
  <si>
    <t xml:space="preserve">Felling of a stand of seed trees is considered part of the regeneration felling. Provided that a sufficient amount of dead wood was retained at regeneration felling, additional amounts of dead wood need not be created when the seed trees are felled. </t>
  </si>
  <si>
    <t>Avveckling av en fröträdsställning räknas som en del av föryngringsavverkningen. Förutsatt att tillräcklig mängd färsk död ved lämnades vid föryngringsavverkningen behöver inte ytterligare mängder tillskapas när fröträden avverkas.</t>
  </si>
  <si>
    <t xml:space="preserve">At regeneration felling in stands of oak and beech, dead wood shall be created so that, when it is time for termination of the stand, there are at least two dead trees of the main tree species per hectare. From other valuable deciduous trees, occasional fresh high stumps, logs, lying or ring-barked trees shall be created during the final stage of the thinning phase.
</t>
  </si>
  <si>
    <t>Vid föryngringsavverkning i ek‐ och bokbestånd ska under föryngringsfasen död ved skapas så att, när det gamla beståndet avvecklats, finns minst två döda träd av huvudträdslaget per hektar. Av övriga ädellöv ska enstaka färska högstubbar, stockar, liggande eller ringbarkade träd tillskapas under slutdelen av gallringsfasen.</t>
  </si>
  <si>
    <t xml:space="preserve">In connection to extraction of logging residues, consideration shall be shown in the form of retaining thick deciduous- and pine tree tops. </t>
  </si>
  <si>
    <t>I samband med uttag av avverkningsrester ska hänsyn i form av grova löv- och talltoppar lämnas.</t>
  </si>
  <si>
    <t xml:space="preserve">Exemptions from the requirement to create and retain fresh dead wood of coniferous trees are allowed when: 
o there is a documented risk of mass propagation of noxious insects
o after larger/extensive infestation in area declared by the Forest Agency as special area for combating of pests 
</t>
  </si>
  <si>
    <t>Avsteg från tillskapande och kvarlämnande av färsk död ved av barrträd får göras:
o vid dokumenterad risk för massförökning av skadeinsekter
o efter större/omfattande härjning, i av Skogsstyrelsen deklarerat bekämpningsområde.</t>
  </si>
  <si>
    <t>Drainage must not be undertaken on forest land that has not been ditched before.</t>
  </si>
  <si>
    <t>Markavvattning får inte ske på tidigare odikad mark.</t>
  </si>
  <si>
    <t>Ditches shall not be maintained on peat-land where the effect of ditching has not occurred, is very limited, or where high conservation values may be damaged, except where the ditch is draining another ditched area.</t>
  </si>
  <si>
    <t>Diken på torvmark där dikeseffekten uteblivit, är mycket liten eller där höga naturvärden skadas genom rensning, ska inte underhållas, undantaget om diket avvattnar ett annat dikat område.</t>
  </si>
  <si>
    <t>Measures shall be planned with respect to season and soil stability so that damages to soil and water are avoided.</t>
  </si>
  <si>
    <t>Åtgärder ska planeras med hänsyn till årstid och markens bärighet så att skador på mark och vatten undviks.</t>
  </si>
  <si>
    <t>Special consideration shall be shown to wetlands and other water environments when planning for forestry operations and road construction.</t>
  </si>
  <si>
    <t>Vid skogsbruks- och vägbyggnadsplanering ska särskild hänsyn tas till våtmarks- och vattenmiljöer.</t>
  </si>
  <si>
    <t xml:space="preserve">New roads shall be established in a way that preserves the running of natural watercourses and that minimises damages to watercourses. New road ditches shall not fall directly into watercourses, lakes, or wetlands. </t>
  </si>
  <si>
    <t>Nya vägar ska anläggas så att naturliga vattendrags sträckningar bevaras och skador på vattendragen och hinder för migration minimeras. Nya vägdiken ska inte mynna direkt i vattendrag, sjöar eller våtmarker.</t>
  </si>
  <si>
    <t xml:space="preserve">In connection to refurbishment of roads, road drains shall be fixed so that they do not constitute a hinder for migration.  </t>
  </si>
  <si>
    <t>I samband med upprustning av vägar ska vägtrummor åtgärdas så att de inte utgör vandringshinder.</t>
  </si>
  <si>
    <t>Appropriate methodology and technology shall be used to minimise rutting in harvesting operations, especially where transports intersect watercourses.</t>
  </si>
  <si>
    <t>Lämplig metodik och teknik ska användas för att minimera körskador vid drivning, speciellt där transporter korsar vattendrag</t>
  </si>
  <si>
    <t>Any rutting caused by harvesting equipment shall be taken care of in case damages are causing a direct flux of sediment and humus into a lake or watercourse, or if they constitute a hinder for accessibility to frequently used roads, tracks, trails, etc. In every other case, restoration risks doing more harm than good.</t>
  </si>
  <si>
    <t>Uppkomna körskador ska åtgärdas när de orsakar ett direkt utflöde av slam och humus i sjö eller vattendrag eller utgör hinder för framkomlighet på frekvent nyttjade vägar, stigar, leder etc. I övriga fall riskerar återställande göra mer skada än nytta.</t>
  </si>
  <si>
    <t xml:space="preserve">On land where there is risk of erosion, intermittent soil scarification methods shall be used. </t>
  </si>
  <si>
    <t>På marker med risk för erosion ska intermittenta markberedningsmetoder användas.</t>
  </si>
  <si>
    <t>(not included in the English version of the standard.)</t>
  </si>
  <si>
    <t>Vid avverkning i branta områden ska risk för ras och skred beaktas och utvärderas i relation till möjliga kostnader för riskminimering.</t>
  </si>
  <si>
    <t xml:space="preserve">In edge zones/forests edges and on the shores of lakes and watercourses, deciduous trees and bushes shall be favoured in order to create a layered and uneven-aged edge zone. </t>
  </si>
  <si>
    <t>I kantzoner/bryn och vid sjöar och vattendrag ska lövträd och buskar gynnas för att skapa en skiktad, olikåldrig kantzon.</t>
  </si>
  <si>
    <t xml:space="preserve">On sites where a buffer zone is needed but is lacking, measures shall be taken as soon as possible for the creation of a functional buffer zone, which breadth shall be adjusted to the object to be protected and conditions on the site. </t>
  </si>
  <si>
    <t>På marker där skyddszon behövs men saknas ska åtgärder vidtas för att så snart som möjligt kunna skapa en funktionell skyddszon vars bredd anpassas efter skyddsobjektet i fråga och de förutsättningar som gäller på platsen.</t>
  </si>
  <si>
    <t xml:space="preserve">Rutting at edge- and buffer zones shall be avoided.
</t>
  </si>
  <si>
    <t>Spårbildning vid kant- och skyddszoner ska undvikas.</t>
  </si>
  <si>
    <r>
      <t xml:space="preserve">Where the terrain is suitable, prescribed burning shall during a five-year-period be undertaken on an area equivalent to at least 5 % of the regeneration area on dry and mesic soils which are suitable for burning.
</t>
    </r>
    <r>
      <rPr>
        <i/>
        <sz val="10"/>
        <color theme="1"/>
        <rFont val="Calibri"/>
        <family val="2"/>
        <scheme val="minor"/>
      </rPr>
      <t>Exemptions are made for regions where natural fires have been of subordinate significance. This includes montane forests, western parts of Västergötland, western parts of Småland, Bohuslän, Halland, Skåne, southern parts of Blekinge as well as Öland and Gotland. Exemptions are also made for urban woodlands and areas adjacent to buildings. Burning shall not be undertaken on lichen-rich soils of significance to reindeer husbandry.</t>
    </r>
    <r>
      <rPr>
        <sz val="10"/>
        <color theme="1"/>
        <rFont val="Calibri"/>
        <family val="2"/>
        <scheme val="minor"/>
      </rPr>
      <t xml:space="preserve">
</t>
    </r>
  </si>
  <si>
    <r>
      <t xml:space="preserve">Där förutsättningar i terrängen finns, ska under en femårsperiod genomföras naturvårds- och hyggesbränning på motsvarande minst 5 % av föryngringsarealen på torr och frisk mark som är lämplig för bränning.
</t>
    </r>
    <r>
      <rPr>
        <i/>
        <sz val="10"/>
        <rFont val="Calibri"/>
        <family val="2"/>
        <scheme val="minor"/>
      </rPr>
      <t>Undantag medges för regioner där naturliga bränder varit av underordnad betydelse. Hit hör fjällnära skog, västra Västergötland, västra Småland, Bohuslän, Halland, Skåne, södra Blekinge samt Öland och Gotland. Undantag medges också i tätortsnära områden och där det finns angränsade bebyggelse. Bränning ska inte utföras på lavmarker som är viktiga för rennäringen.</t>
    </r>
  </si>
  <si>
    <t xml:space="preserve">Naturally burnt forest may be counted. 
</t>
  </si>
  <si>
    <t>Naturligt brunnen skog får medräknas.</t>
  </si>
  <si>
    <t xml:space="preserve">Felling and burning shall be planned based on the prerequisites of the stand, the area, or the landscape so that fire-dependent species are favoured, e.g. by burning the humus layer to a sufficient extent and so that a significant portion of the trees in the stand are killed or damaged. 
</t>
  </si>
  <si>
    <t>Avverkning och bränning ska planeras utifrån de förutsättningar som finns i beståndet, trakten eller landskapet så att brandgynnade arter främjas, t.ex. genom att humustäcket bränns tillräckligt hårt och att en ansenlig del av träden i beståndet dödas eller skadas.</t>
  </si>
  <si>
    <t xml:space="preserve">Soil scarification shall not be made after burning in the general case, and where the prerequisites so permit, natural regeneration shall be applied. 
</t>
  </si>
  <si>
    <t>Markberedning ska normalt inte ske efter bränning och där förutsättningar finns ska naturlig föryngring användas.</t>
  </si>
  <si>
    <t>When burning is undertaken in areas classified for production (forestry objective PG/PF), the area actually burnt may be multiplied with a factor of adjustment according to the table below.  The volume retained is considered as nature conservation and must not be extracted at a later stage.</t>
  </si>
  <si>
    <t xml:space="preserve">Vid bränning som sker i områden som är produktionsklassade (målklass PG/PF) får den faktiskt brända arealen multipliceras med en uppräkningsfaktor enligt nedanstående tabell.
Lämnad volym är naturhänsyn och får inte avlägsnas i ett senare skede.
</t>
  </si>
  <si>
    <t>When burning is undertaken in areas classified as NS, the area actually burnt may be multiplied with a factor 3.</t>
  </si>
  <si>
    <t>Vid bränning i områden med målklass NS får den faktiskt brända arealen multipliceras med en uppräkningsfaktor 3.</t>
  </si>
  <si>
    <t xml:space="preserve">Decision on setting-aside of burnt or fire-struck stand that is not previously set-aside may be taken after the fire. </t>
  </si>
  <si>
    <t>Beslut om avsättning av bränt eller brandhärjat bestånd som inte redan är avsatt kan fattas efter brand.</t>
  </si>
  <si>
    <t>Before burning is begun, local provisions regarding notification must have been fulfilled and necessary permissions must have been obtained. The forest owner has the sole responsibility for fire break-outs that do not meet the criteria for the concept of “räddningstjänst” (rescue services) according to Lagen om skydd mot olyckor (the Act on protection against accidents).</t>
  </si>
  <si>
    <t>Innan bränning påbörjas ska lokala regler för anmälan följas och eventuella tillstånd ha inhämtats. Uppkommen skogsbrand som inte uppfyller kriterierna för begreppet ”räddningstjänst” enligt lagen om skydd mot olyckor har skogsägaren själv att ta ansvar för.</t>
  </si>
  <si>
    <t xml:space="preserve">Forestry operations shall be undertaken in a way that do not cause damage to ancient remains and ancient remain areas, and so that damages to other cultural remains are minimised. </t>
  </si>
  <si>
    <t>Skogliga åtgärder ska utföras så att fornlämningar och fornlämningsområden inte skadas och så att skador på övriga kulturlämningar minimeras.</t>
  </si>
  <si>
    <t xml:space="preserve">In connection to forest management planning and site planning, all known and newly identified ancient- and cultural remains shall be marked in the forest management plan and in the operational site directive. A routine for up-dating of information shall be in place.  </t>
  </si>
  <si>
    <t>I samband med skogsbruksplanläggning och traktplanering ska kända och nyupptäckta forn- och kulturlämningar markeras i skogsbruksplanen och traktdirektivet. Rutin för uppdatering av information ska finnas.</t>
  </si>
  <si>
    <t xml:space="preserve">Special conservation values that are part of cultural environments, e.g. species of trees and bushes of the cultural landscape or where the composition of species bears the imprint of earlier usage, shall be taken into consideration and favoured to an appropriate extent. </t>
  </si>
  <si>
    <t>Särskilda naturvärden som finns i kulturpräglade områden, t.ex. kulturlandskapets träd‐ och buskarter eller där artsammansättningen bär prägel av tidigare hävd, ska beaktas och gynnas i lämplig omfattning.</t>
  </si>
  <si>
    <t>Other trees that are growing on and adjacent to ancient- and cultural remains and their visible structures, shall normally be removed.</t>
  </si>
  <si>
    <t>Övriga träd som växer direkt i och invid forn- och kulturlämningar och deras synliga strukturer ska som regel tas bort.</t>
  </si>
  <si>
    <t>App. 1</t>
  </si>
  <si>
    <t>1.a</t>
  </si>
  <si>
    <t>1.b</t>
  </si>
  <si>
    <t>7.3.1</t>
  </si>
  <si>
    <t xml:space="preserve">Direct certification of forestry
Forestry certification is confirmed by means of a certificate issued by an accredited certification body after independent third party audit. The forest owner/wood procurement organization is responsible for: 
</t>
  </si>
  <si>
    <t>3.2.1.1</t>
  </si>
  <si>
    <t>Följa svensk lagstiftning med betydelse för skogsbruket.</t>
  </si>
  <si>
    <t>3.2.1.2</t>
  </si>
  <si>
    <t>Undertaking an assessment of conservation values, in line with evaluated and described method, in stands scheduled for felling on all certified holdings for which a forest management plan is not yet established. In cases where the assessment of conservation values indicate that the area may fall within the framework of requirements for voluntary set-aside, any planned operations shall be discontinued until it is ensured that this is not the case.</t>
  </si>
  <si>
    <t>Utföra en naturvärdesbedömning enligt utvärderad och beskriven metod vid planerad avverkning på alla certifierade fastigheter där skogsbruksplan ännu inte är framtagen. I de fall naturvärdesbedömningen tyder på att området kan falla inom ramen för kravet på frivillig avsättning ska planerade åtgärder avbrytas till dess man säkerställt att så inte är fallet.</t>
  </si>
  <si>
    <t>3.2.1.3</t>
  </si>
  <si>
    <t>Sluta avtal med ackrediterad certifieringsorganisation om certifiering och om att fortsätta upprätthålla certifieringen.</t>
  </si>
  <si>
    <t>3.2.1.4</t>
  </si>
  <si>
    <t xml:space="preserve">For own forestry organization, apply the Swedish PEFC requirements for management systems in accordance with appendix 2 and to comply with applicable parts of the Swedish PEFC forest standard.  </t>
  </si>
  <si>
    <t>3.2.1.5</t>
  </si>
  <si>
    <t xml:space="preserve">For own forestry organization, meet applicable requirements for contractor certification.  </t>
  </si>
  <si>
    <t>3.2.1.6</t>
  </si>
  <si>
    <t>3.2.1.7</t>
  </si>
  <si>
    <t>3.2.1.8</t>
  </si>
  <si>
    <t>In the case of external request about the certification, make available information on forest land set aside for conservation purposes/ actions taken within requested specific local geographic area. Information on the holding’s economic conditions such as growth and timber volumes is not public, neither are results from assessments of conservation values or information on vulnerable species.</t>
  </si>
  <si>
    <t>3.2.1.9</t>
  </si>
  <si>
    <t>3.2.1.10</t>
  </si>
  <si>
    <t>Adapted Standard version:</t>
  </si>
  <si>
    <t>Godkänt Standard version:</t>
  </si>
  <si>
    <t>4.3.3</t>
  </si>
  <si>
    <t>Approved registration of the company as legal person
Responsible board of directors and executive management
Statutes/articles of association with business area specified</t>
  </si>
  <si>
    <t>Godkänd företagsregistrering som juridisk person
Ansvarig styrelse och verkställande ledning
Stadgar/bolagsordning med angivande av verksamhetsområde</t>
  </si>
  <si>
    <t>4.2.1.4</t>
  </si>
  <si>
    <t>Agreement with accredited and notified certification body regarding certification and upholding of the certification.</t>
  </si>
  <si>
    <t xml:space="preserve">Avtal med ackrediterad och notifierad certifieringsorganisation om certifiering och om att fortsätta upprätthålla certifieringen.
</t>
  </si>
  <si>
    <t>4.2.1.5</t>
  </si>
  <si>
    <t>4.2.1.6</t>
  </si>
  <si>
    <t>Paraplyorganisationer ska på förfrågan lämna upplysning om en namngiven gruppansluten skogsägare, avverkningsorganisation eller entreprenör innehar bevis om certifiering eller inte. Hela förteckningar över gruppcertifierade skogsägare lämnas däremot inte ut.</t>
  </si>
  <si>
    <t>4.2.1.7</t>
  </si>
  <si>
    <t>Efter varje utförd certifieringsrevision som leder till beslut om skogsbrukscertifiering eller entreprenörscertifiering enligt PEFC, samt efter varje omcertifiering då certifikatet förlängs, ska en offentlig sammanfattning framtagen av certifieringsorganisationen publiceras på certifikatsinnehavarens (paraplyorganisationens) webbplats.</t>
  </si>
  <si>
    <t>4.2.1.8</t>
  </si>
  <si>
    <t>Certifierade organisationer ska redovisa offentligt vilka PEFC-certifikat som utfärdats för organisationen samt vilken certifieringsorganisation som utfärdat certifikaten.</t>
  </si>
  <si>
    <t>4.2.1.9</t>
  </si>
  <si>
    <t>4.2.1.10</t>
  </si>
  <si>
    <t xml:space="preserve">Responsibility of umbrella at group certification of forest owners
The umbrella organization is responsible for:
</t>
  </si>
  <si>
    <t>Paraplyorganisationens ansvar vid skogsbrukscertifiering i grupp Paraplyorganisationen har ansvar för att:</t>
  </si>
  <si>
    <t>4.3.1.1</t>
  </si>
  <si>
    <t>Handling applications from forest owners/wood procurement organizations regarding forest certification in accordance with Swedish PEFC. The applications shall be examined and approved, and affiliation shall be confirmed by means of a written agreement between the umbrella organization and the forest owner. All co-owners, or qualified representative with authorization or other verification, shall sign the agreement.</t>
  </si>
  <si>
    <t>4.3.1.2</t>
  </si>
  <si>
    <t>Making sure, prior to making an agreement and through personal contact, that the forest owner, or a qualified representative for the forest owner/wood procurement organization, is well informed of the contents of the agreement and what it takes to meet the requirements of the Swedish PEFC forest standard. Routines for this control shall be elaborated by the umbrella organization.</t>
  </si>
  <si>
    <t>4.3.1.3</t>
  </si>
  <si>
    <t>Issuing proof of forest certification, with a period of validity of at least one year, to affiliated forest owners/wood procurement organizations.</t>
  </si>
  <si>
    <t>Refer forest owners/wood procurement organizations to information and training in order to ensure Swedish PEFC forest certification.</t>
  </si>
  <si>
    <t>4.3.1.5</t>
  </si>
  <si>
    <t>Controlling annually through internal audit that the business meets the requirements of the Swedish PEFC forest standard. The arrangement of the audit for group certified forest owners and wood procurement organizations is described in the paragraphs 4.3.2 and 4.3.3.</t>
  </si>
  <si>
    <t>4.3.1.6</t>
  </si>
  <si>
    <t xml:space="preserve">Appointing internal auditors which shall be:
o well versed in the management system ISO 14001 and the Swedish PEFC certification system for sustainable forest management
o independent of the business subject to audit
o familiar with the conditions of forest owners’/wood procurement organizations’ business
o qualified as regards environmental-, social and forestry-related issues
o have appropriate basic competence, e.g. via course approved by MIS (Environmental auditors in Sweden) 
</t>
  </si>
  <si>
    <t>4.3.1.7</t>
  </si>
  <si>
    <t xml:space="preserve">The umbrella organization shall analyze and document the result of the internal audit and ensure that necessary measures are taken. Analysis and measures shall encompass the entire group.
</t>
  </si>
  <si>
    <t>4.3.1.8</t>
  </si>
  <si>
    <t>The report shall include any corrective measures. The report shall be evaluated and approved by the management.</t>
  </si>
  <si>
    <t>4.3.1.9</t>
  </si>
  <si>
    <t>Issuing non-compliances to group-certified forest owners/wood procurement organizations which do not comply with the requirements of the forest standard, and inform and advise in order to remedy the shortcomings. (See appendix 1. Non-compliances and corrective measures)</t>
  </si>
  <si>
    <t>4.3.1.10</t>
  </si>
  <si>
    <t>In the case of non-compliances according to the above, and if the forest owner is affiliated to more than one umbrella organization and/or other forest certification system, declared non-compliances shall without delay be communicated to such other party.</t>
  </si>
  <si>
    <t>4.3.1.11</t>
  </si>
  <si>
    <t>The umbrella organization shall publish a summary of the results from the internal audit on its web-site.</t>
  </si>
  <si>
    <t>Paraplyorganisationen ska redovisa en sammanfattning av resultatet från den interna revisionen på sin webbplats.</t>
  </si>
  <si>
    <t>4.3.2.1</t>
  </si>
  <si>
    <t xml:space="preserve">Offer group-certified forest owners the possibility to order a forest management plan and to have an assessment of nature conservation values undertaken while awaiting the completion of a forest management plan. A forest management plan shall be in place within two years at the latest from the date a proof of certification was issued.  </t>
  </si>
  <si>
    <t>4.3.2.2</t>
  </si>
  <si>
    <t xml:space="preserve">Inform affiliated forest owners about their responsibility to make sure that hired forestry contractors and/or wood procurement organizations are holders of contractor certificates and forestry certificates respectively. </t>
  </si>
  <si>
    <t>4.3.2.3</t>
  </si>
  <si>
    <t>Registrera och ajourhålla relevant information om varje ansluten skogsägare med:
o Fastighetsbeteckning/-ar
o Namn och adress till skogsägare/ställföreträdare för fastigheten/-erna
o Avtalsdatum
o Skogsmarksareal
o Överensstämmelse med Skogsstandardens krav, vidtagna förebyggande och/eller korrigerande åtgärder</t>
  </si>
  <si>
    <t>4.3.2.4</t>
  </si>
  <si>
    <t>Reporting, on a regular basis, statistics to the Swedish PEFC in accordance with specific instructions.</t>
  </si>
  <si>
    <t>Löpande inrapportera statistik till Svenska PEFC enligt särskild anvisning.</t>
  </si>
  <si>
    <t>4.3.2.5</t>
  </si>
  <si>
    <t>4.3.3.1</t>
  </si>
  <si>
    <t xml:space="preserve">Offer group-certified wood procurement organizations training in undertaking assessments of nature conservation values. </t>
  </si>
  <si>
    <t>4.3.3.2</t>
  </si>
  <si>
    <t xml:space="preserve">Offer, and/or refer affiliated wood procurement organizations to, management systems in order to ensure forest certification according to PEFC. </t>
  </si>
  <si>
    <t>4.3.3.3</t>
  </si>
  <si>
    <t xml:space="preserve">Inform affiliated wood procurement organizations about their responsibility to make sure that hired forestry contractors are holders of contractor certificates or proof of contractor certification.  </t>
  </si>
  <si>
    <t>Informera anslutna avverkningsorganisationer om ansvar för kontroll av
entreprenörscertifikat eller bevis om gruppcertifiering för anlitade entreprenörer.</t>
  </si>
  <si>
    <t>4.3.3.4</t>
  </si>
  <si>
    <t xml:space="preserve">Register and keep up to date relevant information on every affiliated wood procurement organization, specified by: 
o Name of company
o Organization-number
o Contact person
o Address
o Date of entering into the agreement
</t>
  </si>
  <si>
    <t>Registrera och ajourhålla relevant information om varje ansluten avverkningsorganisation med:
o Företagsnamn
o Organisationsnummer
o Kontaktperson
o Adress
o Avtalsdatum</t>
  </si>
  <si>
    <t>4.3.3.5</t>
  </si>
  <si>
    <t xml:space="preserve">Routines for internal audit shall be elaborated and documented by the umbrella organization. The design shall be risk-based with regard to the scope and complexity of the business. Previous results and experiences from completed internal audits shall be given special consideration.
o At least 30 % of affiliated wood procurement organizations shall be visited annually and during a three-year period, all affiliated organization shall have been subject to audit at least once. 
</t>
  </si>
  <si>
    <t>Rutiner för intern revision ska utformas och dokumenteras av paraplyorganisationen. Utformningen ska vara riskbaserad med avseende på verksamhetens omfattning och komplexitet. Tidigare resultat och erfarenheter av genomförda internrevisioner ska särskilt beaktas.
o Minst 30 % av anslutna avverkningsorganisationer ska besökas per år och under en treårsperiod ska samtliga anslutna organisationer ha reviderats minst en gång.</t>
  </si>
  <si>
    <t xml:space="preserve">Responsibility of affiliated forestry- and wood procurement organizations at group certification. Through the agreement, the affiliated forest owner or wood procurement organization is responsible for:
</t>
  </si>
  <si>
    <t>4.4.1.1</t>
  </si>
  <si>
    <t>4.4.1.2</t>
  </si>
  <si>
    <t>4.4.1.3</t>
  </si>
  <si>
    <t>On forest holdings where a forest management plan is lacking, an assessment of nature conservation values made in accordance with evaluated and described method, shall form the basis for planned thinning and final felling, and a plan for consideration to be shown shall precede all other measures. In cases where the assessment of conservation values indicate that the area may fall within the requirements for voluntary set-aside, any planned operations shall be discontinued until it is ensured that this is not the case.</t>
  </si>
  <si>
    <t>På fastigheter där skogsbruksplan saknas ska en naturvärdesbedömning enligt utvärderad och beskriven metod ligga till grund för planerade gallringar och slutavverkningar och en hänsynsplanering ska föregå alla övriga åtgärder. I de fall naturvärdesbedömningen tyder på att området kan falla inom ramen för kravet på frivillig avsättning ska planerade åtgärder avbrytas till dess man säkerställt att så inte är fallet.</t>
  </si>
  <si>
    <t>4.4.1.4</t>
  </si>
  <si>
    <t>4.4.1.5</t>
  </si>
  <si>
    <t>4.4.1.6</t>
  </si>
  <si>
    <t>For own forestry organization, meet applicable requirements for contractor certification. Exceptions are made for family businesses which have no employees in forestry activities.</t>
  </si>
  <si>
    <t>4.4.1.7</t>
  </si>
  <si>
    <t>In the case of collaboration between individual landowners on any of the landowners’ holdings, provide special information, guidance and surveillance in order to ensure that applicable parts of the standard requirements are met, as well as to follow up and document this.</t>
  </si>
  <si>
    <t>Vid samverkan mellan enskilda markägare på någon av markägarnas fastigheter ge särskild information, ledning och tillsyn för att säkra att tillämpliga delar av standardkraven följs samt följa upp och dokumentera detta.</t>
  </si>
  <si>
    <t>4.4.1.8</t>
  </si>
  <si>
    <t xml:space="preserve">Accepting that the umbrella organization, as well as the certification body at audits of the umbrella organization, performs inspections of compliance with the forest standard. This includes the demonstration of relevant documentation and information as well as allowing access to relevant facilities. </t>
  </si>
  <si>
    <t>4.4.1.9</t>
  </si>
  <si>
    <t>4.4.1.10</t>
  </si>
  <si>
    <t>In the case of an external request about the certification, information on areas set aside for conservation purposes/actions taken within requested specific local geographic area, shall be made available, either directly or by the umbrella organization. Information on the holding’s economic conditions such as growth and timber volumes is not public, neither are results from assessments of conservation values or information on vulnerable species.</t>
  </si>
  <si>
    <t>4.4.1.11</t>
  </si>
  <si>
    <t xml:space="preserve">Responsibilities of affiliated forest owners
For group-certified forest owners, in addition to the requirements in 4.4.1, the following apply:
</t>
  </si>
  <si>
    <t>4.4.2.1</t>
  </si>
  <si>
    <t>4.4.2.2</t>
  </si>
  <si>
    <t>For holdings of 20 ha productive forest land or more, a forest management plan shall be shown for the umbrella organization within two years.</t>
  </si>
  <si>
    <t>För fastighetsinnehav på 20 ha produktiv skogsmark eller mer ska en skogsbruksplan visas upp för paraplyorganisationen inom två år.</t>
  </si>
  <si>
    <t>4.4.2.3</t>
  </si>
  <si>
    <t>For holdings smaller than 20 ha productive forest land, an overview map of protected areas, key-habitats and sites with conservation values, and ancient- and cultural remains registered by concerned authority, shall be demonstrated.</t>
  </si>
  <si>
    <t>4.4.2.4</t>
  </si>
  <si>
    <t>Inform the umbrella organization in case of any changes in area or ownership of the management unit.</t>
  </si>
  <si>
    <t>Informera paraplyorganisationen vid areal- eller ägarförändringar på brukningsenheten.</t>
  </si>
  <si>
    <t>4.4.2.5</t>
  </si>
  <si>
    <t>Make a special agreement about the Swedish PEFC requirements at the selling of standing timber or at felling commissions.</t>
  </si>
  <si>
    <t>Responsibilities of wood procurement organizations</t>
  </si>
  <si>
    <t>Anslutna avverkningsorganisationers ansvar</t>
  </si>
  <si>
    <t>4.4.3.1</t>
  </si>
  <si>
    <t>The certification shall encompass the entire wood procurement organization.</t>
  </si>
  <si>
    <t>Hela avverkningsorganisationen ska omfattas av certifieringen.</t>
  </si>
  <si>
    <t>4.4.3.2</t>
  </si>
  <si>
    <t xml:space="preserve">Responsibilities of the umbrella organization at group-certification of contractors
The umbrella organization is, within its business, responsible for:
</t>
  </si>
  <si>
    <t>Paraplyorganisationens ansvar vid gruppcertifiering av entreprenörer
Paraplyorganisationen har i sin verksamhet ansvar för att:</t>
  </si>
  <si>
    <t>4.5.1.1</t>
  </si>
  <si>
    <t>Handlägga ansökningar om entreprenörscertifiering enligt Svenska PEFC.</t>
  </si>
  <si>
    <t>4.5.1.2</t>
  </si>
  <si>
    <t>Handling applications for forestry contractor certification in accordance with PEFC.</t>
  </si>
  <si>
    <t>Innan avtal tecknas, genom personlig kontakt kontrollera att entreprenörsföretaget har god kännedom om avtalets innehåll och vad det innebär att följa svensk PEFC-standard.</t>
  </si>
  <si>
    <t>4.5.1.3</t>
  </si>
  <si>
    <t>Making sure, prior to signing a contract and through personal contact, that the contractor is well informed about the contents of the contract and what it takes to meet the requirements of the Swedish PEFC standard.</t>
  </si>
  <si>
    <t>Teckna avtal om gruppcertifiering. Avtalet ska ha en giltighetstid om minst ett år.</t>
  </si>
  <si>
    <t>4.5.1.4</t>
  </si>
  <si>
    <t>Informing contractors on adequate training in order to meet the requirements for contractor certification.</t>
  </si>
  <si>
    <t>4.5.1.5</t>
  </si>
  <si>
    <t xml:space="preserve">Offering and/or directing affiliated contractors to routines in support of fulfilment of PEFC-requirements. </t>
  </si>
  <si>
    <t>4.5.1.6</t>
  </si>
  <si>
    <t>When the contractor complies with all requirements of the PEFC-standard that are applicable to the business, confirm this by issuing a proof of group certification according to PEFC.</t>
  </si>
  <si>
    <t>När entreprenören uppfyller alla för verksamheten tillämpliga krav i PEFC-standarden bekräfta detta genom att utfärda ett bevis om gruppcertifiering enligt PEFC.</t>
  </si>
  <si>
    <t>4.5.1.7</t>
  </si>
  <si>
    <t>A routine for the affiliation process shall be established by the umbrella organization.</t>
  </si>
  <si>
    <t>Rutin för anslutningsprocessen ska utformas av paraplyorganisationen.</t>
  </si>
  <si>
    <t>4.5.1.8</t>
  </si>
  <si>
    <t>Registrera och ajourhålla information om anslutna entreprenörer som ingår i gruppen för entreprenörscertifiering:
o Företagsnamn
o Organisationsnummer
o Kontaktperson
o Adress
o Avtalsdatum
o Information om vilken huvudsaklig kategori entreprenören tillhör</t>
  </si>
  <si>
    <t>4.5.1.9</t>
  </si>
  <si>
    <t>Requesting answers from the contractors’ annual self-assessment and following up of the results.</t>
  </si>
  <si>
    <t>Begära in svar på entreprenörernas årliga egenkontroll och följa upp resultaten.</t>
  </si>
  <si>
    <t>4.5.1.10</t>
  </si>
  <si>
    <t xml:space="preserve">Controlling annually through internal audit that the business meets the requirements of the Swedish PEFC forestry contractor standard. Routines for internal audit shall be elaborated and documented. The design shall be risk-based with regard to the scope and complexity of the business. Previous results and experiences from completed internal audits and evaluation of the annual self-assessment, shall be given special consideration. When random sampling is used, the following apply:
o The sample shall be chosen randomly to ensure that the result is valid for the group.
o At least 10 % of the certified contractor companies in each category shall be audited on an annual basis.  
</t>
  </si>
  <si>
    <t>Genom intern revision årligen kontrollera att verksamheten uppfyller kraven enligt Svenska PEFC:s entreprenörsstandard. Rutiner för intern revision ska utformas och dokumenteras. Utformningen ska vara riskbaserad med avseende på verksamhetens omfattning och komplexitet. Tidigare resultat och erfarenheter av genomförda internrevisioner och utvärdering av den årliga egenkontrollen ska särskilt beaktas. När stickprov används gäller:
o Stickprovet ska väljas slumpmässigt för att säkerställa att resultatet är giltigt för gruppen.
o Minst 10 % av de anslutna entreprenörsföretagen i varje ansluten kategori ska revideras årligen.</t>
  </si>
  <si>
    <t>4.5.1.11</t>
  </si>
  <si>
    <t xml:space="preserve">Appointing internal auditors which shall be:
o well versed in the management system ISO 14001 and the Swedish PEFC forest certification system for sustainable forest management. 
o independent of the area audited.
o familiar with the conditions of forestry contractors’ business.
o qualified with regard to environmental-, social and forestry-related issues.
o Adequate basic qualification is e.g. a course approved by MIS (Environmental auditors in Sweden).
</t>
  </si>
  <si>
    <t>Utse internrevisorer som ska:
o vara väl förtrogna med ledningssystemet ISO 14001 och Svenska PEFC:s certifieringssystem för uthålligt skogsbruk.
o vara oberoende av det område som revideras.
o vara insatta i villkoren för skogliga entreprenörers verksamhet.
o vara kompetenta i miljö‐, sociala och skogliga frågor.
o Lämplig grundkompetens är t.ex. en av MIS (Miljörevisorer i Sverige) godkänd utbildning</t>
  </si>
  <si>
    <t>4.5.1.12</t>
  </si>
  <si>
    <t>4.5.1.13</t>
  </si>
  <si>
    <t>4.5.1.14</t>
  </si>
  <si>
    <t>4.5.1.15</t>
  </si>
  <si>
    <t>The umbrella organization shall publish a summary of the result of the internal audit on its web-site.</t>
  </si>
  <si>
    <t xml:space="preserve">Responsibility of contractors at group certification of contractors
The affiliated contractor is through the agreement responsible for:
</t>
  </si>
  <si>
    <t>Anslutna entreprenörers ansvar vid entreprenörscertifiering i grupp
Den anslutne entreprenören har genom avtalet ansvar för att:</t>
  </si>
  <si>
    <t>4.6.1.1</t>
  </si>
  <si>
    <t>4.6.1.2</t>
  </si>
  <si>
    <t>Contractor certification requires that all employees and/or machinery in the forest-related business form the basis for certification.</t>
  </si>
  <si>
    <t>För entreprenörscertifiering krävs att samtliga anställda och/eller maskiner i den skogliga verksamheten utgör grund för certifieringen.</t>
  </si>
  <si>
    <t xml:space="preserve">Non-compliances and corrective measures regarding group affiliates
The instructions below describe what corrective measures that shall be taken at non-compliances with the PEFC forest standard and the PEFC forestry contractor standard regarding group-certified forest owners, wood procurement organizations and forestry contractors.
</t>
  </si>
  <si>
    <t xml:space="preserve">The umbrella organization shall document the non-compliances. </t>
  </si>
  <si>
    <t>Paraplyorganisationen ska dokumentera avvikelserna.</t>
  </si>
  <si>
    <t xml:space="preserve">Cancellation
For cancellation of an agreement on group-certification, there has to be a major non-compliance with applicable PEFC rules for certification, in line with the above. Cancellation shall be approved by qualified chief within the umbrella organization, after probation of the grounds for cancellation. The affiliated party shall be informed in written form about cancellation of group certification. Any party whose agreement on group certification has been cancelled may request that probation is made in accordance with the Swedish PEFC procedures for dispute settlement (PEFC SWE 001).
</t>
  </si>
  <si>
    <t>App. 1: PEFC-adapted forest management plan</t>
  </si>
  <si>
    <t>Sampling methodology for Sweden: PEFC</t>
  </si>
  <si>
    <t>drafted by:</t>
  </si>
  <si>
    <t>KK</t>
  </si>
  <si>
    <t xml:space="preserve">Approved </t>
  </si>
  <si>
    <t>MR</t>
  </si>
  <si>
    <t>Reference</t>
  </si>
  <si>
    <t>Application date</t>
  </si>
  <si>
    <t>Below are the minimum sampling requirements to be used.  SA Forestry may decide to increase sampling, on the basis of eg. Risk, Stakeholder Complaints, or previous non-conformities.</t>
  </si>
  <si>
    <t>IMPORTANT:</t>
  </si>
  <si>
    <t>At audits of group certification (umbrella organizations), the audit shall also encompass the group-members. The number of controls of group-members shall, at the least, be equivalent to the square root of the number being subject to internal audit, according to instructions for internal audits specified in document PEFC SWE 004.</t>
  </si>
  <si>
    <t>Sampling should be random.</t>
  </si>
  <si>
    <t>Specific sites chosen will take into consideration the factors listed at the end of this page.</t>
  </si>
  <si>
    <t xml:space="preserve">STEP A </t>
  </si>
  <si>
    <t>STEP B</t>
  </si>
  <si>
    <t>Put in calculator below</t>
  </si>
  <si>
    <t>STEP C</t>
  </si>
  <si>
    <t>Summary Table</t>
  </si>
  <si>
    <t>MA</t>
  </si>
  <si>
    <t>No FMUs</t>
  </si>
  <si>
    <t>Total FMUs to sample</t>
  </si>
  <si>
    <t>Surv</t>
  </si>
  <si>
    <t>RA</t>
  </si>
  <si>
    <t>The Umbrella organisation (Central office or group manager) must always be included in each element of the audit cycle (initial audit, surveillance and re-certification). If the umbrella organization affiliates different categories, each category shall be subject to control according to the above.</t>
  </si>
  <si>
    <t>The random sample shall be weighed against area, based on the size of forest holdings of affiliated forest owners, and chosen so that necessary significance of the result is obtained, with regard to prevailing conditions.</t>
  </si>
  <si>
    <t>SA Certification Forest Certification Public Report</t>
  </si>
  <si>
    <r>
      <t>Forest Manager/Owner</t>
    </r>
    <r>
      <rPr>
        <sz val="14"/>
        <color indexed="10"/>
        <rFont val="Cambria"/>
        <family val="1"/>
      </rPr>
      <t>/organisation</t>
    </r>
    <r>
      <rPr>
        <sz val="14"/>
        <rFont val="Cambria"/>
        <family val="1"/>
      </rPr>
      <t xml:space="preserve"> (Certificate Holder):</t>
    </r>
  </si>
  <si>
    <r>
      <t>Forest Name</t>
    </r>
    <r>
      <rPr>
        <sz val="14"/>
        <color indexed="10"/>
        <rFont val="Cambria"/>
        <family val="1"/>
      </rPr>
      <t>/Group Name</t>
    </r>
    <r>
      <rPr>
        <sz val="14"/>
        <rFont val="Cambria"/>
        <family val="1"/>
      </rPr>
      <t xml:space="preserve">: </t>
    </r>
  </si>
  <si>
    <t>Region and Country:</t>
  </si>
  <si>
    <t xml:space="preserve">Standard: </t>
  </si>
  <si>
    <t>Certificate Code:</t>
  </si>
  <si>
    <t>PEFC License Code:</t>
  </si>
  <si>
    <t>Date of certificate issue:</t>
  </si>
  <si>
    <t>Date of expiry of certificate:</t>
  </si>
  <si>
    <t>Assessment date</t>
  </si>
  <si>
    <t>Date Report Finalised/ Updated</t>
  </si>
  <si>
    <t>SA Auditor</t>
  </si>
  <si>
    <t>Checked by</t>
  </si>
  <si>
    <t>Approved by</t>
  </si>
  <si>
    <t>PA</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</si>
  <si>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</si>
  <si>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</si>
  <si>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</si>
  <si>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</si>
  <si>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</si>
  <si>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</si>
  <si>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</si>
  <si>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RT-FM-001a-06.1 June 2022. ©  Produced by Soil Association Certification Limited</t>
  </si>
  <si>
    <t>DO NOT DELETE - contains drop down data</t>
  </si>
  <si>
    <t>Obs</t>
  </si>
  <si>
    <t>Minor</t>
  </si>
  <si>
    <t>Major</t>
  </si>
  <si>
    <t>CORRECTIVE ACTION REGISTER</t>
  </si>
  <si>
    <t>Grade</t>
  </si>
  <si>
    <t>Non-compliance (or potential non-compliance for an Observation)</t>
  </si>
  <si>
    <t>Std ref</t>
  </si>
  <si>
    <t>Corrective Action Request
ENGLISH</t>
  </si>
  <si>
    <t>Root Cause analysis proposed by client at closing meeting</t>
  </si>
  <si>
    <t>Corrective Action proposed by client at closing meeting</t>
  </si>
  <si>
    <t>Deadline</t>
  </si>
  <si>
    <t>Date &amp; Evaluation of Root Cause &amp; Corrective action evidence</t>
  </si>
  <si>
    <t>Status</t>
  </si>
  <si>
    <t>Date Closed</t>
  </si>
  <si>
    <t>CARs from S2</t>
  </si>
  <si>
    <t>CARs from S3</t>
  </si>
  <si>
    <t>CARs from S4</t>
  </si>
  <si>
    <t>Assessment dates</t>
  </si>
  <si>
    <t>Pre-assessment dates</t>
  </si>
  <si>
    <t>Itinerary</t>
  </si>
  <si>
    <t>Estimate of person days to implement assessment</t>
  </si>
  <si>
    <t>Report author</t>
  </si>
  <si>
    <t>Report Peer review</t>
  </si>
  <si>
    <t>Certification decision</t>
  </si>
  <si>
    <t>See annex 11</t>
  </si>
  <si>
    <t>Rationale for approach to assessment</t>
  </si>
  <si>
    <t>Justification for selection of items and places inspected</t>
  </si>
  <si>
    <t>The Audit Criteria are contained in the relevant PEFC Scheme and normative documents, and are effectively reprodcued through the checklists and other elements of this Report Template and Soil Association Certification's Management system.</t>
  </si>
  <si>
    <t>Adaptations/Modifications to standard</t>
  </si>
  <si>
    <t>Ref</t>
  </si>
  <si>
    <t>Issue</t>
  </si>
  <si>
    <t>Description of Management System</t>
  </si>
  <si>
    <t>Management objectives</t>
  </si>
  <si>
    <t>Demonstration to  commitment to maintain effectiveness and improvement of the management system in order to enhance overall performance; management system still effective and relevant (accounting for changes and clients objectives)</t>
  </si>
  <si>
    <t>Description of System</t>
  </si>
  <si>
    <t>Surveillance Assessment dates</t>
  </si>
  <si>
    <t>6.1a</t>
  </si>
  <si>
    <t xml:space="preserve">6.1b </t>
  </si>
  <si>
    <t>Estimate of person days to complete surveillance assessment</t>
  </si>
  <si>
    <t>Surveillance Assessment team</t>
  </si>
  <si>
    <t>The assessment team consisted of:</t>
  </si>
  <si>
    <t>Team members’ c.v.’s are held on file.</t>
  </si>
  <si>
    <t>6.3.1</t>
  </si>
  <si>
    <t>Audit Objectives, Audit Criteria and Assessment process</t>
  </si>
  <si>
    <t>6.4.1</t>
  </si>
  <si>
    <t>6.4.2</t>
  </si>
  <si>
    <t>Criteria assessed at audit</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</si>
  <si>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</si>
  <si>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6.4.3</t>
  </si>
  <si>
    <t>Assessment Process</t>
  </si>
  <si>
    <t>Stakeholder consultation</t>
  </si>
  <si>
    <t>Review of corrective actions</t>
  </si>
  <si>
    <t xml:space="preserve">Action taken in relation to previously issued conditions is reviewed given in Section 2 of this report. </t>
  </si>
  <si>
    <t xml:space="preserve">Main sites visited in each FMU </t>
  </si>
  <si>
    <t>Confirmation of scope</t>
  </si>
  <si>
    <t>The assessment team reviewed the management situation. No material changes to the management situation were noted.</t>
  </si>
  <si>
    <t>Results of surveillance assessment</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</si>
  <si>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</si>
  <si>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t>Where an issue was difficult to assess or contradictory evidence was identified this is discussed in the section below as an Issue and the conclusions drawn given.</t>
  </si>
  <si>
    <t>7.1a</t>
  </si>
  <si>
    <t>7.4.1</t>
  </si>
  <si>
    <t>7.4.2</t>
  </si>
  <si>
    <t>7.4.3</t>
  </si>
  <si>
    <t>ANNEX 2 - STAKEHOLDER SUMMARY REPORT (note: similar issues may be grouped together)</t>
  </si>
  <si>
    <t>Audit (MA, S1 etc..)</t>
  </si>
  <si>
    <t>Relation / stakeholder type - eg. neighbour, NGO etc</t>
  </si>
  <si>
    <t>Stakeholder ref number</t>
  </si>
  <si>
    <t>Site name (if group multi-site)</t>
  </si>
  <si>
    <t>Issue category</t>
  </si>
  <si>
    <t>Positive / 
Negative/ Other</t>
  </si>
  <si>
    <t>Issue summary</t>
  </si>
  <si>
    <t>Soil Association response</t>
  </si>
  <si>
    <t>Kommentarer</t>
  </si>
  <si>
    <t>Soil Association svar</t>
  </si>
  <si>
    <t>ANNEX 3 Species list</t>
  </si>
  <si>
    <t>Common Name</t>
  </si>
  <si>
    <t>Latin Name</t>
  </si>
  <si>
    <t>Tick if within scope</t>
  </si>
  <si>
    <t>Conifer</t>
  </si>
  <si>
    <t>Grand fir</t>
  </si>
  <si>
    <t>Abies grandis</t>
  </si>
  <si>
    <t>Noble fir</t>
  </si>
  <si>
    <t>Abies procera</t>
  </si>
  <si>
    <t>Lawson cypress</t>
  </si>
  <si>
    <t>Chamaecyparis lawsoniana</t>
  </si>
  <si>
    <t>Japanese larch</t>
  </si>
  <si>
    <t>Larix kaempferi</t>
  </si>
  <si>
    <t>Hybrid larch</t>
  </si>
  <si>
    <t>Larix x eurolepis</t>
  </si>
  <si>
    <t>Norway spruce</t>
  </si>
  <si>
    <t>Picea abies</t>
  </si>
  <si>
    <t>X</t>
  </si>
  <si>
    <t>Sitka spruce</t>
  </si>
  <si>
    <t>Picea sitchensis</t>
  </si>
  <si>
    <t>Corsican pine</t>
  </si>
  <si>
    <t>Pinus nigra</t>
  </si>
  <si>
    <t>Scots pine</t>
  </si>
  <si>
    <t>Pinus sylvestris</t>
  </si>
  <si>
    <t>Douglas fir</t>
  </si>
  <si>
    <t>Pseudotsuga menziesii</t>
  </si>
  <si>
    <t>Giant sequoia</t>
  </si>
  <si>
    <t>Sequoiadendron giganteum</t>
  </si>
  <si>
    <t>Coast redwood</t>
  </si>
  <si>
    <t>Sequoia sempervirens</t>
  </si>
  <si>
    <t>Western red cedar</t>
  </si>
  <si>
    <t>Thuja plicata</t>
  </si>
  <si>
    <t>Western Hemlock</t>
  </si>
  <si>
    <t>Tsuga heterophylla</t>
  </si>
  <si>
    <t>Other (specify)</t>
  </si>
  <si>
    <t>Broadleaf</t>
  </si>
  <si>
    <t>Field maple</t>
  </si>
  <si>
    <t>Acer campestre</t>
  </si>
  <si>
    <t>Sycamore</t>
  </si>
  <si>
    <t>Acer pseudoplatanus</t>
  </si>
  <si>
    <t>Alder</t>
  </si>
  <si>
    <t>Alnus glutinosa</t>
  </si>
  <si>
    <t>Silver birch</t>
  </si>
  <si>
    <t>Betula pendula</t>
  </si>
  <si>
    <t>Hornbeam</t>
  </si>
  <si>
    <t>Carpinus betulus</t>
  </si>
  <si>
    <t>Sweet chestnut</t>
  </si>
  <si>
    <t>Castanea sativa</t>
  </si>
  <si>
    <t>Hawthorn</t>
  </si>
  <si>
    <t>Crataegus monogyna</t>
  </si>
  <si>
    <t>Hazel</t>
  </si>
  <si>
    <t>Corylus avellana</t>
  </si>
  <si>
    <t>Beech</t>
  </si>
  <si>
    <t>Fagus sylvatica</t>
  </si>
  <si>
    <t>Ash</t>
  </si>
  <si>
    <t>Fraxinus excelsior</t>
  </si>
  <si>
    <t>Wild cherry</t>
  </si>
  <si>
    <t>Prunus avium</t>
  </si>
  <si>
    <t>Blackthorn</t>
  </si>
  <si>
    <t>Prunus spinosa</t>
  </si>
  <si>
    <t>Common/English oak</t>
  </si>
  <si>
    <t>Quercus robur</t>
  </si>
  <si>
    <t>Sessile oak (and hybrids)</t>
  </si>
  <si>
    <t>Quercus petraea</t>
  </si>
  <si>
    <t>Willow</t>
  </si>
  <si>
    <t>Salix spp.</t>
  </si>
  <si>
    <t>Elm spp.</t>
  </si>
  <si>
    <t>Ulmus spp.</t>
  </si>
  <si>
    <t>DO NOT DELETE</t>
  </si>
  <si>
    <t>Data/Validation/list/select</t>
  </si>
  <si>
    <t>mostly plantation</t>
  </si>
  <si>
    <t>&gt;10000ha</t>
  </si>
  <si>
    <t>Natural Forest - Community Forestry</t>
  </si>
  <si>
    <t>mostly natural/semi-natural</t>
  </si>
  <si>
    <t>&gt;1000-10000ha</t>
  </si>
  <si>
    <t>Natural Forest- Conservation purposes</t>
  </si>
  <si>
    <t>intimate mix</t>
  </si>
  <si>
    <t>100-1000ha</t>
  </si>
  <si>
    <t>Natural Forest - Tropical</t>
  </si>
  <si>
    <t>SLIMF</t>
  </si>
  <si>
    <t>Natural Forest - Boreal</t>
  </si>
  <si>
    <t>Natural Forest Temperate</t>
  </si>
  <si>
    <t>Plantation</t>
  </si>
  <si>
    <t>FMU DETAILS - GROUPS AND MULTIPLE FMU</t>
  </si>
  <si>
    <t>Entry Date</t>
  </si>
  <si>
    <t xml:space="preserve">Exit date </t>
  </si>
  <si>
    <t>Country</t>
  </si>
  <si>
    <t>Forest Type</t>
  </si>
  <si>
    <t>HCV present?</t>
  </si>
  <si>
    <t>Year visited by SA</t>
  </si>
  <si>
    <t>AAF Category</t>
  </si>
  <si>
    <t>Private</t>
  </si>
  <si>
    <t>Soil Association  
Certification Decision</t>
  </si>
  <si>
    <t>Description of client / certificate holder</t>
  </si>
  <si>
    <t>Name:</t>
  </si>
  <si>
    <t>Code:</t>
  </si>
  <si>
    <t># of sites:</t>
  </si>
  <si>
    <t># of ha:</t>
  </si>
  <si>
    <t>Presence of indigenous people:</t>
  </si>
  <si>
    <t>No</t>
  </si>
  <si>
    <t>Summary of audit</t>
  </si>
  <si>
    <t>Type</t>
  </si>
  <si>
    <t>Names of auditors:</t>
  </si>
  <si>
    <t>Report Reviewer</t>
  </si>
  <si>
    <t xml:space="preserve">SA Certification staff member recommending certification decision </t>
  </si>
  <si>
    <t>Report summary</t>
  </si>
  <si>
    <t># of pre-conditions</t>
  </si>
  <si>
    <t># of MAJOR conditions</t>
  </si>
  <si>
    <t># of Minor conditions</t>
  </si>
  <si>
    <t># of observations</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</si>
  <si>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</si>
  <si>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</si>
  <si>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</si>
  <si>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</si>
  <si>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</si>
  <si>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I recommend that the certification decision for approval by SA Cert subject to compliance with the CARs listed above.</t>
  </si>
  <si>
    <t>Date:</t>
  </si>
  <si>
    <t>Approval</t>
  </si>
  <si>
    <t>Certification Decision:</t>
  </si>
  <si>
    <t>Approved: Maintain /grant certification</t>
  </si>
  <si>
    <t>Certification Decision made on behalf of Soil Association Certification Ltd:</t>
  </si>
  <si>
    <t>Soil Association Certification •  United Kingdom</t>
  </si>
  <si>
    <t>Email forestry@soilassocation.org ● www.soilassociation.org/forestry</t>
  </si>
  <si>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</si>
  <si>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</si>
  <si>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</si>
  <si>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Type of certificate</t>
  </si>
  <si>
    <t>Date of issue:</t>
  </si>
  <si>
    <t>Date of expiry:</t>
  </si>
  <si>
    <t>Product Groups available from this certificate holder include:</t>
  </si>
  <si>
    <t>PEFC Status</t>
  </si>
  <si>
    <t>Product Category</t>
  </si>
  <si>
    <t>Product code</t>
  </si>
  <si>
    <t>Species</t>
  </si>
  <si>
    <t>Signed:</t>
  </si>
  <si>
    <t>Email forestry@soilassociation.org ● www.soilassociation.org/forestry</t>
  </si>
  <si>
    <t>PEFC Licence Code PEFC / 16-44-917</t>
  </si>
  <si>
    <t>Annex D.  FSC Product Codes</t>
  </si>
  <si>
    <t>Annex D. PEFC Product Codes
PEFC List of Species</t>
  </si>
  <si>
    <t>According to this new classification, product groups shall be defined using the product types provided in any of the levels (level 1, level 2, level 3), with the condition that the product groups established comply with the “product group” definition and requirements of FSC-STD-40-004. It means that the product types included in each product group shall share similar specifications in relation to quality of inputs and conversion factors."</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</si>
  <si>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</si>
  <si>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</si>
  <si>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Level 1</t>
  </si>
  <si>
    <t>Level 2</t>
  </si>
  <si>
    <t>Level 3</t>
  </si>
  <si>
    <t>Examples</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</si>
  <si>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</si>
  <si>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</si>
  <si>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</si>
  <si>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W1</t>
  </si>
  <si>
    <t>W1.1</t>
  </si>
  <si>
    <t>Non-coniferous other</t>
  </si>
  <si>
    <t>Non-coniferous woods originating from countries other than tropical.</t>
  </si>
  <si>
    <t>Rough wood</t>
  </si>
  <si>
    <t>Roundwood (logs)</t>
  </si>
  <si>
    <t>Not specified</t>
  </si>
  <si>
    <t>W1.2</t>
  </si>
  <si>
    <t>Fuel wood</t>
  </si>
  <si>
    <t>PEFC 2020 STD Product Codes</t>
  </si>
  <si>
    <t>W1.3</t>
  </si>
  <si>
    <t>Previous Code</t>
  </si>
  <si>
    <t>Code 2021</t>
  </si>
  <si>
    <t>Twigs</t>
  </si>
  <si>
    <t>#010000</t>
  </si>
  <si>
    <t>Roundwood</t>
  </si>
  <si>
    <t>W2</t>
  </si>
  <si>
    <t>E.g. Barbecue charcoal</t>
  </si>
  <si>
    <t>#010100</t>
  </si>
  <si>
    <t>010100 Sawlogs and veneer logs</t>
  </si>
  <si>
    <t>Wood charcoal</t>
  </si>
  <si>
    <t>#010200</t>
  </si>
  <si>
    <t>010200 Pulpwood</t>
  </si>
  <si>
    <t>W3</t>
  </si>
  <si>
    <t>W3.1</t>
  </si>
  <si>
    <t>#010300</t>
  </si>
  <si>
    <t>010300 Chips and particles</t>
  </si>
  <si>
    <t>E.g.: Sawdust, sanding dust</t>
  </si>
  <si>
    <t>Wood in chips or particles</t>
  </si>
  <si>
    <t>Wood chips</t>
  </si>
  <si>
    <t>#010400</t>
  </si>
  <si>
    <t>010400 Wood residues</t>
  </si>
  <si>
    <t>E.g.: Twigs, branches, tree tops, similar</t>
  </si>
  <si>
    <t>W3.2</t>
  </si>
  <si>
    <t>#010500</t>
  </si>
  <si>
    <t>010500 Bark</t>
  </si>
  <si>
    <t>Sawdust</t>
  </si>
  <si>
    <t>#010600</t>
  </si>
  <si>
    <t>010600 Other roundwood</t>
  </si>
  <si>
    <t>W3.3</t>
  </si>
  <si>
    <t>#020000</t>
  </si>
  <si>
    <t>Fuelwood and energy</t>
  </si>
  <si>
    <t>Wood shavings</t>
  </si>
  <si>
    <t>#020100</t>
  </si>
  <si>
    <t>020100 Fuelwood</t>
  </si>
  <si>
    <t>E.g.:  Firewood, chips, sawdust, wood residues</t>
  </si>
  <si>
    <t>W3.4</t>
  </si>
  <si>
    <t>#020200</t>
  </si>
  <si>
    <t>020200 Charcoal</t>
  </si>
  <si>
    <t>Wood wool</t>
  </si>
  <si>
    <t>#020300</t>
  </si>
  <si>
    <t>020300 Pellets and brickets</t>
  </si>
  <si>
    <t>W3.5</t>
  </si>
  <si>
    <t>#020400</t>
  </si>
  <si>
    <t>020400 Energy</t>
  </si>
  <si>
    <t>Wood flour</t>
  </si>
  <si>
    <t>#030000</t>
  </si>
  <si>
    <t>Sawnwood and treated wood</t>
  </si>
  <si>
    <t>W3.6</t>
  </si>
  <si>
    <t>#030100</t>
  </si>
  <si>
    <t>Sawnwood</t>
  </si>
  <si>
    <t>Wood pellets</t>
  </si>
  <si>
    <t>#030101</t>
  </si>
  <si>
    <t>030101 Flitches, boules and slabs</t>
  </si>
  <si>
    <t>W3.7</t>
  </si>
  <si>
    <t>#030102</t>
  </si>
  <si>
    <t>030102 Solid wood boards and planks</t>
  </si>
  <si>
    <t>Sawdust briquettes</t>
  </si>
  <si>
    <t>#030103</t>
  </si>
  <si>
    <t>030103 Beams</t>
  </si>
  <si>
    <t>W4</t>
  </si>
  <si>
    <t>W4.1</t>
  </si>
  <si>
    <t>#030104</t>
  </si>
  <si>
    <t>030104 Poles and piles</t>
  </si>
  <si>
    <t>Impregnated/treated wood</t>
  </si>
  <si>
    <t>Impregnated roundwood</t>
  </si>
  <si>
    <t>#030105</t>
  </si>
  <si>
    <t>030105 Peeler cores</t>
  </si>
  <si>
    <t>W4.2</t>
  </si>
  <si>
    <t>#030106</t>
  </si>
  <si>
    <t>030106 Pencil slat</t>
  </si>
  <si>
    <t>Impregnated railway sleepers/ties</t>
  </si>
  <si>
    <t>#030107</t>
  </si>
  <si>
    <t>030107 Other sawnwood</t>
  </si>
  <si>
    <t>W4.3</t>
  </si>
  <si>
    <t>W4.3.1</t>
  </si>
  <si>
    <t>#030200</t>
  </si>
  <si>
    <t>030200 Railway sleepers / ties</t>
  </si>
  <si>
    <t>Treated dimensional lumber, timber or plywood</t>
  </si>
  <si>
    <t>Treated glued laminated timber</t>
  </si>
  <si>
    <t>#030300</t>
  </si>
  <si>
    <t>030300 Impregnated or treated wood</t>
  </si>
  <si>
    <t>W4.3.2</t>
  </si>
  <si>
    <t>#040000</t>
  </si>
  <si>
    <t>Engineered wood products</t>
  </si>
  <si>
    <t>Treated finger jointed lumber</t>
  </si>
  <si>
    <t>#040100</t>
  </si>
  <si>
    <t>040100 Cross Laminated Timber (CLT)</t>
  </si>
  <si>
    <t>W5</t>
  </si>
  <si>
    <t>W5.1</t>
  </si>
  <si>
    <t>#040200</t>
  </si>
  <si>
    <t>040200 Finger Jointed Lumber</t>
  </si>
  <si>
    <t>Solid wood (sawn, chipped, sliced or peeled)</t>
  </si>
  <si>
    <t>Flitches and boules</t>
  </si>
  <si>
    <t>#040300</t>
  </si>
  <si>
    <t>040300 Glue Laminated Products (Glulam)</t>
  </si>
  <si>
    <t>W5.2</t>
  </si>
  <si>
    <t>E.g. Lumber core, rough-cut lumber, blockboard, stave core board</t>
  </si>
  <si>
    <t>#040400</t>
  </si>
  <si>
    <t>040400 Laminated Veneer Lumber (LVL)</t>
  </si>
  <si>
    <t>Solid wood boards</t>
  </si>
  <si>
    <t>#040500</t>
  </si>
  <si>
    <t>040500 Parallel Strand Lumber (PSL)</t>
  </si>
  <si>
    <t>W5.3</t>
  </si>
  <si>
    <t>#040600</t>
  </si>
  <si>
    <t>040600 I-Joists / I-Beams</t>
  </si>
  <si>
    <t>Beams</t>
  </si>
  <si>
    <t>#040700</t>
  </si>
  <si>
    <t>040700 Trusses &amp; Engineered Panels</t>
  </si>
  <si>
    <t>W5.4</t>
  </si>
  <si>
    <t>#040800</t>
  </si>
  <si>
    <t>040800 Scantlings</t>
  </si>
  <si>
    <t>Planks</t>
  </si>
  <si>
    <t>#040900</t>
  </si>
  <si>
    <t>040900 Composite board</t>
  </si>
  <si>
    <t>W5.5</t>
  </si>
  <si>
    <t>#041000</t>
  </si>
  <si>
    <t>041000 Other engineered wood products</t>
  </si>
  <si>
    <t>Poles and piles</t>
  </si>
  <si>
    <t>#050000</t>
  </si>
  <si>
    <t>Wood based panels</t>
  </si>
  <si>
    <t>W5.6</t>
  </si>
  <si>
    <t>E.g. Railroad tie</t>
  </si>
  <si>
    <t>#050100</t>
  </si>
  <si>
    <t>050100 Veneer sheets</t>
  </si>
  <si>
    <t>Railway sleepers/ties, not impregnated</t>
  </si>
  <si>
    <t>#050200</t>
  </si>
  <si>
    <t>050200 Plywood</t>
  </si>
  <si>
    <t>W5.7</t>
  </si>
  <si>
    <t>E.g. Wood blocks, friezes, strips.</t>
  </si>
  <si>
    <t>#050300</t>
  </si>
  <si>
    <t>050300 Blockboard</t>
  </si>
  <si>
    <t>Raw wood for parquet flooring</t>
  </si>
  <si>
    <t>#050400</t>
  </si>
  <si>
    <t>050400 Panels for transportation</t>
  </si>
  <si>
    <t>Container flooring</t>
  </si>
  <si>
    <t>W5.8</t>
  </si>
  <si>
    <t>#050500</t>
  </si>
  <si>
    <t>Particle board</t>
  </si>
  <si>
    <t>Slabs and edgings</t>
  </si>
  <si>
    <t>#050501</t>
  </si>
  <si>
    <t>Chipboard</t>
  </si>
  <si>
    <t>W5.9</t>
  </si>
  <si>
    <t>#050502</t>
  </si>
  <si>
    <t>Oriented Strand Board (OSB)</t>
  </si>
  <si>
    <t>Pencil slats</t>
  </si>
  <si>
    <t>#050503</t>
  </si>
  <si>
    <t>Other particle board</t>
  </si>
  <si>
    <t>W6</t>
  </si>
  <si>
    <t>W6.1</t>
  </si>
  <si>
    <t>#050600</t>
  </si>
  <si>
    <t>050600 Fibreboard</t>
  </si>
  <si>
    <t>Products from planing mill</t>
  </si>
  <si>
    <t>Dimensional timber and lumber, finished</t>
  </si>
  <si>
    <t>#050601</t>
  </si>
  <si>
    <t>050601 Medium Density Fibreboard (MDF)</t>
  </si>
  <si>
    <t>W6.2</t>
  </si>
  <si>
    <t>5042 / 5044</t>
  </si>
  <si>
    <t>#050602</t>
  </si>
  <si>
    <t>050602 High Density Fibreboard (HDF)</t>
  </si>
  <si>
    <t>Non-dimensional timber and lumber</t>
  </si>
  <si>
    <t>5043 / 5045</t>
  </si>
  <si>
    <t>#050603</t>
  </si>
  <si>
    <t>050603 Softboard and insulating board</t>
  </si>
  <si>
    <t>W6.3</t>
  </si>
  <si>
    <t>#050700</t>
  </si>
  <si>
    <t>050700 Cement board</t>
  </si>
  <si>
    <t>Boards, finished</t>
  </si>
  <si>
    <t>#050800</t>
  </si>
  <si>
    <t>050800 Other wood based panels</t>
  </si>
  <si>
    <t>W7</t>
  </si>
  <si>
    <t>W7.1</t>
  </si>
  <si>
    <t>#060000</t>
  </si>
  <si>
    <t>Wood manufacturers</t>
  </si>
  <si>
    <t>Veneer</t>
  </si>
  <si>
    <t>Peeled veneer</t>
  </si>
  <si>
    <t>#060100</t>
  </si>
  <si>
    <t>060100 Wood packaging</t>
  </si>
  <si>
    <t>W7.2</t>
  </si>
  <si>
    <t>#060101</t>
  </si>
  <si>
    <t>060101 Packaging and crates</t>
  </si>
  <si>
    <t>Sliced veneer</t>
  </si>
  <si>
    <t>#060102</t>
  </si>
  <si>
    <t>060102 Cable drums</t>
  </si>
  <si>
    <t>W7.3</t>
  </si>
  <si>
    <t>#060103</t>
  </si>
  <si>
    <t>060103 Pallets</t>
  </si>
  <si>
    <t>Sawn veneer</t>
  </si>
  <si>
    <t>#060104</t>
  </si>
  <si>
    <t>060104 Barrels, staves, and other cooperage products</t>
  </si>
  <si>
    <t>W7.4</t>
  </si>
  <si>
    <t>#060200</t>
  </si>
  <si>
    <t>060200 Household goods</t>
  </si>
  <si>
    <t>Veneer strips</t>
  </si>
  <si>
    <t>#060201</t>
  </si>
  <si>
    <t>060201 Wooden frames</t>
  </si>
  <si>
    <t>W8</t>
  </si>
  <si>
    <t>W8.1</t>
  </si>
  <si>
    <t>W8.1.1</t>
  </si>
  <si>
    <t>#060202</t>
  </si>
  <si>
    <t>060202 Brushes and handles</t>
  </si>
  <si>
    <t>Wood panels</t>
  </si>
  <si>
    <t>Plywood</t>
  </si>
  <si>
    <t>Laminboard</t>
  </si>
  <si>
    <t>#060203</t>
  </si>
  <si>
    <t>060203 Kitchenware and similar utensils</t>
  </si>
  <si>
    <t>W8.1.2</t>
  </si>
  <si>
    <t>#060204</t>
  </si>
  <si>
    <t>060204 Hangers and clothes pegs</t>
  </si>
  <si>
    <t>Veneer plywood</t>
  </si>
  <si>
    <t>#060205</t>
  </si>
  <si>
    <t>060205 Matches</t>
  </si>
  <si>
    <t>W8.2</t>
  </si>
  <si>
    <t>W8.2.1</t>
  </si>
  <si>
    <t>#060206</t>
  </si>
  <si>
    <t>060206 Bathroom accessories</t>
  </si>
  <si>
    <t>E.g.: Toilet seats</t>
  </si>
  <si>
    <t>Particleboard</t>
  </si>
  <si>
    <t>Melamine particleboard</t>
  </si>
  <si>
    <t>#060207</t>
  </si>
  <si>
    <t>060207 Ladders</t>
  </si>
  <si>
    <t>W8.2.2</t>
  </si>
  <si>
    <t>#060208</t>
  </si>
  <si>
    <t>060208 Wood based insect repellent</t>
  </si>
  <si>
    <t>E.g.: Mosquito coil</t>
  </si>
  <si>
    <t>Veneered particleboard</t>
  </si>
  <si>
    <t>#060209</t>
  </si>
  <si>
    <t>060209 Other household products</t>
  </si>
  <si>
    <t>W8.2.3</t>
  </si>
  <si>
    <t>#060300</t>
  </si>
  <si>
    <t>060300 Tools and turned wood</t>
  </si>
  <si>
    <t>#060301</t>
  </si>
  <si>
    <t>060301 Tools, DIY tools</t>
  </si>
  <si>
    <t>W8.2.4</t>
  </si>
  <si>
    <t>#060302</t>
  </si>
  <si>
    <t>060302 Toys and games</t>
  </si>
  <si>
    <t>Smooth-surface panel</t>
  </si>
  <si>
    <t>#060303</t>
  </si>
  <si>
    <t>060303 Sport goods</t>
  </si>
  <si>
    <t>W8.2.5</t>
  </si>
  <si>
    <t>#060304</t>
  </si>
  <si>
    <t>060304 Musical instruments</t>
  </si>
  <si>
    <t>Wood cement particleboard</t>
  </si>
  <si>
    <t>#060305</t>
  </si>
  <si>
    <t>060305 Wooden stationery</t>
  </si>
  <si>
    <t>W8.2.6</t>
  </si>
  <si>
    <t>#060306</t>
  </si>
  <si>
    <t>060306 Dowels</t>
  </si>
  <si>
    <t>Plasterboard</t>
  </si>
  <si>
    <t>#060307</t>
  </si>
  <si>
    <t>060307 Decorative objects and art</t>
  </si>
  <si>
    <t>W8.2.7</t>
  </si>
  <si>
    <t>#060308</t>
  </si>
  <si>
    <t>060308 Jewellery and accessories</t>
  </si>
  <si>
    <t>Strawboard</t>
  </si>
  <si>
    <t>#060309</t>
  </si>
  <si>
    <t>060309 Ice cream / lolly sticks</t>
  </si>
  <si>
    <t>W8.2.8</t>
  </si>
  <si>
    <t>#060310</t>
  </si>
  <si>
    <t>060310 Other tools and turned wood</t>
  </si>
  <si>
    <t>Graded particleboard</t>
  </si>
  <si>
    <t>#060400</t>
  </si>
  <si>
    <t>060400  Other manufactured wood</t>
  </si>
  <si>
    <t>W8.3</t>
  </si>
  <si>
    <t>W8.3.1</t>
  </si>
  <si>
    <t>#060401</t>
  </si>
  <si>
    <t>060401 Coffins</t>
  </si>
  <si>
    <t>Fibreboard</t>
  </si>
  <si>
    <t>High-density fibreboard (HDF)</t>
  </si>
  <si>
    <t>#060402</t>
  </si>
  <si>
    <t>060402 Other</t>
  </si>
  <si>
    <t>W8.3.2</t>
  </si>
  <si>
    <t>#070000</t>
  </si>
  <si>
    <t>Indoor Furniture</t>
  </si>
  <si>
    <t>Medium-density fibreboard (MDF)</t>
  </si>
  <si>
    <t>#070100</t>
  </si>
  <si>
    <t>070100 Tables</t>
  </si>
  <si>
    <t>W8.3.3</t>
  </si>
  <si>
    <t>E.g. (noise-)insulating boards</t>
  </si>
  <si>
    <t>#070200</t>
  </si>
  <si>
    <t>070200 Chairs and stools</t>
  </si>
  <si>
    <t>Softboard</t>
  </si>
  <si>
    <t>#070300</t>
  </si>
  <si>
    <t>070300 Sofas and armchairs</t>
  </si>
  <si>
    <t>W8.3.4</t>
  </si>
  <si>
    <t>#070400</t>
  </si>
  <si>
    <t>070400 Benches</t>
  </si>
  <si>
    <t>Medium-hard-fibreboard</t>
  </si>
  <si>
    <t>#070500</t>
  </si>
  <si>
    <t>070500 Bedroom furniture</t>
  </si>
  <si>
    <t>E.g.: Beds, bedsteads, headboards, bed bases</t>
  </si>
  <si>
    <t>W9</t>
  </si>
  <si>
    <t>W9.1</t>
  </si>
  <si>
    <t>#070600</t>
  </si>
  <si>
    <t>070600 Storage systems and units</t>
  </si>
  <si>
    <t>E.g.: Drawer sections, wardrobes, shelves, cupbooard, cabinet, bookcases</t>
  </si>
  <si>
    <t>Finger jointed wood</t>
  </si>
  <si>
    <t>#070700</t>
  </si>
  <si>
    <t>070700 Kitchen units and worktops</t>
  </si>
  <si>
    <t>W9.2</t>
  </si>
  <si>
    <t>#070800</t>
  </si>
  <si>
    <t>070800 Office furniture</t>
  </si>
  <si>
    <t>Laminated veneer lumber (LVL)</t>
  </si>
  <si>
    <t>#070900</t>
  </si>
  <si>
    <t>070900 Educational / Institutional furniture</t>
  </si>
  <si>
    <t>W9.3</t>
  </si>
  <si>
    <t>#071000</t>
  </si>
  <si>
    <t>071000 Hospital and care sector furniture</t>
  </si>
  <si>
    <t>Parallel strand lumber (PSL)</t>
  </si>
  <si>
    <t>#071100</t>
  </si>
  <si>
    <t>071100 Children’s furniture</t>
  </si>
  <si>
    <t>W9.4</t>
  </si>
  <si>
    <t>#071200</t>
  </si>
  <si>
    <t>071200 Custom furniture</t>
  </si>
  <si>
    <t>Wood-wool board</t>
  </si>
  <si>
    <t>#071300</t>
  </si>
  <si>
    <t>071300 Furniture components</t>
  </si>
  <si>
    <t>W9.5</t>
  </si>
  <si>
    <t>#071400</t>
  </si>
  <si>
    <t>071400 Other furniture</t>
  </si>
  <si>
    <t>Solid-wood board</t>
  </si>
  <si>
    <t>#080000</t>
  </si>
  <si>
    <t>Exterior products</t>
  </si>
  <si>
    <t>W9.6</t>
  </si>
  <si>
    <t>#080100</t>
  </si>
  <si>
    <t>080100 Garden furniture / Outdoor products</t>
  </si>
  <si>
    <t>Glued laminated timber (GLULAM)</t>
  </si>
  <si>
    <t>#080101</t>
  </si>
  <si>
    <t>080101 Garden furniture</t>
  </si>
  <si>
    <t>E.g.: Tables, chairs, benches, hammocks.</t>
  </si>
  <si>
    <t>W9.7</t>
  </si>
  <si>
    <t>#080102</t>
  </si>
  <si>
    <t>080102 Playground equipment</t>
  </si>
  <si>
    <t>I-joists, I-beams</t>
  </si>
  <si>
    <t>#080103</t>
  </si>
  <si>
    <t>080103 Decking and garden sleepers</t>
  </si>
  <si>
    <t>W9.8</t>
  </si>
  <si>
    <t>E.g. Laminated wood, densified wood</t>
  </si>
  <si>
    <t>#080200</t>
  </si>
  <si>
    <t>080200 Landscaping timbers</t>
  </si>
  <si>
    <t>080201 Garden sheds</t>
  </si>
  <si>
    <t>Laminated compressed wood</t>
  </si>
  <si>
    <r>
      <t>#080201</t>
    </r>
    <r>
      <rPr>
        <sz val="9"/>
        <color indexed="10"/>
        <rFont val="MS Reference Sans Serif"/>
        <family val="2"/>
      </rPr>
      <t/>
    </r>
  </si>
  <si>
    <t>080202 Trellis and plant support</t>
  </si>
  <si>
    <t>W9.9</t>
  </si>
  <si>
    <t>E.g. Cellular boards</t>
  </si>
  <si>
    <r>
      <t>#080202</t>
    </r>
    <r>
      <rPr>
        <sz val="9"/>
        <color indexed="10"/>
        <rFont val="MS Reference Sans Serif"/>
        <family val="2"/>
      </rPr>
      <t/>
    </r>
  </si>
  <si>
    <t>080203 Fencing material</t>
  </si>
  <si>
    <t>Composite board</t>
  </si>
  <si>
    <r>
      <t>#080203</t>
    </r>
    <r>
      <rPr>
        <sz val="9"/>
        <color indexed="10"/>
        <rFont val="MS Reference Sans Serif"/>
        <family val="2"/>
      </rPr>
      <t/>
    </r>
  </si>
  <si>
    <t>080204 Pergolas</t>
  </si>
  <si>
    <t>W9.10</t>
  </si>
  <si>
    <t>E.g. Resin-treated compressed wood, heat-stabilized compressed wood</t>
  </si>
  <si>
    <r>
      <t>#080204</t>
    </r>
    <r>
      <rPr>
        <sz val="9"/>
        <color indexed="10"/>
        <rFont val="MS Reference Sans Serif"/>
        <family val="2"/>
      </rPr>
      <t/>
    </r>
  </si>
  <si>
    <t>080205 Garden storage</t>
  </si>
  <si>
    <t>Compressed wood</t>
  </si>
  <si>
    <r>
      <t>#080205</t>
    </r>
    <r>
      <rPr>
        <sz val="9"/>
        <color indexed="10"/>
        <rFont val="MS Reference Sans Serif"/>
        <family val="2"/>
      </rPr>
      <t/>
    </r>
  </si>
  <si>
    <t>W9.11</t>
  </si>
  <si>
    <t>#080300</t>
  </si>
  <si>
    <t>080300 Street furniture</t>
  </si>
  <si>
    <t>Wood-plastic composites</t>
  </si>
  <si>
    <t>#080400</t>
  </si>
  <si>
    <t>080400 Other exterior products</t>
  </si>
  <si>
    <t>W10.1</t>
  </si>
  <si>
    <t>E.g. Cases, boxes, crates, cases for jewellery or cutlery.</t>
  </si>
  <si>
    <t>#090000</t>
  </si>
  <si>
    <t>Wooden Buildings and construction material</t>
  </si>
  <si>
    <t>W10</t>
  </si>
  <si>
    <t>Solid wood packaging</t>
  </si>
  <si>
    <t>#090100</t>
  </si>
  <si>
    <t>090100 General wooden buildings and constructions</t>
  </si>
  <si>
    <t>Wood package and similar</t>
  </si>
  <si>
    <t>#090101</t>
  </si>
  <si>
    <t>090101 Wooden house building</t>
  </si>
  <si>
    <t>#090102</t>
  </si>
  <si>
    <t>090102 Other wooden building</t>
  </si>
  <si>
    <t>#090103</t>
  </si>
  <si>
    <t>090103 Wooden bridge</t>
  </si>
  <si>
    <t>W10.2</t>
  </si>
  <si>
    <t>#090104</t>
  </si>
  <si>
    <t>090104 Wooden ship</t>
  </si>
  <si>
    <t>Cable-drums</t>
  </si>
  <si>
    <t>#090105</t>
  </si>
  <si>
    <t>090105 Other wooden construction</t>
  </si>
  <si>
    <t>W10.3</t>
  </si>
  <si>
    <t>#090200</t>
  </si>
  <si>
    <t>090200 Integrated parts of wooden buildings and constructions</t>
  </si>
  <si>
    <t>Pallets and skids</t>
  </si>
  <si>
    <t>#090201</t>
  </si>
  <si>
    <t>090201 Exterior</t>
  </si>
  <si>
    <t>W10.4</t>
  </si>
  <si>
    <t>E.g. Staves, barrels, casks, vats, tubs</t>
  </si>
  <si>
    <t>#090202</t>
  </si>
  <si>
    <t>090202 Structure</t>
  </si>
  <si>
    <t>Cooper's products</t>
  </si>
  <si>
    <t>#090203</t>
  </si>
  <si>
    <t>090203 Roof</t>
  </si>
  <si>
    <t>W10.5</t>
  </si>
  <si>
    <t>#090204</t>
  </si>
  <si>
    <t>090204 Wall</t>
  </si>
  <si>
    <t>#090205</t>
  </si>
  <si>
    <t>090205 Floor</t>
  </si>
  <si>
    <t>W11</t>
  </si>
  <si>
    <t>W11.1</t>
  </si>
  <si>
    <t>E.g. Flush doors, fire doors</t>
  </si>
  <si>
    <t>#090206</t>
  </si>
  <si>
    <t>090206 Interior</t>
  </si>
  <si>
    <t>Wood for construction</t>
  </si>
  <si>
    <t>Doors and door frames</t>
  </si>
  <si>
    <t>#090300</t>
  </si>
  <si>
    <t>090307 Other wood material for construction</t>
  </si>
  <si>
    <t>W11.2</t>
  </si>
  <si>
    <t>#090301</t>
  </si>
  <si>
    <t>090301 Windows</t>
  </si>
  <si>
    <t>Windows and window frames</t>
  </si>
  <si>
    <t>#090302</t>
  </si>
  <si>
    <t>090302 Doors</t>
  </si>
  <si>
    <t>W11.3</t>
  </si>
  <si>
    <t>#090303</t>
  </si>
  <si>
    <t>090303 Shingles and shakes</t>
  </si>
  <si>
    <t>Stairs</t>
  </si>
  <si>
    <t>#090304</t>
  </si>
  <si>
    <t>090304 Flooring</t>
  </si>
  <si>
    <t>W11.4</t>
  </si>
  <si>
    <t>#090305</t>
  </si>
  <si>
    <t>090305 Architectural joinery items</t>
  </si>
  <si>
    <t>E.g: Mouldings, skirting boards and architraves</t>
  </si>
  <si>
    <t>Dividers</t>
  </si>
  <si>
    <t>#090306</t>
  </si>
  <si>
    <t>090306 Engineered bridge components</t>
  </si>
  <si>
    <t>W11.5</t>
  </si>
  <si>
    <t>W11.5.1</t>
  </si>
  <si>
    <t>#090307</t>
  </si>
  <si>
    <t>Flooring</t>
  </si>
  <si>
    <t>Laminate flooring</t>
  </si>
  <si>
    <t>#100000</t>
  </si>
  <si>
    <t>Pulp</t>
  </si>
  <si>
    <t>W11.5.2</t>
  </si>
  <si>
    <t>E.g. Assembled parquet panels, block parquets</t>
  </si>
  <si>
    <t>#100100</t>
  </si>
  <si>
    <t>100100 Mechanical pulp</t>
  </si>
  <si>
    <t>Parquet flooring</t>
  </si>
  <si>
    <t>#100200</t>
  </si>
  <si>
    <t>100200 Semichemical pulp</t>
  </si>
  <si>
    <t>W11.5.3</t>
  </si>
  <si>
    <t>#100300</t>
  </si>
  <si>
    <t>100300 Dissolving pulp and derivatives</t>
  </si>
  <si>
    <t>Plank flooring</t>
  </si>
  <si>
    <t>#100301</t>
  </si>
  <si>
    <t>100301 Cellulosic fibre from dissolving pulp</t>
  </si>
  <si>
    <t>W11.5.4</t>
  </si>
  <si>
    <t>#100302</t>
  </si>
  <si>
    <t>100302 Cellulosic yarn</t>
  </si>
  <si>
    <t>Wood-block flooring</t>
  </si>
  <si>
    <t>#100303</t>
  </si>
  <si>
    <t>100303 Cellulosic textiles</t>
  </si>
  <si>
    <t>W11.5.5</t>
  </si>
  <si>
    <t>#100304</t>
  </si>
  <si>
    <t>100304 Apparel</t>
  </si>
  <si>
    <t>Engineered flooring</t>
  </si>
  <si>
    <t>#100305</t>
  </si>
  <si>
    <t>100305 Non-woven fabric</t>
  </si>
  <si>
    <t>W11.6</t>
  </si>
  <si>
    <t>#100306</t>
  </si>
  <si>
    <t>100306 Regenerated cellulose film</t>
  </si>
  <si>
    <t>E.g.: Cellophane</t>
  </si>
  <si>
    <t>100307 Other dissolving pulp derivatives</t>
  </si>
  <si>
    <t>Gates and garage doors</t>
  </si>
  <si>
    <t>#100400</t>
  </si>
  <si>
    <r>
      <t xml:space="preserve">100400 Chemical </t>
    </r>
    <r>
      <rPr>
        <sz val="10"/>
        <rFont val="Arial"/>
        <family val="2"/>
      </rPr>
      <t>pulp</t>
    </r>
  </si>
  <si>
    <t>W11.7</t>
  </si>
  <si>
    <t>#100401</t>
  </si>
  <si>
    <t>100401 Unbleached sulphite pulp</t>
  </si>
  <si>
    <t>Wall cladding</t>
  </si>
  <si>
    <t>#100402</t>
  </si>
  <si>
    <t>100402 Bleached sulphite pulp</t>
  </si>
  <si>
    <t>W11.8</t>
  </si>
  <si>
    <t>E.g. MDF mouldings, softwood mouldings</t>
  </si>
  <si>
    <t>#100403</t>
  </si>
  <si>
    <t>100403 Unbleached sulphate (kraft) pulp</t>
  </si>
  <si>
    <t>Mouldings</t>
  </si>
  <si>
    <t>#100404</t>
  </si>
  <si>
    <t>100404 Bleached sulphate (kraft) pulp</t>
  </si>
  <si>
    <t>W11.9</t>
  </si>
  <si>
    <t>#100405</t>
  </si>
  <si>
    <t>100405 Fluff pulp</t>
  </si>
  <si>
    <t>Hot tubs and sauna</t>
  </si>
  <si>
    <t>#100500</t>
  </si>
  <si>
    <t>100500 Pulp from recycled material</t>
  </si>
  <si>
    <t>W11.10</t>
  </si>
  <si>
    <t>#100600</t>
  </si>
  <si>
    <t>100600 Other Pulp and derivatives</t>
  </si>
  <si>
    <t>Wooden insulation</t>
  </si>
  <si>
    <t>#110000</t>
  </si>
  <si>
    <t>Paper and paper board</t>
  </si>
  <si>
    <t>W11.11</t>
  </si>
  <si>
    <t>#110100</t>
  </si>
  <si>
    <t>110100 Graphic papers</t>
  </si>
  <si>
    <t>Window blinds, shutters and similar</t>
  </si>
  <si>
    <t>#110101</t>
  </si>
  <si>
    <t>110101 Newsprint paper</t>
  </si>
  <si>
    <t>W11.12</t>
  </si>
  <si>
    <t>E.g. Prefabricated facade construction elements</t>
  </si>
  <si>
    <t>#110102</t>
  </si>
  <si>
    <t>110102 Uncoated mechanical papers</t>
  </si>
  <si>
    <t>E.g. Supercalendered Magazine Paper</t>
  </si>
  <si>
    <t>Houses and building elements</t>
  </si>
  <si>
    <t>#110103</t>
  </si>
  <si>
    <t>110103 Coated mechanical papers</t>
  </si>
  <si>
    <t>W11.13</t>
  </si>
  <si>
    <t>#110104</t>
  </si>
  <si>
    <t>110104 Woodfree papers (coated and uncoated)</t>
  </si>
  <si>
    <t>Marine constructions, except boats</t>
  </si>
  <si>
    <t>#110105</t>
  </si>
  <si>
    <t>110105 Paper for blank forms</t>
  </si>
  <si>
    <t>W11.14</t>
  </si>
  <si>
    <t>#110106</t>
  </si>
  <si>
    <t>110106 Paper for tickets</t>
  </si>
  <si>
    <t>Trusses and roofs</t>
  </si>
  <si>
    <t>#110107</t>
  </si>
  <si>
    <t>110107 Other graphic papers</t>
  </si>
  <si>
    <t>W11.15</t>
  </si>
  <si>
    <t>E.g. Shingles, shakes.</t>
  </si>
  <si>
    <t>#110200</t>
  </si>
  <si>
    <t>110200 Printed matter</t>
  </si>
  <si>
    <t>Roofing tiles</t>
  </si>
  <si>
    <t>#110201</t>
  </si>
  <si>
    <t>110201 Books</t>
  </si>
  <si>
    <t>W12</t>
  </si>
  <si>
    <t>W12.1</t>
  </si>
  <si>
    <t>#110202</t>
  </si>
  <si>
    <t>110202 Book covers</t>
  </si>
  <si>
    <t>Indoor furniture</t>
  </si>
  <si>
    <t>Cabinet</t>
  </si>
  <si>
    <t>#110203</t>
  </si>
  <si>
    <t>110203 Magazines and newspaper</t>
  </si>
  <si>
    <t>W12.2</t>
  </si>
  <si>
    <t>E.g. Custom cabinetry, built-in desks, counters, etc.</t>
  </si>
  <si>
    <t>#110204</t>
  </si>
  <si>
    <t>110204 Paper toys and games</t>
  </si>
  <si>
    <t>Custom furniture</t>
  </si>
  <si>
    <t>#110205</t>
  </si>
  <si>
    <t>110205 Marketing collateral</t>
  </si>
  <si>
    <t>E.g.: Brochures, flyers, business cards</t>
  </si>
  <si>
    <t>W12.3</t>
  </si>
  <si>
    <t>#110206</t>
  </si>
  <si>
    <t>110206 Calendars, diaries and organisers</t>
  </si>
  <si>
    <t>Tables</t>
  </si>
  <si>
    <t>#110207</t>
  </si>
  <si>
    <t>110207 Point-of-sales materials</t>
  </si>
  <si>
    <t>E.g.: Standees, Danglers</t>
  </si>
  <si>
    <t>W12.4</t>
  </si>
  <si>
    <t>#110208</t>
  </si>
  <si>
    <t>110208 Other printed matter</t>
  </si>
  <si>
    <t>Beds</t>
  </si>
  <si>
    <t>#110300</t>
  </si>
  <si>
    <t>110300 Household and sanitary paper</t>
  </si>
  <si>
    <t>W12.5</t>
  </si>
  <si>
    <t>#110301</t>
  </si>
  <si>
    <t>110301 Tissue products</t>
  </si>
  <si>
    <t>Couches and armchairs</t>
  </si>
  <si>
    <t>#110302</t>
  </si>
  <si>
    <t>110302 Toilet paper / bathroom tissue</t>
  </si>
  <si>
    <t>W12.6</t>
  </si>
  <si>
    <t>#110303</t>
  </si>
  <si>
    <t>110303 Greaseproof paper for baking</t>
  </si>
  <si>
    <t>Chairs and stools</t>
  </si>
  <si>
    <t>#110304</t>
  </si>
  <si>
    <t>110304 Kitchen paper</t>
  </si>
  <si>
    <t>W12.7</t>
  </si>
  <si>
    <t>#110305</t>
  </si>
  <si>
    <t>110305 Tablecloths and napkins</t>
  </si>
  <si>
    <t>Office furniture</t>
  </si>
  <si>
    <t>#110306</t>
  </si>
  <si>
    <t>110306 Paper dinnerware</t>
  </si>
  <si>
    <t>W12.8</t>
  </si>
  <si>
    <t>E.g. Furniture for laboratories, schools, hospitals.</t>
  </si>
  <si>
    <t>#110307</t>
  </si>
  <si>
    <t>110307 Sanitary products</t>
  </si>
  <si>
    <t>E.g.: Tampons, towels, diapers</t>
  </si>
  <si>
    <t xml:space="preserve">Institutional casework </t>
  </si>
  <si>
    <t>#110308</t>
  </si>
  <si>
    <t>110308 Medical supplies</t>
  </si>
  <si>
    <t>E.g.: Masks, paper gowns</t>
  </si>
  <si>
    <t>W12.9</t>
  </si>
  <si>
    <t>#110309</t>
  </si>
  <si>
    <t>110309 Wet wipes</t>
  </si>
  <si>
    <t>Wardrobes</t>
  </si>
  <si>
    <t>#110310</t>
  </si>
  <si>
    <t>110310 Other household and sanitary paper</t>
  </si>
  <si>
    <t>W12.10</t>
  </si>
  <si>
    <t>#110400</t>
  </si>
  <si>
    <t>110400 Packaging materials</t>
  </si>
  <si>
    <t>Cupboards and chests</t>
  </si>
  <si>
    <t>#110401</t>
  </si>
  <si>
    <t xml:space="preserve">110401 Case materials and corrugated and solid fibre box </t>
  </si>
  <si>
    <t>W12.11</t>
  </si>
  <si>
    <t>#110402</t>
  </si>
  <si>
    <t>110402 Cartonboard, folding boxboards</t>
  </si>
  <si>
    <t>Kitchen countertops</t>
  </si>
  <si>
    <t>#110403</t>
  </si>
  <si>
    <t>110403 Wrapping papers</t>
  </si>
  <si>
    <t>E.g.: Kraft, grease paper, gift wrapping</t>
  </si>
  <si>
    <t>W12.12</t>
  </si>
  <si>
    <t>#110404</t>
  </si>
  <si>
    <t>110404 Sacks and paper bags</t>
  </si>
  <si>
    <t>Parts of furniture</t>
  </si>
  <si>
    <t>#110405</t>
  </si>
  <si>
    <t>110405 Food and beverages packaging</t>
  </si>
  <si>
    <t>W12.13</t>
  </si>
  <si>
    <t>#110406</t>
  </si>
  <si>
    <t>110406 Multipack holders</t>
  </si>
  <si>
    <t>Shelves</t>
  </si>
  <si>
    <t>#110407</t>
  </si>
  <si>
    <t>110407 Flexible paper packaging</t>
  </si>
  <si>
    <t>#110408</t>
  </si>
  <si>
    <t>110408 Paper trays, containers, cups</t>
  </si>
  <si>
    <t>#110409</t>
  </si>
  <si>
    <t>110409 Shredded paper</t>
  </si>
  <si>
    <t>W13</t>
  </si>
  <si>
    <t>W13.1</t>
  </si>
  <si>
    <t>W13.1.1</t>
  </si>
  <si>
    <t>#110410</t>
  </si>
  <si>
    <t>110410 Egg boxes and similar</t>
  </si>
  <si>
    <t>Outdoor furniture and gardening</t>
  </si>
  <si>
    <t>Garden furniture</t>
  </si>
  <si>
    <t>Garden tables</t>
  </si>
  <si>
    <t>#110411</t>
  </si>
  <si>
    <t>110411 Other papers mainly for packaging</t>
  </si>
  <si>
    <t>W13.1.2</t>
  </si>
  <si>
    <t>#110500</t>
  </si>
  <si>
    <t>110500 Stationery products</t>
  </si>
  <si>
    <t>Garden benches</t>
  </si>
  <si>
    <t>#110501</t>
  </si>
  <si>
    <t>110501 Notebooks</t>
  </si>
  <si>
    <t>W13.1.3</t>
  </si>
  <si>
    <t>#110502</t>
  </si>
  <si>
    <t>110502 Pads</t>
  </si>
  <si>
    <t>Garden chairs and stools</t>
  </si>
  <si>
    <t>#110503</t>
  </si>
  <si>
    <t>110503 File folders</t>
  </si>
  <si>
    <t>W13.1.4</t>
  </si>
  <si>
    <t>#110504</t>
  </si>
  <si>
    <t>110504 Rolled thermal paper</t>
  </si>
  <si>
    <t>Hammocks and hammock frames</t>
  </si>
  <si>
    <t>#110505</t>
  </si>
  <si>
    <t>110505 Post and greeting cards</t>
  </si>
  <si>
    <t>W13.2</t>
  </si>
  <si>
    <t>#110506</t>
  </si>
  <si>
    <t>110506 Envelopes</t>
  </si>
  <si>
    <t>Trellis and plant support</t>
  </si>
  <si>
    <t>#110507</t>
  </si>
  <si>
    <t>110507 Gummed papers</t>
  </si>
  <si>
    <t>W13.3</t>
  </si>
  <si>
    <t>E.g. Gazebo</t>
  </si>
  <si>
    <t>#110508</t>
  </si>
  <si>
    <t>110508 Adhesive labels</t>
  </si>
  <si>
    <t>Shelters and parasols</t>
  </si>
  <si>
    <t>#110509</t>
  </si>
  <si>
    <t>110509 Postage stamps</t>
  </si>
  <si>
    <t>W13.4</t>
  </si>
  <si>
    <t>#110600</t>
  </si>
  <si>
    <t>110600 Other paper and paperboard</t>
  </si>
  <si>
    <t>Fences, fence stakes, pales</t>
  </si>
  <si>
    <t>#110601</t>
  </si>
  <si>
    <t>110601 Cigarette paper</t>
  </si>
  <si>
    <t>W13.5</t>
  </si>
  <si>
    <t>#110602</t>
  </si>
  <si>
    <t>110602 Envelope paper</t>
  </si>
  <si>
    <t>Decking and garden sleepers</t>
  </si>
  <si>
    <t>#110603</t>
  </si>
  <si>
    <t>110603 Filter paper</t>
  </si>
  <si>
    <t>W13.6</t>
  </si>
  <si>
    <t>#110604</t>
  </si>
  <si>
    <t>110604 Insulating paper</t>
  </si>
  <si>
    <t>Garden sheds</t>
  </si>
  <si>
    <t>#110605</t>
  </si>
  <si>
    <t>110605 Impregnated paper</t>
  </si>
  <si>
    <t>W13.7</t>
  </si>
  <si>
    <t>E.g. Flower boxes, palisades, wooden boxes for storing outdoor equipment</t>
  </si>
  <si>
    <t>#110606</t>
  </si>
  <si>
    <t>110606 Wallpaper and wallpaper base</t>
  </si>
  <si>
    <t>Other outdoor furniture and gardening products</t>
  </si>
  <si>
    <t>#110700</t>
  </si>
  <si>
    <t>110700 Other converted paper products</t>
  </si>
  <si>
    <t>W14</t>
  </si>
  <si>
    <t>W14.1</t>
  </si>
  <si>
    <t>E.g. Violin, guitars, harps</t>
  </si>
  <si>
    <t>#120000</t>
  </si>
  <si>
    <t>Non-wood products</t>
  </si>
  <si>
    <t>Musical instruments</t>
  </si>
  <si>
    <t>String musical instruments</t>
  </si>
  <si>
    <t>#120100</t>
  </si>
  <si>
    <t>120100 Cork and cork products</t>
  </si>
  <si>
    <t>W14.2</t>
  </si>
  <si>
    <t>E.g. Piano, organs</t>
  </si>
  <si>
    <t>#120101</t>
  </si>
  <si>
    <t>120101 Natural cork, raw or boiled</t>
  </si>
  <si>
    <t>Keyboard musical instruments</t>
  </si>
  <si>
    <t>#120102</t>
  </si>
  <si>
    <t>120102 Cork stoppers</t>
  </si>
  <si>
    <t>E.g.: Natural, technical, colmated, agglomerated, bartop cork, sparkling wine and champagne cork stoppers</t>
  </si>
  <si>
    <t>W14.3</t>
  </si>
  <si>
    <t>E.g. Clarinet, oboe, bassoon</t>
  </si>
  <si>
    <t>#120103</t>
  </si>
  <si>
    <t>120103 Cork disks</t>
  </si>
  <si>
    <t>Wind or mouth-blown musical instruments</t>
  </si>
  <si>
    <t>#120104</t>
  </si>
  <si>
    <t>120104 Rolls and panels of compressed cork</t>
  </si>
  <si>
    <t>W14.4</t>
  </si>
  <si>
    <t>E.g. Drums, bongos</t>
  </si>
  <si>
    <t>#120105</t>
  </si>
  <si>
    <t>120105 Cork particles</t>
  </si>
  <si>
    <t>E.g.: Granules, dust</t>
  </si>
  <si>
    <t>Percussions</t>
  </si>
  <si>
    <t>#120106</t>
  </si>
  <si>
    <t xml:space="preserve">120106 Cork for construction </t>
  </si>
  <si>
    <t>E.g.: Floors, doors, buildings and their parts</t>
  </si>
  <si>
    <t>W14.5</t>
  </si>
  <si>
    <t>E.g. Guitar necks</t>
  </si>
  <si>
    <t>#120107</t>
  </si>
  <si>
    <t>120107 Other articles of cork</t>
  </si>
  <si>
    <t>Parts of musical instruments</t>
  </si>
  <si>
    <t>#120200</t>
  </si>
  <si>
    <t>120200 Rubber / Latex</t>
  </si>
  <si>
    <t>W15</t>
  </si>
  <si>
    <t>W15.1</t>
  </si>
  <si>
    <t>E.g. Roundabouts, swings, slides, cable railway, sheds and similar</t>
  </si>
  <si>
    <t>#120201</t>
  </si>
  <si>
    <t>120201 Natural rubber</t>
  </si>
  <si>
    <t>Recreational goods</t>
  </si>
  <si>
    <t>Playground equipment</t>
  </si>
  <si>
    <t>#120202</t>
  </si>
  <si>
    <t>120202 Tyres</t>
  </si>
  <si>
    <t>W15.2</t>
  </si>
  <si>
    <t>#120203</t>
  </si>
  <si>
    <t>120203 Foam</t>
  </si>
  <si>
    <t>Toys and games made with wood</t>
  </si>
  <si>
    <t>#120204</t>
  </si>
  <si>
    <t>120204 Gloves</t>
  </si>
  <si>
    <t>W15.3</t>
  </si>
  <si>
    <t>W15.3.1</t>
  </si>
  <si>
    <t>#120205</t>
  </si>
  <si>
    <t xml:space="preserve">120205 Rubber footwear </t>
  </si>
  <si>
    <t>Sporting goods</t>
  </si>
  <si>
    <t>Bicycles</t>
  </si>
  <si>
    <t>#120206</t>
  </si>
  <si>
    <t>120206 Other rubber products</t>
  </si>
  <si>
    <t>W15.3.2</t>
  </si>
  <si>
    <t>#120300</t>
  </si>
  <si>
    <t>120300 Food</t>
  </si>
  <si>
    <t>Bats, sticks, poles and paddles</t>
  </si>
  <si>
    <t>#120301</t>
  </si>
  <si>
    <t>120301 Honey</t>
  </si>
  <si>
    <t>W15.3.3</t>
  </si>
  <si>
    <t>#120302</t>
  </si>
  <si>
    <t>120302 Mushrooms and truffles</t>
  </si>
  <si>
    <t>Boards and skis</t>
  </si>
  <si>
    <t>#120303</t>
  </si>
  <si>
    <t>120303 Fruits, berries, and nuts</t>
  </si>
  <si>
    <t>W15.3.4</t>
  </si>
  <si>
    <t>E.g. Yoga blocks, wooden balls</t>
  </si>
  <si>
    <t>#120304</t>
  </si>
  <si>
    <t>120304 Syrups</t>
  </si>
  <si>
    <t>Other sporting goods</t>
  </si>
  <si>
    <t>#120305</t>
  </si>
  <si>
    <t>120305 Game and other animals</t>
  </si>
  <si>
    <t>W16</t>
  </si>
  <si>
    <t>W16.1</t>
  </si>
  <si>
    <t>E.g. Frames for paintings, photographs, mirrors</t>
  </si>
  <si>
    <t>#120306</t>
  </si>
  <si>
    <t>120306 Other edible products</t>
  </si>
  <si>
    <t>Household articles</t>
  </si>
  <si>
    <t>Wooden frames</t>
  </si>
  <si>
    <t>#120400</t>
  </si>
  <si>
    <t>120400 Resins and its derivatives</t>
  </si>
  <si>
    <t>W16.2</t>
  </si>
  <si>
    <t>E.g. Brush bodies and handles, combs</t>
  </si>
  <si>
    <t>#120500</t>
  </si>
  <si>
    <t>120500 Essential oils</t>
  </si>
  <si>
    <t>Brooms, brushes and brush handles</t>
  </si>
  <si>
    <t>#120600</t>
  </si>
  <si>
    <t>120600 Rattan and other natural fibres</t>
  </si>
  <si>
    <t>W16.3</t>
  </si>
  <si>
    <t>E.g. Wooden spoons, chopsticks, toothpicks, pepper mills, bbq sets</t>
  </si>
  <si>
    <t>#120601</t>
  </si>
  <si>
    <t>120601 Natural</t>
  </si>
  <si>
    <t>Tableware, kitchenware and similar</t>
  </si>
  <si>
    <t>#120602</t>
  </si>
  <si>
    <t>120602 Products</t>
  </si>
  <si>
    <t>W16.4</t>
  </si>
  <si>
    <t>#120700</t>
  </si>
  <si>
    <t>120700 Plants and their parts</t>
  </si>
  <si>
    <t>Clothes hangers and pegs</t>
  </si>
  <si>
    <t>#120800</t>
  </si>
  <si>
    <t>120800 Chemical, medicinal, and cosmetic products</t>
  </si>
  <si>
    <t>W16.5</t>
  </si>
  <si>
    <t>#120900</t>
  </si>
  <si>
    <t>120900 Other non-wood products</t>
  </si>
  <si>
    <t>Toilet seats</t>
  </si>
  <si>
    <t>#130000</t>
  </si>
  <si>
    <t>130000 Other products</t>
  </si>
  <si>
    <t>W16.6</t>
  </si>
  <si>
    <t>Matches</t>
  </si>
  <si>
    <t>W16.7</t>
  </si>
  <si>
    <t>Mousetraps</t>
  </si>
  <si>
    <t>W16.8</t>
  </si>
  <si>
    <t>Fans</t>
  </si>
  <si>
    <t>W16.9</t>
  </si>
  <si>
    <t>Ladders</t>
  </si>
  <si>
    <t>W16.10</t>
  </si>
  <si>
    <t>E.g. Stool, bath chair, bath tub</t>
  </si>
  <si>
    <t>Bath items or accessories</t>
  </si>
  <si>
    <t>W17</t>
  </si>
  <si>
    <t>W17.1</t>
  </si>
  <si>
    <t>Stationery of wood</t>
  </si>
  <si>
    <t>Pens</t>
  </si>
  <si>
    <t>W17.2</t>
  </si>
  <si>
    <t>Pencils</t>
  </si>
  <si>
    <t>W17.3</t>
  </si>
  <si>
    <t>Rulers</t>
  </si>
  <si>
    <t>W17.4</t>
  </si>
  <si>
    <t>Stamps</t>
  </si>
  <si>
    <t>W18</t>
  </si>
  <si>
    <t>W18.1</t>
  </si>
  <si>
    <t>Other manufactured wood products</t>
  </si>
  <si>
    <t>Dowels and turnery parts of wood</t>
  </si>
  <si>
    <t>W18.2</t>
  </si>
  <si>
    <t>Coffins</t>
  </si>
  <si>
    <t>W18.3</t>
  </si>
  <si>
    <t>E.g. Orthopaedic products, prosthetic limbs, tongue depressors</t>
  </si>
  <si>
    <t>Medical supplies made of wood</t>
  </si>
  <si>
    <t>W18.4</t>
  </si>
  <si>
    <t>E.g. Hammer, axes</t>
  </si>
  <si>
    <t>Tools, tool bodies and tool handles</t>
  </si>
  <si>
    <t>W18.5</t>
  </si>
  <si>
    <t>Ice pop/lolly sticks</t>
  </si>
  <si>
    <t>W18.6</t>
  </si>
  <si>
    <t>Jewellery</t>
  </si>
  <si>
    <t>W18.7</t>
  </si>
  <si>
    <t>E.g. Wood marquetry, inlaid wood, statuettes and similar</t>
  </si>
  <si>
    <t>Works of art</t>
  </si>
  <si>
    <t>W18.8</t>
  </si>
  <si>
    <t>Ornamental &amp; decorative objects</t>
  </si>
  <si>
    <t>W18.9</t>
  </si>
  <si>
    <t>Wheels</t>
  </si>
  <si>
    <t>W18.10</t>
  </si>
  <si>
    <t>E.g. Sailboats, kayaks, canoes</t>
  </si>
  <si>
    <t>Boats</t>
  </si>
  <si>
    <t>W18.11</t>
  </si>
  <si>
    <t>Wooden lighters</t>
  </si>
  <si>
    <t>W18.12</t>
  </si>
  <si>
    <t>E.g. Nestboxes, birdhouses</t>
  </si>
  <si>
    <t>Wildlife and pet products</t>
  </si>
  <si>
    <t>W19</t>
  </si>
  <si>
    <t>Other wood products n.e.c.*</t>
  </si>
  <si>
    <t>* The n.e.c. abbreviation means that the category includes those products “not elsewhere classified”.</t>
  </si>
  <si>
    <t>PULP AND PAPER PRODUCTS</t>
  </si>
  <si>
    <t>P1.1</t>
  </si>
  <si>
    <t>P1.1.1</t>
  </si>
  <si>
    <t>Mechanical pulp, bleached</t>
  </si>
  <si>
    <t>Groundwood</t>
  </si>
  <si>
    <t>P1</t>
  </si>
  <si>
    <t>P1.1.2</t>
  </si>
  <si>
    <t>E.g. RMP, TMP, CTMP</t>
  </si>
  <si>
    <t>Refiner pulp</t>
  </si>
  <si>
    <t>P1.2</t>
  </si>
  <si>
    <t>P1.2.1</t>
  </si>
  <si>
    <t>Mechanical pulp, unbleached</t>
  </si>
  <si>
    <t>P1.2.2</t>
  </si>
  <si>
    <t>P1.3</t>
  </si>
  <si>
    <t>Chemical pulp, bleached</t>
  </si>
  <si>
    <t>P1.4</t>
  </si>
  <si>
    <t>Chemical pulp, unbleached</t>
  </si>
  <si>
    <t>P1.5</t>
  </si>
  <si>
    <t>Semi-chemical pulp, bleached</t>
  </si>
  <si>
    <t>P1.6</t>
  </si>
  <si>
    <t>Semi-chemical pulp, unbleached</t>
  </si>
  <si>
    <t>P1.7</t>
  </si>
  <si>
    <t>P1.7.1</t>
  </si>
  <si>
    <t>E.g. Microcrystalline cellulose</t>
  </si>
  <si>
    <t>Dissolving pulp</t>
  </si>
  <si>
    <t>Specialty cellulose</t>
  </si>
  <si>
    <t>P1.7.2</t>
  </si>
  <si>
    <t>E.g. Cellulose ethers, cellulose esters, cellulose acetate, nitrocellulose</t>
  </si>
  <si>
    <t>Cellulose derivatives</t>
  </si>
  <si>
    <t>P1.7.3</t>
  </si>
  <si>
    <t>Regenerated Cellulose film</t>
  </si>
  <si>
    <t>P1.7.4</t>
  </si>
  <si>
    <t>E.g. Artificial silk, textile fibres, yarn, viscose</t>
  </si>
  <si>
    <t>Rayon and other synthetic fibres</t>
  </si>
  <si>
    <t>P1.8</t>
  </si>
  <si>
    <t>P1.8.1</t>
  </si>
  <si>
    <t>Pulp from recovered paper</t>
  </si>
  <si>
    <t>Recovered pulp, deinked</t>
  </si>
  <si>
    <t>P1.8.2</t>
  </si>
  <si>
    <t>Recovered pulp, not deinked</t>
  </si>
  <si>
    <t>P2</t>
  </si>
  <si>
    <t>P2.1</t>
  </si>
  <si>
    <t>P2.1.1</t>
  </si>
  <si>
    <t>Paper</t>
  </si>
  <si>
    <t>Copying, printing, communication paper</t>
  </si>
  <si>
    <t>Coated paper</t>
  </si>
  <si>
    <t>P2.1.2</t>
  </si>
  <si>
    <t>Uncoated paper</t>
  </si>
  <si>
    <t>P2.2</t>
  </si>
  <si>
    <t>Newsprint</t>
  </si>
  <si>
    <t>P2.3</t>
  </si>
  <si>
    <t>E.g. Sack kraft, grease-proof paper, wrapping krafts, coated kraft papers</t>
  </si>
  <si>
    <t>Wrapping and packaging paper</t>
  </si>
  <si>
    <t>P2.4</t>
  </si>
  <si>
    <t>P2.4.1</t>
  </si>
  <si>
    <t>Specialty paper</t>
  </si>
  <si>
    <t>Impregnated papers</t>
  </si>
  <si>
    <t>P2.4.2</t>
  </si>
  <si>
    <t>Photographic base papers</t>
  </si>
  <si>
    <t>P2.4.3</t>
  </si>
  <si>
    <t>E.g. Thermal transfer papers</t>
  </si>
  <si>
    <t>Thermographic papers</t>
  </si>
  <si>
    <t>P2.4.4</t>
  </si>
  <si>
    <t>Translucent papers</t>
  </si>
  <si>
    <t>P2.4.5</t>
  </si>
  <si>
    <t>E.g. Carbon papers, transfer papers, spirit duplicator copy papers</t>
  </si>
  <si>
    <t>Self-copying and carbon papers</t>
  </si>
  <si>
    <t>P2.4.6</t>
  </si>
  <si>
    <t>Cigarette papers</t>
  </si>
  <si>
    <t>P2.4.7</t>
  </si>
  <si>
    <t>E.g. Tea-bag tissues</t>
  </si>
  <si>
    <t>Filter papers</t>
  </si>
  <si>
    <t>P2.4.8</t>
  </si>
  <si>
    <t>Crepe papers</t>
  </si>
  <si>
    <t>P2.4.9</t>
  </si>
  <si>
    <t>Embossed paper and perforated paper</t>
  </si>
  <si>
    <t>P2.4.10</t>
  </si>
  <si>
    <t>Composite papers</t>
  </si>
  <si>
    <t>P2.4.11</t>
  </si>
  <si>
    <t>E.g. Non-printed wallpaper</t>
  </si>
  <si>
    <t>Wallpaper base</t>
  </si>
  <si>
    <t>P2.4.12</t>
  </si>
  <si>
    <t>E.g. Money paper, vouchers, coupons</t>
  </si>
  <si>
    <t>Security paper</t>
  </si>
  <si>
    <t>P2.5</t>
  </si>
  <si>
    <t>E.g. Japanese papers / washi</t>
  </si>
  <si>
    <t>Hand-made papers</t>
  </si>
  <si>
    <t>P2.6</t>
  </si>
  <si>
    <t>Tissue paper</t>
  </si>
  <si>
    <t>P3</t>
  </si>
  <si>
    <t>P3.1</t>
  </si>
  <si>
    <t>Paperboard</t>
  </si>
  <si>
    <t>Uncoated paperboard</t>
  </si>
  <si>
    <t>P3.2</t>
  </si>
  <si>
    <t>E.g. Solid bleached board, solid unbleached board, white lined chipboard</t>
  </si>
  <si>
    <t>Coated paperboard</t>
  </si>
  <si>
    <t>P3.3</t>
  </si>
  <si>
    <t xml:space="preserve">Pressboard           </t>
  </si>
  <si>
    <t>P3.4</t>
  </si>
  <si>
    <t>P3.4.1</t>
  </si>
  <si>
    <t>Paperboard laminates</t>
  </si>
  <si>
    <t>High-pressure laminates (HPDL, HPL)</t>
  </si>
  <si>
    <t>P3.4.2</t>
  </si>
  <si>
    <t>Low-pressure laminates (LPL)</t>
  </si>
  <si>
    <t>P3.4.3</t>
  </si>
  <si>
    <t>Continuous pressure laminates (CPL)</t>
  </si>
  <si>
    <t>P3.5</t>
  </si>
  <si>
    <t>E.g. Transferred metalized paperboard, direct metalized paperboard, metalized film laminated paperboard, foil laminated paperboard</t>
  </si>
  <si>
    <t>Metalized paperboard</t>
  </si>
  <si>
    <t>P3.6</t>
  </si>
  <si>
    <t>Crepe paperboard</t>
  </si>
  <si>
    <t>P4</t>
  </si>
  <si>
    <t>P4.1</t>
  </si>
  <si>
    <t>Corrugated paper and paperboard</t>
  </si>
  <si>
    <t>Linerboard or testliner</t>
  </si>
  <si>
    <t>P4.2</t>
  </si>
  <si>
    <t>Fluting</t>
  </si>
  <si>
    <t>P4.3</t>
  </si>
  <si>
    <t>Corrugated fibreboard</t>
  </si>
  <si>
    <t>P5</t>
  </si>
  <si>
    <t>P5.1</t>
  </si>
  <si>
    <t>E.g. Colour boxes, gift boxes</t>
  </si>
  <si>
    <t>Packaging and wrappings of paper</t>
  </si>
  <si>
    <t>Cardboard packaging</t>
  </si>
  <si>
    <t>P5.2</t>
  </si>
  <si>
    <t>E.g. Corrugated paper boxes</t>
  </si>
  <si>
    <t>Corrugated paper packaging</t>
  </si>
  <si>
    <t>P5.3</t>
  </si>
  <si>
    <t>E.g. Carrier bags</t>
  </si>
  <si>
    <t>Sacks and bags of paper</t>
  </si>
  <si>
    <t>P5.4</t>
  </si>
  <si>
    <t>Food wrapping paper</t>
  </si>
  <si>
    <t>P5.5</t>
  </si>
  <si>
    <t>Carton pack for beverages and liquid food</t>
  </si>
  <si>
    <t>P5.6</t>
  </si>
  <si>
    <t>Egg boxes and similar</t>
  </si>
  <si>
    <t>P5.7</t>
  </si>
  <si>
    <t>E.g. CD and DVD covers</t>
  </si>
  <si>
    <t>Optical disc packaging and covers</t>
  </si>
  <si>
    <t>P6</t>
  </si>
  <si>
    <t>P6.1</t>
  </si>
  <si>
    <t>E.g. Towelling paper, cleansing cloth</t>
  </si>
  <si>
    <t>Household and sanitary pulp and paper products</t>
  </si>
  <si>
    <t>Cleaning tissues and paper towels</t>
  </si>
  <si>
    <t>P6.2</t>
  </si>
  <si>
    <t>Facial tissues and refreshing tissues</t>
  </si>
  <si>
    <t>P6.3</t>
  </si>
  <si>
    <t>Napkins / serviettes</t>
  </si>
  <si>
    <t>P6.4</t>
  </si>
  <si>
    <t>Toilet paper / bathroom tissue</t>
  </si>
  <si>
    <t>P6.5</t>
  </si>
  <si>
    <t xml:space="preserve">Sanitary towels, tampons, diapers and similar </t>
  </si>
  <si>
    <t>P6.6</t>
  </si>
  <si>
    <t>Tablecloths</t>
  </si>
  <si>
    <t>P6.7</t>
  </si>
  <si>
    <t>E.g. Cups, plates, trays</t>
  </si>
  <si>
    <t>Dinnerware</t>
  </si>
  <si>
    <t>P6.8</t>
  </si>
  <si>
    <t>E.g. Ear buds/swabs, hospital gowns</t>
  </si>
  <si>
    <t>Medical supplies made of pulp/paper</t>
  </si>
  <si>
    <t>P7</t>
  </si>
  <si>
    <t>P7.1</t>
  </si>
  <si>
    <t>E.g. Exercise books</t>
  </si>
  <si>
    <t>Stationery of paper (printed and unprinted)</t>
  </si>
  <si>
    <t>Notebooks</t>
  </si>
  <si>
    <t>P7.2</t>
  </si>
  <si>
    <t>E.g. Letter pads</t>
  </si>
  <si>
    <t>Pads</t>
  </si>
  <si>
    <t>P7.3</t>
  </si>
  <si>
    <t>E.g. Manila folders, corporate folders</t>
  </si>
  <si>
    <t>File folders</t>
  </si>
  <si>
    <t>P7.4</t>
  </si>
  <si>
    <t>E.g. Receipt</t>
  </si>
  <si>
    <t>Rolled thermal paper</t>
  </si>
  <si>
    <t>P7.5</t>
  </si>
  <si>
    <t>Post and greeting cards</t>
  </si>
  <si>
    <t>P7.6</t>
  </si>
  <si>
    <t>Envelopes</t>
  </si>
  <si>
    <t>P7.7</t>
  </si>
  <si>
    <t>E.g. Post-it notes</t>
  </si>
  <si>
    <t>Gummed papers</t>
  </si>
  <si>
    <t>P7.8</t>
  </si>
  <si>
    <t>E.g. Parcel labels</t>
  </si>
  <si>
    <t xml:space="preserve">Adhesive labels </t>
  </si>
  <si>
    <t>P7.9</t>
  </si>
  <si>
    <t>Transfers</t>
  </si>
  <si>
    <t>P7.10</t>
  </si>
  <si>
    <t>Postage stamps</t>
  </si>
  <si>
    <t>P8.1</t>
  </si>
  <si>
    <t>Books</t>
  </si>
  <si>
    <t>P8</t>
  </si>
  <si>
    <t>Printed materials</t>
  </si>
  <si>
    <t>P8.2</t>
  </si>
  <si>
    <t>Magazines</t>
  </si>
  <si>
    <t>P8.3</t>
  </si>
  <si>
    <t>Newspaper</t>
  </si>
  <si>
    <t>P8.4</t>
  </si>
  <si>
    <t>E.g. Catalogues, flyers, banners, posters</t>
  </si>
  <si>
    <t>Advertising materials</t>
  </si>
  <si>
    <t>P8.5</t>
  </si>
  <si>
    <t>Business cards</t>
  </si>
  <si>
    <t xml:space="preserve">P8.6 </t>
  </si>
  <si>
    <t>Calendars, diaries and organisers</t>
  </si>
  <si>
    <t>P8.7</t>
  </si>
  <si>
    <t>E.g. Puzzles, playing cards</t>
  </si>
  <si>
    <t>Toys and games made with paper</t>
  </si>
  <si>
    <r>
      <t>P8.8</t>
    </r>
    <r>
      <rPr>
        <sz val="8"/>
        <rFont val="Arial"/>
        <family val="2"/>
      </rPr>
      <t xml:space="preserve"> </t>
    </r>
  </si>
  <si>
    <t>Wallpapers</t>
  </si>
  <si>
    <t>P9</t>
  </si>
  <si>
    <t>Bobbins, spools, rolls and similar</t>
  </si>
  <si>
    <t>P10</t>
  </si>
  <si>
    <t>Other pulp and paper products n.e.c.*</t>
  </si>
  <si>
    <t>NON-TIMBER FOREST PRODUCTS (NTFPs)</t>
  </si>
  <si>
    <t>N1</t>
  </si>
  <si>
    <t>Barks</t>
  </si>
  <si>
    <t>N2</t>
  </si>
  <si>
    <t>E.g. Bark mulch</t>
  </si>
  <si>
    <t>Soil conditioner and substrates for plants</t>
  </si>
  <si>
    <t>N3</t>
  </si>
  <si>
    <t>N3.1</t>
  </si>
  <si>
    <t>Cork and articles of cork</t>
  </si>
  <si>
    <t>Natural cork, raw or boiled</t>
  </si>
  <si>
    <t>N3.2</t>
  </si>
  <si>
    <t>Cork powder</t>
  </si>
  <si>
    <t>N3.3</t>
  </si>
  <si>
    <t>Cork granules</t>
  </si>
  <si>
    <t>N3.4</t>
  </si>
  <si>
    <t>E.g. Natural, technical, colmated, agglomerated, bartop cork and sparkling wine/champagne cork stoppers</t>
  </si>
  <si>
    <t>Cork stoppers</t>
  </si>
  <si>
    <t>N3.5</t>
  </si>
  <si>
    <t>Rolls and panels of compressed cork</t>
  </si>
  <si>
    <t>N3.6</t>
  </si>
  <si>
    <t>Cork disks</t>
  </si>
  <si>
    <t>N3.7</t>
  </si>
  <si>
    <t>Articles of cork</t>
  </si>
  <si>
    <t>N4</t>
  </si>
  <si>
    <t>N4.1</t>
  </si>
  <si>
    <t>E.g. Osier branches, basketry, roofs</t>
  </si>
  <si>
    <t>Straw, wicker, rattan and similar</t>
  </si>
  <si>
    <t>Rattan cane (rough form)</t>
  </si>
  <si>
    <t>N4.2</t>
  </si>
  <si>
    <t>Rattan taper (clean, peeled and spitted)</t>
  </si>
  <si>
    <t>N4.3</t>
  </si>
  <si>
    <t>Decorative objects and wickerwork</t>
  </si>
  <si>
    <t>N4.4</t>
  </si>
  <si>
    <t>Rattan furniture</t>
  </si>
  <si>
    <t>N4.5</t>
  </si>
  <si>
    <t>Rattan furniture components</t>
  </si>
  <si>
    <t>N5</t>
  </si>
  <si>
    <t>N5.1</t>
  </si>
  <si>
    <t>Bamboo and articles of bamboo</t>
  </si>
  <si>
    <t>Natural bamboo</t>
  </si>
  <si>
    <t>N5.2</t>
  </si>
  <si>
    <t>Edible bamboo</t>
  </si>
  <si>
    <t>N5.3</t>
  </si>
  <si>
    <t>E.g. Pellets, charcoal</t>
  </si>
  <si>
    <t>Fuel bamboo</t>
  </si>
  <si>
    <t>N5.4</t>
  </si>
  <si>
    <t>E.g. Plywood and OSB</t>
  </si>
  <si>
    <t>Bamboo plywood</t>
  </si>
  <si>
    <t>N5.5</t>
  </si>
  <si>
    <t>Bamboo flooring</t>
  </si>
  <si>
    <t>N5.6</t>
  </si>
  <si>
    <t>Bamboo furniture</t>
  </si>
  <si>
    <t>N5.7</t>
  </si>
  <si>
    <t>E.g. Baskets, containers, curtains, mats, hats, combs, brushes, frames</t>
  </si>
  <si>
    <t>Bamboo household articles and wickerwork</t>
  </si>
  <si>
    <t>N5.8</t>
  </si>
  <si>
    <t>Bamboo textiles</t>
  </si>
  <si>
    <t>N5.9</t>
  </si>
  <si>
    <t>Bamboo vinegar</t>
  </si>
  <si>
    <t>N5.10</t>
  </si>
  <si>
    <t>Bamboo pulp</t>
  </si>
  <si>
    <t>N6</t>
  </si>
  <si>
    <t>N6.1</t>
  </si>
  <si>
    <t>Plants and parts of plants</t>
  </si>
  <si>
    <t>Flowers</t>
  </si>
  <si>
    <t>N6.2</t>
  </si>
  <si>
    <t>Grasses, ferns, mosses and lichens</t>
  </si>
  <si>
    <t>N6.3</t>
  </si>
  <si>
    <t>N6.3.1</t>
  </si>
  <si>
    <t>Whole trees or plants</t>
  </si>
  <si>
    <t>Christmas trees</t>
  </si>
  <si>
    <t>N6.4</t>
  </si>
  <si>
    <t>Pine cones</t>
  </si>
  <si>
    <t>N7</t>
  </si>
  <si>
    <t>N7.1</t>
  </si>
  <si>
    <t>N7.1.1</t>
  </si>
  <si>
    <t>Natural gums, resins, oils and derivatives</t>
  </si>
  <si>
    <t>Rubber/ Latex</t>
  </si>
  <si>
    <t>Natural rubber</t>
  </si>
  <si>
    <t>N7.1.2</t>
  </si>
  <si>
    <t>Tyres</t>
  </si>
  <si>
    <t>N7.1.3</t>
  </si>
  <si>
    <t>Balls</t>
  </si>
  <si>
    <t>N7.1.4</t>
  </si>
  <si>
    <t>Footwear</t>
  </si>
  <si>
    <t>N7.1.5</t>
  </si>
  <si>
    <t>Rubber foam pillows and mattresses</t>
  </si>
  <si>
    <t>N7.1.6</t>
  </si>
  <si>
    <t>Balata, gutta-percha, guayule, chicle</t>
  </si>
  <si>
    <t>N7.1.7</t>
  </si>
  <si>
    <t>Other manufactured articles of rubber</t>
  </si>
  <si>
    <t>N7.2</t>
  </si>
  <si>
    <t>E.g. Gum arabic, gum tragacanth, gamboge, frankincense, myrrh</t>
  </si>
  <si>
    <t>Gum resin</t>
  </si>
  <si>
    <t>N7.3</t>
  </si>
  <si>
    <t>E.g. Dammar, elemi, sandarac, canada balsam, benjamin, pitch, lacquer, unguents, incense</t>
  </si>
  <si>
    <t>Resin and manufactured resin products</t>
  </si>
  <si>
    <t>N7.4</t>
  </si>
  <si>
    <t>Tannin</t>
  </si>
  <si>
    <t>N7.5</t>
  </si>
  <si>
    <t>E.g. Camphor, Brazil nut oil, Copaiba Oil</t>
  </si>
  <si>
    <t xml:space="preserve">Essential oils </t>
  </si>
  <si>
    <t>N8</t>
  </si>
  <si>
    <t>N8.1</t>
  </si>
  <si>
    <t>Chemical, medicinal and cosmetic products</t>
  </si>
  <si>
    <t>Ethanol</t>
  </si>
  <si>
    <t>N8.2</t>
  </si>
  <si>
    <t>Medicinal plants and products</t>
  </si>
  <si>
    <t>N8.3</t>
  </si>
  <si>
    <t xml:space="preserve">E.g. Salicylic acid, quinine, paclitaxel, betulinic acid, snakewood extract, neem </t>
  </si>
  <si>
    <t>Pharmaceutical raw materials</t>
  </si>
  <si>
    <t>N8.4</t>
  </si>
  <si>
    <t>Cosmetics and health care products</t>
  </si>
  <si>
    <t>N8.5</t>
  </si>
  <si>
    <t>Wood vinegar</t>
  </si>
  <si>
    <t>N8.6</t>
  </si>
  <si>
    <t>Pyroligneous acid</t>
  </si>
  <si>
    <t>N9</t>
  </si>
  <si>
    <t>N9.1</t>
  </si>
  <si>
    <t>E.g. Brazil nuts, cashew nuts</t>
  </si>
  <si>
    <t>Food</t>
  </si>
  <si>
    <t>Nuts</t>
  </si>
  <si>
    <t>N9.2</t>
  </si>
  <si>
    <t>E.g. Erva-mate, mate</t>
  </si>
  <si>
    <t>Tea</t>
  </si>
  <si>
    <t>N9.3</t>
  </si>
  <si>
    <t>Palm-hearts</t>
  </si>
  <si>
    <t>N9.4</t>
  </si>
  <si>
    <t>E.g. Shiitake mushrooms, pine mushrooms</t>
  </si>
  <si>
    <t>Mushrooms, truffles</t>
  </si>
  <si>
    <t>N9.5</t>
  </si>
  <si>
    <t>E.g. Berries, açaí</t>
  </si>
  <si>
    <t>Fruits</t>
  </si>
  <si>
    <t>N9.6</t>
  </si>
  <si>
    <t>N9.6.1</t>
  </si>
  <si>
    <t>Sap-based foods</t>
  </si>
  <si>
    <t>Maple syrup or sugar</t>
  </si>
  <si>
    <t>N9.6.2</t>
  </si>
  <si>
    <t>Birch syrup or sugar</t>
  </si>
  <si>
    <t>N9.7</t>
  </si>
  <si>
    <t>E.g. Deer, rabbit</t>
  </si>
  <si>
    <t>N9.8</t>
  </si>
  <si>
    <t>Honey</t>
  </si>
  <si>
    <t>N10</t>
  </si>
  <si>
    <t>Other non-timber forest products n.e.c.*</t>
  </si>
  <si>
    <t>Reminder Checklist for Agenda for Opening Meeting (taken from ISO 19001)</t>
  </si>
  <si>
    <t>Introductions and confirmation of roles of audit team, including Technical Experts, Observers. Confirmation of audit objectives scope and criteria</t>
  </si>
  <si>
    <t>Confirmation of Audit Plan, including; timetable, objectives and scope (Standards used, Products, Sites, etc).</t>
  </si>
  <si>
    <t>Changes to PEFC Band</t>
  </si>
  <si>
    <t>Methods and procedures used to conduct the audit, including sampling process, and language to be used</t>
  </si>
  <si>
    <t>Formal communication channels between the audit team and auditee (Additional evidence may be provided through email subsequent to audit, etc).</t>
  </si>
  <si>
    <t>Confirmation of resources/facilities required by the audit team.</t>
  </si>
  <si>
    <t>Confirmation of matters relating to confidentiality and information security</t>
  </si>
  <si>
    <t>Conducting staff interviews in the absence of (line) management.</t>
  </si>
  <si>
    <t>Confirming relevant work safety, emergency and security procedures for the audit team.</t>
  </si>
  <si>
    <t>Method of reporting audit findings:- grading of CARs, and keeping Client informed as Audit progresses</t>
  </si>
  <si>
    <t>Information on how to deal with possible findings during the audit</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</si>
  <si>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</si>
  <si>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</si>
  <si>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</si>
  <si>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Information about the Closing meeting, and Client questions.</t>
  </si>
  <si>
    <t>Reminder Checklist for Agenda for Closing Meeting (taken from ISO 19011)</t>
  </si>
  <si>
    <t>Audit review and advising that audit evidence is based on sampling process.</t>
  </si>
  <si>
    <t>Discussion on CARs; their grading, normative reference, timeframe for closure and consequences of not meeting closure deadlines.</t>
  </si>
  <si>
    <t>Collation of Client's Plan for Correction as applicable (if not already collated prior to the Closing meeting)</t>
  </si>
  <si>
    <t>Audit follow up:- Report Review, including review of Client's Plan for Correction, and final audit/certification decision.</t>
  </si>
  <si>
    <t>Recording of any divergent opinions where they could not be resolved.</t>
  </si>
  <si>
    <t xml:space="preserve">BASIC INFORMATION </t>
  </si>
  <si>
    <t>both</t>
  </si>
  <si>
    <t>Certification Body</t>
  </si>
  <si>
    <t>Soil Association Certification Ltd</t>
  </si>
  <si>
    <t>Guidance</t>
  </si>
  <si>
    <t>Certificate registration code</t>
  </si>
  <si>
    <t>To be completed by SA Certification on issue of certificate</t>
  </si>
  <si>
    <t>Type of certification</t>
  </si>
  <si>
    <t>1.1.2.1</t>
  </si>
  <si>
    <t>PEFC ONLY - Norway and Sweden -  it is also necessary that you have ISO 14001 certification - please provide a copy of your certificate.</t>
  </si>
  <si>
    <t>attached?</t>
  </si>
  <si>
    <t>PEFC</t>
  </si>
  <si>
    <t>1.1.2.2</t>
  </si>
  <si>
    <t>PEFC ONLY - ROMANIA - Please supply your Sustainability Report along with your application as per PEFC Romania Scheme requirements</t>
  </si>
  <si>
    <t>1.1.4</t>
  </si>
  <si>
    <t>Note For UK - adding PEFC FM to existing FSC Cert Holders - Hide this row if not applicable</t>
  </si>
  <si>
    <t>PEFC UK FM added to an existing FSC Certificate does not require a PA, or full assessment against all indicators. Agreed with PEFC UK as UKWAS assessment has already occurred.</t>
  </si>
  <si>
    <t>1.2.1</t>
  </si>
  <si>
    <t>Company name and legal entity</t>
  </si>
  <si>
    <t>1.2.2</t>
  </si>
  <si>
    <t>Company name and legal entity in local language</t>
  </si>
  <si>
    <t>1.2.3</t>
  </si>
  <si>
    <t>Company registration number</t>
  </si>
  <si>
    <t>1.2.4</t>
  </si>
  <si>
    <t>Contact person</t>
  </si>
  <si>
    <t>1.2.5</t>
  </si>
  <si>
    <t>Business address</t>
  </si>
  <si>
    <t>Street/Town(City)/State(County)/Zip(Postal code)</t>
  </si>
  <si>
    <t>1.2.6</t>
  </si>
  <si>
    <t>1.2.7</t>
  </si>
  <si>
    <t>Tel</t>
  </si>
  <si>
    <t>1.2.8</t>
  </si>
  <si>
    <t>Fax</t>
  </si>
  <si>
    <t>1.2.9</t>
  </si>
  <si>
    <t>e-mail</t>
  </si>
  <si>
    <t>1.2.10</t>
  </si>
  <si>
    <t>web page address</t>
  </si>
  <si>
    <t>1.2.11</t>
  </si>
  <si>
    <t>Application information completed by duly authorised representative</t>
  </si>
  <si>
    <t>Insert electronic signature or name as equivalent here</t>
  </si>
  <si>
    <t>1.2.12</t>
  </si>
  <si>
    <t>Any particular logistics for travel arrangements to the site or between the sites?</t>
  </si>
  <si>
    <t>Scope of certificate</t>
  </si>
  <si>
    <t xml:space="preserve">Single / Group </t>
  </si>
  <si>
    <t>1.3.1.a</t>
  </si>
  <si>
    <t>Type of operation</t>
  </si>
  <si>
    <t xml:space="preserve">Forest owner(s)
</t>
  </si>
  <si>
    <t>1.3.1.b</t>
  </si>
  <si>
    <t>Wood procurement organisation(s), or
Forest contractor(s):
- Felling operations contractor
- Silvicultural contractor, or
- Forest management planning contractor.</t>
  </si>
  <si>
    <t>1.3.2a</t>
  </si>
  <si>
    <t>For groups see Annex 7</t>
  </si>
  <si>
    <t>1.3.2b</t>
  </si>
  <si>
    <t>Number of group members</t>
  </si>
  <si>
    <t>Applicable for groups only</t>
  </si>
  <si>
    <t>1.3.3</t>
  </si>
  <si>
    <t>Number of Forest Management Units (FMUs)</t>
  </si>
  <si>
    <t xml:space="preserve">FMU = Area covered by Forest Management Plan </t>
  </si>
  <si>
    <t>1.3.4</t>
  </si>
  <si>
    <t>1.3.5</t>
  </si>
  <si>
    <t>Region</t>
  </si>
  <si>
    <t>1.3.6</t>
  </si>
  <si>
    <t>Latitude</t>
  </si>
  <si>
    <t>x deg, x min E or W - Coordinates should refer to the center of the FMU.
For Groups/Multiple FMUs write: "refer to A7".</t>
  </si>
  <si>
    <t>1.3.7</t>
  </si>
  <si>
    <t>Longitude</t>
  </si>
  <si>
    <t>x deg, x min, N or S -  Coordinates should refer to the center of the FMU.
For Groups/Multiple FMUs write "refer to A7"</t>
  </si>
  <si>
    <t>1.3.8</t>
  </si>
  <si>
    <t>Hemisphere</t>
  </si>
  <si>
    <t>North/ South</t>
  </si>
  <si>
    <t>1.3.9</t>
  </si>
  <si>
    <t>Forest Zone or Biome</t>
  </si>
  <si>
    <t>Boreal/ Temperate/Subtropical/Tropical</t>
  </si>
  <si>
    <t>1.3.10b</t>
  </si>
  <si>
    <t>PEFC Notification Fee:</t>
  </si>
  <si>
    <t>Forest management</t>
  </si>
  <si>
    <t>Choose from:</t>
  </si>
  <si>
    <t>1.4.1</t>
  </si>
  <si>
    <t>Type of enterprise</t>
  </si>
  <si>
    <t>Industrial/Non Industrial/Government/
Private/Communal/Group/Resource Manager</t>
  </si>
  <si>
    <t>Tenure management</t>
  </si>
  <si>
    <t xml:space="preserve">Public/State/Community/Private (please give total # ha for each type)
</t>
  </si>
  <si>
    <t>Indigenous/Concession/Low intensity/Small producer</t>
  </si>
  <si>
    <t>Church</t>
  </si>
  <si>
    <t>Ownership</t>
  </si>
  <si>
    <t xml:space="preserve">Public/State/Community/Private
</t>
  </si>
  <si>
    <t>Indigenous</t>
  </si>
  <si>
    <t>Outsourced processes or consultancy by third parties</t>
  </si>
  <si>
    <t>Please provide details of any, eg. Management Planners, forest surveyors, contracting other than harvesting (see 1.4.12)</t>
  </si>
  <si>
    <t>1.4.2</t>
  </si>
  <si>
    <t>Total area (hectares)</t>
  </si>
  <si>
    <t>1.4.3</t>
  </si>
  <si>
    <t>Natural/Plantation/Semi-Natural &amp; Mixed Plantation &amp; Natural Forest</t>
  </si>
  <si>
    <t>1.4.4</t>
  </si>
  <si>
    <t>Forest Composition</t>
  </si>
  <si>
    <t>Broad-leaved/Coniferous/Broad-leaved dominant/Coniferous dominant</t>
  </si>
  <si>
    <t>List of High Nature Values</t>
  </si>
  <si>
    <t>1.4.6</t>
  </si>
  <si>
    <t>Plantation species category</t>
  </si>
  <si>
    <t>Not applicable/Indigenous/Exotic/
Mixed Indigenous and exotic</t>
  </si>
  <si>
    <t>1.4.7</t>
  </si>
  <si>
    <t>Principal Species</t>
  </si>
  <si>
    <t>Tree species – list or see Annex 3</t>
  </si>
  <si>
    <t>1.4.8</t>
  </si>
  <si>
    <t>Annual allowable cut (cu.m.yr)</t>
  </si>
  <si>
    <t>Actual Annual Cut (cu.m.yr)</t>
  </si>
  <si>
    <t>1.4.9</t>
  </si>
  <si>
    <t>Product categories</t>
  </si>
  <si>
    <t>Round wood / Treated roundwood / Firewood / Sawn timber/ Charcoal / Non timber products – specify / Other - specify</t>
  </si>
  <si>
    <t>1.4.10</t>
  </si>
  <si>
    <t xml:space="preserve">Point of sale </t>
  </si>
  <si>
    <t xml:space="preserve">Standing / Roadside / Delivered </t>
  </si>
  <si>
    <t>1.4.11</t>
  </si>
  <si>
    <t>Number of workers – Employees</t>
  </si>
  <si>
    <t>Number male/female</t>
  </si>
  <si>
    <t>Total:</t>
  </si>
  <si>
    <t>1.4.12</t>
  </si>
  <si>
    <t>Contractors/Community/other workers</t>
  </si>
  <si>
    <t>1.4.13</t>
  </si>
  <si>
    <t>Pilot Project</t>
  </si>
  <si>
    <t>Drop down list Y/N</t>
  </si>
  <si>
    <t>1.4.16</t>
  </si>
  <si>
    <t xml:space="preserve">Division of FMUs </t>
  </si>
  <si>
    <t>Number</t>
  </si>
  <si>
    <t>Area</t>
  </si>
  <si>
    <t>100 ha – 1000 ha</t>
  </si>
  <si>
    <t>1000 ha – 10,000 ha</t>
  </si>
  <si>
    <t xml:space="preserve">More than 10,000 ha </t>
  </si>
  <si>
    <t>Total</t>
  </si>
  <si>
    <t>Details of forest manager/owner/contractor/wood procurement organisation (Certificate holder)</t>
  </si>
  <si>
    <t>Name(s) of the forest/organisations covered by the certificate</t>
  </si>
  <si>
    <r>
      <t xml:space="preserve">List these </t>
    </r>
    <r>
      <rPr>
        <i/>
        <sz val="9"/>
        <color indexed="10"/>
        <rFont val="Calibri"/>
        <family val="2"/>
        <scheme val="minor"/>
      </rPr>
      <t>(definition of HCV is not a PEFC requirement in all countries, so listing nature values is more precise)</t>
    </r>
  </si>
  <si>
    <t>Kontaktperson</t>
  </si>
  <si>
    <t>Land</t>
  </si>
  <si>
    <t>E-mail</t>
  </si>
  <si>
    <t>Pilotprojekt</t>
  </si>
  <si>
    <t>Antal</t>
  </si>
  <si>
    <t>Areal</t>
  </si>
  <si>
    <t>Rapport Peer review</t>
  </si>
  <si>
    <t>FIRST SURVEILLANCE</t>
  </si>
  <si>
    <t>Changes to management situation- results of management review/internal audit
Effectiveness of management system
Description of any continual improvement activities</t>
  </si>
  <si>
    <t>Review of complaints or Issues arising</t>
  </si>
  <si>
    <t>7.0</t>
  </si>
  <si>
    <t xml:space="preserve">7.1b </t>
  </si>
  <si>
    <t>7.6</t>
  </si>
  <si>
    <t>7.7</t>
  </si>
  <si>
    <t>7.8</t>
  </si>
  <si>
    <t>7.9</t>
  </si>
  <si>
    <t>7.10</t>
  </si>
  <si>
    <t>7.11</t>
  </si>
  <si>
    <t xml:space="preserve">THE CERTIFICATION ASSESSMENT PROCESS </t>
  </si>
  <si>
    <t>The Swedish PEFC Forest Standard PEFC SWE 002:5 
Relevant criteria of PEFC SWE 004:5</t>
  </si>
  <si>
    <t xml:space="preserve">Svensk PEFC Skogsstandard PEFC SWE 002:5 2024-2029
Relevante kriterier i PEFC SWE 004:5 </t>
  </si>
  <si>
    <t>16.01.2024</t>
  </si>
  <si>
    <t>New PEFC standard for Sweden</t>
  </si>
  <si>
    <t>Ny PEFC standard 2024 för Sverige</t>
  </si>
  <si>
    <t>002:5</t>
  </si>
  <si>
    <t>PEFC SWE 002:5</t>
  </si>
  <si>
    <r>
      <t xml:space="preserve">Skogsbruket ska bedrivas så att gällande lagar och branschpraxis följs. Skogsbruket ska vara </t>
    </r>
    <r>
      <rPr>
        <sz val="10"/>
        <color rgb="FFFF0000"/>
        <rFont val="Calibri"/>
        <family val="2"/>
        <scheme val="minor"/>
      </rPr>
      <t xml:space="preserve">hållbart och baseras på vetenskapligt beprövade, ståndortsanpassade metoder och principer. 
Med hållbart skogsbruk avses ett långsiktigt brukande med syfte att bevara eller förstärka fastighetens tillgångar i form av skogsproduktion, klimatnytta, naturvärden och sociala värden. Skogsbruket ska ha ett marknadsperspektiv och använda tillgänglig marknadsinformation och studier. </t>
    </r>
  </si>
  <si>
    <t xml:space="preserve">Skogsförvaltning omfattar cykeln inventering, planering, genomförande, övervakning och uppföljning och ska inbegripa lämplig utvärdering av såväl planerade som genomförda skogsbruksåtgärders sociala, miljömässiga och ekonomiska effekter. Utöver egna resultat kan data och resultat från exempelvis Riksskogstaxeringen och från Skogsstyrelsens hänsynsuppföljning användas. </t>
  </si>
  <si>
    <t xml:space="preserve">En av PEFC:s grundpelare för ett hållbart skogsbruk är att värna och gynna skogens miljövärden. Vid alla skogsbruksåtgärder ska flora, fauna, mark och vatten beaktas. Som komplement till anpassade skogsbruksåtgärder ska även områden avsättas helt för miljöändamål. 
Skogsägare ska verka för att bibehålla eller förstärka den biologiska mångfalden i landskapet genom god miljöhänsyn vid skogliga åtgärder och naturvårdsavsättningar enligt denna standard. Naturvårdsavsättningar utöver kraven i denna standard kan ses som samhällets ansvar där skogsägaren i dialog med myndigheterna bör söka en långsiktig lösning. </t>
  </si>
  <si>
    <t xml:space="preserve">I de fall icke-träbaserade produkter som inte ingår i allemansrätten återkommande skördas för kommersiellt bruk bör resursen ifråga övervakas och skördenivåerna måste vara hållbara. </t>
  </si>
  <si>
    <t>Conversion of forest land</t>
  </si>
  <si>
    <t xml:space="preserve">PEFC-systemet verkar för bevarande av skogsmark och en långsiktig förvaltning av skogens alla värden. </t>
  </si>
  <si>
    <t xml:space="preserve">Omvandling av skogsmark till annan markanvändning ska bara ske i begränsad omfattning och när detta är förenligt med gällande lagstiftning samt efter att alla nödvändiga tillstånd har erhållits/samråd utförts. Exempel på detta är när omvandling syftar till att utveckla skogsbruks‐ och samhällsrelaterad infrastruktur (vägar, vindkraft m.m.), forskning, förbättra förutsättningar för friluftsliv, bevara eller utveckla kulturmiljövärden eller biologisk mångfald. När skogsmark som tidigare har varit jordbruksmark omvandlas till jordbruk igen, anses detta uppfylla kriterierna ovan. </t>
  </si>
  <si>
    <t xml:space="preserve">En viktig komponent i ett hållbart skogsbruk är skogsmarkens långsiktiga produktionsförmåga som ska tas tillvara och förvaltas vid skogsbruksåtgärder. Produktionshöjande åtgärder bör övervägas om det bedöms ha positiv påverkan på klimatnyttan. Användning av förädlat föryngringsmaterial och gödsling är exempel på sådana produktionshöjande åtgärder.  </t>
  </si>
  <si>
    <t xml:space="preserve">För att förebygga markkompaktering och säkerställa skogsmarkens produktionsförmåga ska markvårdande åtgärder vidtas vid behov. Exempel på sådana åtgärder är risning av körstråk och användning av markskonare. Alternativt utförs avverkning och terrängtransporter på frusen mark. </t>
  </si>
  <si>
    <t xml:space="preserve">The Swedish PEFC-system is based on forest owners having a forest management plan adapted to certification. The forest management plan is a basis for planning the management of the forest holding </t>
  </si>
  <si>
    <t xml:space="preserve">Det svenska PEFC-systemet bygger på att skogsägaren har en certifieringsanpassad skogsbruksplan. Skogsbruksplanen är ett planeringsunderlag för skogsfastighetens skötsel </t>
  </si>
  <si>
    <t>Forest Management</t>
  </si>
  <si>
    <t>Skogsskötsel</t>
  </si>
  <si>
    <t xml:space="preserve">Val av skogsskötselsystem
Trakthyggesbruk är det vanligast förekommande och mest utvärderade skogsskötselsystemet i Sverige. Andra skogsskötselsystem, så som hyggesfritt skogsbruk, kan vara relevanta utifrån den enskilde skogsägarens mål och förutsättningar. Dessa metoder ska vara beprövade och syfta till ett aktivt, långsiktigt och hållbart skogsbruk. </t>
  </si>
  <si>
    <t>3.4.1.1</t>
  </si>
  <si>
    <t xml:space="preserve">Andra skötselmetoder, så som hyggesfria skötselmetoder, kan tillämpas under förutsättning att metoderna är ståndortsanpassade och ger förutsättning för långsiktigt brukande, uthållig produktion samt tar hänsyn till skogens natur-, kultur- och sociala värden. Utförda åtgärder ska dokumenteras i skogsbruksplanen. Skogsbruksstandardens krav ska tillämpas även vid brukande med andra skogsskötselsystem än trakthyggesbruk.  </t>
  </si>
  <si>
    <t>3.4.2</t>
  </si>
  <si>
    <t>Regeneration
In order to establish suitable conditions for an economically viable timber production, reliable regeneration methods shall be used.</t>
  </si>
  <si>
    <t xml:space="preserve">Föryngring
För att skapa förutsättningar för en lönsam skogsproduktion ska tillförlitliga föryngringsmetoder användas. Val av plantmaterial ska bygga på forskning och tillgängliga verktyg bör användas för att säkra bra överlevnad och tillväxt i ett framtida klimat. </t>
  </si>
  <si>
    <t>3.4.2.1</t>
  </si>
  <si>
    <t>3.4.2.2</t>
  </si>
  <si>
    <t xml:space="preserve">Föryngringsåtgärd ska vara genomförd inom tre år efter föryngringsavverkning. Återväxtkontroll ska utföras senast tre år efter plantering och senast fem år efter sådd eller självföryngring.  </t>
  </si>
  <si>
    <t>3.4.2.3</t>
  </si>
  <si>
    <t>3.4.2.4</t>
  </si>
  <si>
    <t>3.4.3</t>
  </si>
  <si>
    <t>Röjning och gallring
Röjning och gallring ska utföras så att vitala skogar med höga produktions‐ och naturvärden enligt fastställda mål skapas.</t>
  </si>
  <si>
    <t>3.4.3.1</t>
  </si>
  <si>
    <t xml:space="preserve">Röjnings- och gallringsskogar (R1, R2, G1 och G2) ska företrädesvis skötas i enlighet med skogsbruksplan. Åtgärder bör genomföras +/- 5 år från föreslagen tidpunkt. Skäl till avsteg från skogsbruksplan ska kunna anges. </t>
  </si>
  <si>
    <t>3.4.4</t>
  </si>
  <si>
    <t xml:space="preserve">Naturvärdesträd/utvecklingsträd
Samtliga skogsvårdsåtgärder är viktiga för skapandet av framtida naturvärden. Naturvärdesträd är värdefulla för biologisk mångfald och kan bidra till skogens estetiska värden. 
PEFC ser positivt på möjligheten att även i produktionsbestånd applicera längre omloppstider t.ex. med syfte att producera speciella virkeskvaliteter, av sociala skäl eller enligt skogsägarens önskemål.  </t>
  </si>
  <si>
    <t>3.4.4.1</t>
  </si>
  <si>
    <t xml:space="preserve">Vid gallring och föryngringsavverkning ska alla naturvärdesträd lämnas för att leva, dö, brytas ner och multna. Uppgår det totala antalet naturvärdesträd till mindre än 10 träd i medeltal per hektar vid föryngringsavverkning kompletterar man med utvecklingsträd så att 
10 träd i medeltal per hektar alltid lämnas. 
I bestånd där det är särskilt svårt att urskilja naturvärdesträd lämnas alla naturvärdesträd av löv och minst 10 naturvärdesträd/utvecklingsträd av barr i medeltal per hektar.  
För träd och trädgrupper som uppnått naturvärdesträdsegenskaper i produktionsbestånd men som överhållits för ett specifikt syfte exempelvis för speciella virkeskvaliteter eller sociala värden anges mål och syfte i skogsbruksplanen. </t>
  </si>
  <si>
    <t>3.4.4.2</t>
  </si>
  <si>
    <t xml:space="preserve">Avveckling av en fröträdsställning betraktas i dessa sammanhang som en del av föryngringsavverkningen. Förutsatt att tillräcklig mängd naturvärdesträd och utvecklingsträd är lämnade vid föryngringsavverkningen behöver inte ytterligare utvecklingsträd lämnas när fröträden avverkas. </t>
  </si>
  <si>
    <t>3.4.4.3</t>
  </si>
  <si>
    <r>
      <t xml:space="preserve">Avverkning av ett naturvärdesträd medges endast: 
• om åtgärden gynnar ett annat naturvärdesträd som bedöms ha högre naturvärden 
• vid vägbyggnad, risk för skador på människor eller byggnader samt för träd i närheten av luftledningar 
• om de riskerar att skada fornlämningar eller övriga kulturhistoriska lämningar 
• om skogsbruksåtgärd försvåras väsentligt. 
Det avverkade trädet lämnas som färsk död ved. 
Ett naturvärdesträd kan vara döende eller levande. Ett naturvärdesträd ska ha speciella naturvärden och vara avvikande från det bestånd som ska avverkas.
Som naturvärdesträd räknas inte träd som ingår i det normala skötselprogrammet t.ex. fröträd-, skärm- och timmerställningar.  
Utvecklingsträd är levande ordinära träd, representativa för beståndet, som sparas för att utvecklas till naturvärdesträd under nästa omloppstid. Som utvecklingsträd väljs de träd med snabbast möjlighet att utveckla naturvärden. Utvecklingsträden sparas med fördel i eller i 
anslutning till hänsynsytor (tex. lämnade trädgrupper och kantzoner). 
</t>
    </r>
    <r>
      <rPr>
        <i/>
        <sz val="9"/>
        <rFont val="Calibri"/>
        <family val="2"/>
        <scheme val="minor"/>
      </rPr>
      <t xml:space="preserve">Exempel på naturvärdesträd: 
• träd som är avvikande från resterande bestånd, särskilt grova och/eller gamla träd 
• grova träd med påtagligt vid och grovgrenig/ platt krona 
• grova, tidigare frivuxna, s.k. hagmarksgranar 
• grova aspar och alar om de inte förekommer rikligt 
• i barrdominerade bestånd förekommande trädformig sälg, rönn, oxel, lönn, lind, hägg, fågelbär eller grov hassel 
• enstaka eller mindre grupper av ädla lövträd i det boreala skogslandskapet 
• grova enar 
• träd med påtagliga öppna brandlyror 
• hålträd och träd med risbon 
• träd med tydliga kulturspår. </t>
    </r>
    <r>
      <rPr>
        <sz val="10"/>
        <rFont val="Calibri"/>
        <family val="2"/>
        <scheme val="minor"/>
      </rPr>
      <t xml:space="preserve">
</t>
    </r>
  </si>
  <si>
    <t>3.4.5</t>
  </si>
  <si>
    <t>Deciduous trees
Deciduous trees in forest stands are important both to biological diversity and to cultural environments. PEFC strives to increase the proportion of older and thicker deciduous trees as well as the area dominated by deciduous trees.</t>
  </si>
  <si>
    <t>Lövträd
Lövträd i skogsbestånden är viktiga både för biologisk mångfald, för kulturmiljö och för skogens estetiska värden. PEFC strävar efter att öka andelen äldre och grövre lövträd samt den lövdominerade arealen.</t>
  </si>
  <si>
    <t>3.4.5.1</t>
  </si>
  <si>
    <t>3.4.5.2</t>
  </si>
  <si>
    <t>3.4.6</t>
  </si>
  <si>
    <t>Dead wood
The existence of dead wood is an important element for biological diversity and often in short supply in managed forests. Therefore, a fundamental ambition of the PEFC is to increase the amount of standing dead trees, old wind-throws, high stumps, etc. The biological value of the dead wood, which depends on thickness, degree of decay, tree species, and location, shall be taken into consideration.</t>
  </si>
  <si>
    <t>Död ved
Död ved är en viktig faktor för biologisk mångfald och ofta en bristvara i brukade skogar. En grundläggande ambition för PEFC är därför att öka mängden döda stående träd, lågor, högstubbar m.m. Hänsyn ska tas till den döda vedens biologiska värde som beror på grovlek, nedbrytningsgrad, trädslag och läge.</t>
  </si>
  <si>
    <t>3.4.6.1</t>
  </si>
  <si>
    <t>3.4.6.2</t>
  </si>
  <si>
    <t>3.4.6.3</t>
  </si>
  <si>
    <t xml:space="preserve">Från andra gallring t.o.m. föryngringsavverkning (förutom i bestånd av ädellöv) ska grov död ved bestående av minst tre färska högstubbar, stockar, liggande eller ringbarkade träd skapas i medeltal per hektar. Träd som aktivt skadats i syfte att bli död ved kan också medräknas. Om det redan finns tre stycken färska snöbrott, vindfällen eller liknande i medeltal per hektar inom trakten behöver ytterligare död ved inte tillskapas.  </t>
  </si>
  <si>
    <t>3.4.6.4</t>
  </si>
  <si>
    <t>3.4.6.5</t>
  </si>
  <si>
    <t>3.4.6.6</t>
  </si>
  <si>
    <t>3.4.6.7</t>
  </si>
  <si>
    <t>3.4.7</t>
  </si>
  <si>
    <t xml:space="preserve">Forests that shall be managed with enhanced consideration
Individual stands sometimes include areas with higher conservation values than its surroundings, such as water courses, vertical surfaces, and scree slopes. These shall be given special consideration at forestry operations in order to safeguard biodiversity. Forests containing conservation values, which are not prioritized for set aside, shall be managed with high ambitions as regards nature conservation. </t>
  </si>
  <si>
    <t>Skog som ska brukas med förstärkt hänsyn
I enskilda bestånd förekommer ibland områden med högre naturvärden än sin omgivning såsom vattendrag, lodytor och rasbranter. Dessa beaktas särskilt vid skogsbruksåtgärder för att värna biologisk mångfald. Skog med naturvärden, som inte prioriterats för avsättning, ska brukas med en hög naturvårdsambition.</t>
  </si>
  <si>
    <t>3.4.7.1</t>
  </si>
  <si>
    <t>3.4.8</t>
  </si>
  <si>
    <t xml:space="preserve">Skogshälsa
Skogsägare ska genom lämpliga skogsskötselåtgärder verka för att skapa vitala skogar genom att förebygga skador på skogen orsakade av faktorer som frost, snö, vind, torka och översvämning. 
Risken för skador av skadegörare som svamp och insekter ska begränsas genom att tillämpa skogsvårdslagens föreskrifter och allmänna råd. </t>
  </si>
  <si>
    <t>3.4.8.1</t>
  </si>
  <si>
    <t xml:space="preserve">Variation i beståndsålder och trädslag ska eftersträvas på fastighetsnivå. </t>
  </si>
  <si>
    <t>3.4.8.2</t>
  </si>
  <si>
    <t xml:space="preserve">Riskförebyggande åtgärder och aktivt skogsskyddsarbete ska utföras i enlighet med skogsvårdslagstiftningen. Information som bör användas för övervakning av skoghälsa kan t.ex. erhållas från Skogsstyrelsen och SLU.  </t>
  </si>
  <si>
    <t>3.4.9</t>
  </si>
  <si>
    <t xml:space="preserve">Exotic tree species
As exotic tree species count species which do not naturally grow in Sweden. Some of these may have advantages such as higher growth, advantageous wood qualities, better adaptation to damage from game or a changing climate.  When exotic tree species are used, risks such as forest infestations, effects on biological diversity, and unplanned natural regeneration shall be taken into account. </t>
  </si>
  <si>
    <t xml:space="preserve">Främmande trädslag
Med främmande trädarter avses de arter som inte har sitt naturliga utbredningsområde inom Sverige. En del av dessa kan ha fördelar såsom högre tillväxt, fördelaktiga virkesegenskaper, vara bättre anpassade mot skador av vilt eller föränderligt klimat. Vid användande av främmande trädarter ska risker som skogsskadeangrepp, effekter på biologisk mångfald och oönskad självspridning beaktas. Inhemska arter ska alltid övervägas.
</t>
  </si>
  <si>
    <t>3.4.9.1</t>
  </si>
  <si>
    <t>3.4.9.2</t>
  </si>
  <si>
    <t>3.4.9.3</t>
  </si>
  <si>
    <t>3.4.9.4</t>
  </si>
  <si>
    <t>3.4.9.5</t>
  </si>
  <si>
    <t>3.4.10</t>
  </si>
  <si>
    <r>
      <t xml:space="preserve">Dikning
</t>
    </r>
    <r>
      <rPr>
        <b/>
        <sz val="10"/>
        <color rgb="FFFF0000"/>
        <rFont val="Calibri"/>
        <family val="2"/>
        <scheme val="minor"/>
      </rPr>
      <t xml:space="preserve">Dikning är ett betydande ingrepp i naturmiljön. För att säkerställa skogsföryngring och en god skogsproduktion kan skyddsdikning respektive underhåll av befintliga diken vara nödvändigt.  </t>
    </r>
  </si>
  <si>
    <t>3.4.10.1</t>
  </si>
  <si>
    <t>3.4.10.2</t>
  </si>
  <si>
    <t>3.4.10.3</t>
  </si>
  <si>
    <t xml:space="preserve">Skyddsdikning får tillämpas då skogsvårdslagstiftningens föryngringskrav inte kan uppfyllas på annat sätt. I dikade områden, där dikena ligger för glest eller är felaktigt grävda, får nya diken anläggas om tillstånd erhålls från Länsstyrelsen. </t>
  </si>
  <si>
    <t>3.4.10.4</t>
  </si>
  <si>
    <t xml:space="preserve">Samråd med Skogsstyrelsen ska genomföras innan rensning/underhåll av diken om åtgärden har tydlig negativ påverkan på sjöar och vattendrag eller har anslutning till områden med höga naturvärden. I samband med dikesrensning ska diken som mynnar direkt ut i vattendrag och sjöar åtgärdas, så att slam i vattnet kan sedimentera innan vattnet når vattendraget.  </t>
  </si>
  <si>
    <t>3.4.10.5</t>
  </si>
  <si>
    <t xml:space="preserve">Undantag från åtagandet att inte anlägga nya diken medges vid översvämningar, hotande skogsbeståndets livskraft, uppkomna utom skogsägarens egen kontroll. Undantaget gäller dock inte skogar med höga naturvärden och som naturligt och återkommande översvämmas. </t>
  </si>
  <si>
    <t>3.4.11</t>
  </si>
  <si>
    <t xml:space="preserve">Bekämpningsmetoder
PEFC:s målsättning är ett skogsbruk fritt från kemiska bekämpningsmedel.  </t>
  </si>
  <si>
    <t>3.4.11.1</t>
  </si>
  <si>
    <t xml:space="preserve">Kemiska medel för bekämpning av skadegörare får endast undantagsvis användas när andra lämpliga metoder inte finns att tillgå. Användningen ska ske i enlighet med svenska myndigheters regelverk. Eventuell användning av kemiska bekämpningsmedel ska dokumenteras och kunna motiveras. </t>
  </si>
  <si>
    <t>3.4.11.2</t>
  </si>
  <si>
    <r>
      <t xml:space="preserve">Användning av plantor behandlade med kemiska insekticider eller användning av kemiska insekticider i samband med plantering är inte tillåtet i det PEFC-certifierade skogsbruket. 
</t>
    </r>
    <r>
      <rPr>
        <i/>
        <sz val="9"/>
        <color rgb="FFFF0000"/>
        <rFont val="Calibri"/>
        <family val="2"/>
        <scheme val="minor"/>
      </rPr>
      <t xml:space="preserve">Not: T.ex. är användning av klorerade kolväten och pesticider av WHO Typ 1A och 1B är förbjuden.  </t>
    </r>
  </si>
  <si>
    <t xml:space="preserve">Game
Forest owners shall aim for adaptation of the size of game populations so that the long-term objectives regarding forest management and nature conservation may be obtained. A close cooperation between the forestry sector and hunters is a prerequisite for obtaining the objective of vital game populations which is on balance with the fodder supply. </t>
  </si>
  <si>
    <r>
      <t xml:space="preserve">Vilt
Skogsägare ska verka för att </t>
    </r>
    <r>
      <rPr>
        <b/>
        <sz val="10"/>
        <color rgb="FFFF0000"/>
        <rFont val="Calibri"/>
        <family val="2"/>
        <scheme val="minor"/>
      </rPr>
      <t>klöv</t>
    </r>
    <r>
      <rPr>
        <b/>
        <sz val="10"/>
        <rFont val="Calibri"/>
        <family val="2"/>
        <scheme val="minor"/>
      </rPr>
      <t xml:space="preserve">viltstammarnas storlek anpassas så att samhällets långsiktiga mål för skogsskötsel och naturvård uppnås. Ett nära samarbete mellan skogsbruk och jägare är en förutsättning för att uppnå målet om en livskraftig viltstam i balans med fodertillgången. 
Skogsägaren ska ha översiktlig kännedom om hur förvaltningen av det klövvilt som skogsinnehavet är berört av fungerar och hur man som markägare kan samverka i förvaltningen. </t>
    </r>
  </si>
  <si>
    <t xml:space="preserve">Forest Fuel
Extraction of timber and forest fuel is a natural part of an active forestry and shall be carried out in a manner ensuring that the long-term productivity of the forest land is preserved. </t>
  </si>
  <si>
    <t xml:space="preserve">Skogsbränsle 
Uttag av virke och skogsbränslesortiment är en naturlig del av ett aktivt skogsbruk och ska utföras på ett hänsynsfullt sätt så att markens långsiktiga produktionsförmåga bevaras.
</t>
  </si>
  <si>
    <t>I samband med uttag av skogsbränsle ska markägaren t.ex. via forskningsresultat eller Skogsstyrelsen informera sig om behov av och nytta med askåterföring i beståndet eller annan del av fastigheten. Behovet och nyttan kan avse markens produktionsförmåga eller vattenkvaliteten. Då behov och praktiska och ekonomiska förutsättningar för askåterföring finns ska aska återföras på lämplig mark inom fastigheten. Gödsling kan vara en lämplig åtgärd för att upprätthålla markens produktionsförmåga.</t>
  </si>
  <si>
    <t>3.7.3</t>
  </si>
  <si>
    <t xml:space="preserve">Avsättningar är ett sätt för skogsägaren att återställa eller skapa förutsättningar för att binda samman skyddsvärda biotoper där så är lämpligt. Vid urval och avgränsning ska områden prioriteras enligt nedan: 
1. Områden med mycket höga naturvärden 
2. Områden med höga naturvärden eller områden med stor betydelse för rekreation och friluftsliv   
3. Områden med utvecklingsbara naturvärden eller kulturmiljöer. 
Vid bedömning av naturvärden ska en utvärderad och beskriven metod användas. 
Områden med stor betydelse för rekreation och friluftsliv kan till exempel utgöras av skolskogar eller friluftsområden med hög nyttjandegrad, höga upplevelsekvaliteter och god tillgänglighet och nåbarhet. Områden med utvecklingsbara naturvärden kan vara områden som prioriterats i myndigheternas regionala planer eller skogar med strukturer och element som är viktiga för naturvården, till exempel döda eller döende träd, grova lövträd eller gamla träd. </t>
  </si>
  <si>
    <t>3.7.4</t>
  </si>
  <si>
    <t xml:space="preserve">I områden avsatta för naturvårdsändamål, där skötsel behövs för att bevara eller förstärka naturvärdena, ska åtgärder utföras. Endast åtgärder som syftar till att bevara eller förstärka biologisk mångfald tillåts. I områden avsatta för rekreation och friluftsliv eller kulturmiljö tillåts endast åtgärder som syftar till att bevara eller förstärker sociala värden, naturvärden och/eller kulturmiljövärden.  </t>
  </si>
  <si>
    <t>3.7.5</t>
  </si>
  <si>
    <t xml:space="preserve">Annan trädbevuxen mark med minst 10 % krontäckning och där bete eller slåtter bedrivs i tillräcklig omfattning för att ge goda livsbetingelser åt hävdberoende flora/fauna, får avsättas enligt målklass NS. </t>
  </si>
  <si>
    <t>3.7.6</t>
  </si>
  <si>
    <t xml:space="preserve">I den frivilliga avsättningen får det certifierade fastighetsinnehavets del i naturvårdsavsättningar på gemensamhetsmark ingå liksom områden med naturvårdsavtal. Områden som före certifieringen avsatts som naturreservat eller biotopskyddsområden där full ekonomisk kompensation utgått får dock inte ingå.  </t>
  </si>
  <si>
    <t>3.7.7</t>
  </si>
  <si>
    <t xml:space="preserve">Om staten efter certifieringen önskar göra reservat eller biotopskyddsområde av en frivillig avsättning är markägaren inte skyldig att avsätta motsvarande ny markareal för att nå upp till 5 % under förutsättning att markägaren fortfarande är ägare till den skyddade arealen.  </t>
  </si>
  <si>
    <t>3.7.8</t>
  </si>
  <si>
    <t xml:space="preserve">Om mer än 10 % av den produktiva skogsmarken avsatts för naturvårdsändamål kan följande lättnader från standarden tillämpas: 
• På upp till 5 % av den produktiva skogsmarken behöver standardkraven rörande tillskapande av död ved och lämnande av utvecklingsträd inte tillämpas. Kraven i skogsvårdslagstiftningen gäller dock alltid. 
• Om minst hälften av avsättningen utgörs av lövdominerade bestånd behöver 3.4.5.2 inte följas. I kant-och skyddszoner och hänsynsytor ska dock lövträd värnas. 
• För större skogsägare får bestånd dominerade av främmande trädarter utgöra upp till 25 % av arealen produktiv skogsmark. 
Eventuella lättnader ska dokumenteras i skogsbruksplanen. </t>
  </si>
  <si>
    <t>Rennäringen</t>
  </si>
  <si>
    <t>Landscape ecology
All forest management planning should be made in a landscape-ecological context. This means that the landscape and natural runoff areas are considered at forestry operations, where also the need of restoring forest- and water environments is taken into consideration.</t>
  </si>
  <si>
    <t>Landskapsekologi
All skoglig planering bör ingå i ett landskapsekologiskt sammanhang. Det innebär att landskapet och avrinningsområden beaktas vid skogliga åtgärder där även behov av att återskapa skogs- och vattenmiljöer beaktas.</t>
  </si>
  <si>
    <t xml:space="preserve">Skogsägare med mindre än 5 000 hektar sammanhängande produktiv skogsmark ska beakta regionala aktionsplaner eller motsvarande i samband med skogsbruksplanläggning. Med detta avses att man på fastighetsnivå anpassar hänsynen så att den bidrar till att naturvärden bevaras och vid behov förstärks i det aktuella landskapet t.ex. med avseende på mängden död ved, areal äldre lövrik skog eller areal skog med höga naturvärden. </t>
  </si>
  <si>
    <t>Methods for protection of soil and water
Forestry may affect soil and water in different ways. Extraction of timber and forest fuel decreases the amount of available nutrients, and soil damages may imply that nutrient turn-over in the soil is negatively affected, that the soil is compacted, as well as that ground- and surface water is affected through transport of sediment or soluble nutrients and heavy metals. Felling- and silvicultural work must be performed throughout the year, which places stringent demands on planning and implementation.</t>
  </si>
  <si>
    <t xml:space="preserve">Metoder för att skydda mark och vatten
Skogsbruk kan påverka mark och vatten på olika sätt. Uttag av virke och skogsbränsle minskar tillgänglig näring och markskador kan innebära att näringsomsättningen i marken påverkas negativt, att marken kompakteras samt att grund- och ytvatten påverkas genom transport av slam eller lösta näringsämnen och tungmetaller. Avverkning och skogsvård ska kunna utföras under alla tider på året vilket ställer stora krav på planering och utförande. Byggandet av skogsbilvägar bör samordnas över fastighetsgränser då detta är möjligt och inte förläggas direkt intill sjöar, våtmarker, känsliga biotoper, kultur- och fornlämningar eller frekvent utnyttjade stigar. Vattenskyddsområden bör skyddas mot nuvarande och framtida risker.
</t>
  </si>
  <si>
    <t>3.10.3</t>
  </si>
  <si>
    <t>3.10.4</t>
  </si>
  <si>
    <t>3.10.5</t>
  </si>
  <si>
    <t>3.10.6</t>
  </si>
  <si>
    <t>3.10.7</t>
  </si>
  <si>
    <t>3.10.8</t>
  </si>
  <si>
    <t xml:space="preserve">Edge- and buffer zones
Edge zones and buffer zones are important to biological diversity on forest land as well as to adjacent land use classes. The prerequisites differ between areas and the buffer zones shall be adjusted to the current conditions. </t>
  </si>
  <si>
    <t>Kant- och skyddszoner 
Kantzoner och skyddszoner är viktiga för biologisk mångfald på såväl skogsmarken som angränsande ägoslag. Olika marker har olika förutsättningar och skyddszonerna ska anpassas efter rådande förhållanden.</t>
  </si>
  <si>
    <t>3.11.3</t>
  </si>
  <si>
    <t xml:space="preserve">Burning
Historically, in particular dry soils have been burning at regular intervals, entailing a specific flora and fauna. Since todays forests seldom burn, such species are rare. To increase the area of burnt forest is therefore an important nature conservation measure.
The requirements concerning burning apply to forest holdings of at least 5 000 hectares of continuous productive forest land. 
</t>
  </si>
  <si>
    <t>Bränning
Framförallt torra marker har historisk sett brunnit med jämna mellanrum vilket medfört en särskild flora och fauna. Då dagens skogar sällan brinner är dessa arter sällsynta. Att öka arealen bränd mark är således en viktig naturvårdsåtgärd.
Kraven om bränning tillämpas vid fastighetsinnehav om minst 5 000 ha sammanhängande produktiv skogsmark.</t>
  </si>
  <si>
    <t>3.12.3</t>
  </si>
  <si>
    <t>3.12.4</t>
  </si>
  <si>
    <t>3.12.5</t>
  </si>
  <si>
    <t>3.12.6</t>
  </si>
  <si>
    <t>3.12.7</t>
  </si>
  <si>
    <t>3.12.8</t>
  </si>
  <si>
    <t>Cultural environment
At forestry operations on land with presence of cultural remains, guidance is provided by the forest sector’s targets for good environmental consideration. Regarding ancient remains, notice or decision from the County Administrative Board applies at first hand. Ancient- and cultural remains with extension in the terrain demand special planning prior to any operation in order to avoid damages and special consideration shall be given to communication between client and operator.</t>
  </si>
  <si>
    <t>Kulturmiljö
Vid skogsbruksåtgärder på mark med kulturlämningar erhålls vägledning från skogssektorns framtagna målbilder för god miljöhänsyn. Vid fornlämning gäller i första hand Länsstyrelsens meddelande eller beslut. Yttäckande forn- och kulturlämningar kräver extra planering före åtgärd för att undvika skador och särskild vikt ska läggas vid kommunikation mellan beställare och utförare.</t>
  </si>
  <si>
    <t>3.13.3</t>
  </si>
  <si>
    <t>3.13.4</t>
  </si>
  <si>
    <t>3.13.5</t>
  </si>
  <si>
    <r>
      <t xml:space="preserve">Kulturstubbar ska skapas för att markera forn- och kulturlämningar om inte detta framgår tydligt på annat sätt.
</t>
    </r>
    <r>
      <rPr>
        <sz val="10"/>
        <color rgb="FFFF0000"/>
        <rFont val="Calibri"/>
        <family val="2"/>
        <scheme val="minor"/>
      </rPr>
      <t xml:space="preserve">När det inte är möjligt eller utgör ett faromoment eller inte tillför ett signalvärde att tillskapa kulturstubbar kan lämningen markeras på annat tydligt sätt, exv. med stakkäppar. </t>
    </r>
  </si>
  <si>
    <r>
      <t xml:space="preserve">Social standard
Den verksamhet som har betydelse för svensk PEFC-certifiering ska bedrivas så att gällande lagar, svenska kollektivavtal och praxis på arbetsmarknaden efterlevs. PEFC-certifierade skogsägare, avverkningsorganisationer och entreprenörer ska verka för en skoglig värdegemenskap </t>
    </r>
    <r>
      <rPr>
        <b/>
        <sz val="10"/>
        <color rgb="FFFF0000"/>
        <rFont val="Calibri"/>
        <family val="2"/>
        <scheme val="minor"/>
      </rPr>
      <t xml:space="preserve">som baseras på: 
• Äganderätten och möjligheten att under rimliga villkor äga och bruka skog 
• En jämlik och jämställd skogsbransch 
• En säker och hälsosam arbetsmiljö 
• Rätt kompetens för det arbete som utförs 
• Social och kulturell hänsyn 
• Levande landsbygd med livskraftiga lokala företag 
• Allemansrätten som ger allmänheten möjlighet att besöka naturen 
• Goda relationer med omvärlden och andra intressen som verkar i skogen 
• Att verksamheten regleras i avtal mellan parter med ömsesidig respekt och ansvarstagande. </t>
    </r>
  </si>
  <si>
    <t xml:space="preserve">Hänsyn till sociala värden, rekreation och friluftsliv
Skogens sociala värden är all den nytta från skogen som människor får del av; upplevelsevärden, folkhälsa, arbetstillfällen och landsbygdsutveckling. I begreppet ryms också den ekonomiska och historiska utvecklingen av hur skogen bidragit till landets välstånd och hur det präglat människors syn på skogen. Skogssektorns målbilder för god miljöhänsyn ger vägledning vid kommunikation och skötsel av skog med betydelse för rekreation och friluftsliv. Målbilderna berör olika typer av områden viktiga för rekreation och friluftsliv. Kommunikation kring åtgärder som kan påverka de sociala värdena är viktigt. Kommunikationen anpassas efter åtgärdens möjliga påverkan, målgrupp och skogsägarens förutsättningar. 
Skogsägaren värnar och vårdar allemansrätten och välkomnar allmänheten ut i skogen på det hänsynsfulla sätt allemansrätten beskriver. Allemansrätten ger allmänheten möjlighet att besöka naturen för rekreation och friluftsliv, förutsatt att det inte innebär skada eller olägenhet för skogsägaren. 
Skogsägaren har en positiv inställning till lokala frilufts- och idrottsaktiviteter. För ett lyckat samarbete kring sådana aktiviteter krävs en dialog med ett ömsesidigt ansvarstagande.  </t>
  </si>
  <si>
    <t>Areas on the forest holding which are of great significance to recreation and outdoor life shall be identified and documented prior to any forestry operation, at the latest.</t>
  </si>
  <si>
    <t>Områden på fastigheten som har stor betydelse för rekreation och friluftsliv ska identifieras och dokumenteras senast inför åtgärd.</t>
  </si>
  <si>
    <t>I de fall något område enligt 4.1.1 har identifierats ska skogsägaren, eller skogsägarens ombud, utifrån lokala förutsättningar och när situationen så kräver, vidta lämpliga informations- och dialoginsatser innan skogsbruksåtgärder påbörjas.  
o Eventuella skyltar eller informationsblad ska vara märkta med kontaktuppgifter. I de fall informationsskyltar/-blad används ska de sättas upp eller delas ut senast 14 dagar innan åtgärd.
o Vid skogsbruksåtgärder intill skolor, andra publika anläggningar eller intill bostadsområden ska information tillhandahållas eller dialog t.ex. informationsmöte erbjudas.</t>
  </si>
  <si>
    <r>
      <t xml:space="preserve">Rural development
</t>
    </r>
    <r>
      <rPr>
        <b/>
        <i/>
        <sz val="10"/>
        <color theme="1"/>
        <rFont val="Calibri"/>
        <family val="2"/>
        <scheme val="minor"/>
      </rPr>
      <t xml:space="preserve">The Swedish PEFC supports the principle of an economically sound rural development in all parts of Sweden. Small- and large scale forestry, including tourism based on natural- and cultural environments, constitute important platforms for development of the rural economy. </t>
    </r>
    <r>
      <rPr>
        <b/>
        <sz val="10"/>
        <color theme="1"/>
        <rFont val="Calibri"/>
        <family val="2"/>
        <scheme val="minor"/>
      </rPr>
      <t xml:space="preserve">
The forest owner as well as wood procurement organizations and service organizations shall strive to apply the silvicultural- and forest management methods, as well as the sale and processing of forest products, which are the most appropriate for preserving and developing jobs, competitiveness, and profitability. In addition, forest owners and organizations shall strive to ensure the existence of sales of timber, timber deliveries, and service systems in all parts of the country, including in sparsely populated areas where transport distances may be long. </t>
    </r>
  </si>
  <si>
    <r>
      <t xml:space="preserve">Landsbygdsutveckling
</t>
    </r>
    <r>
      <rPr>
        <b/>
        <i/>
        <sz val="10"/>
        <rFont val="Calibri"/>
        <family val="2"/>
        <scheme val="minor"/>
      </rPr>
      <t xml:space="preserve">Svenska PEFC stödjer principen om bärkraftig landsbygdsutveckling i hela Sverige. Såväl småskaligt som storskaligt skogsbruk liksom turism baserad på natur- och kulturmiljö, är viktiga plattformar för landsbygdsutveckling. </t>
    </r>
    <r>
      <rPr>
        <b/>
        <sz val="10"/>
        <rFont val="Calibri"/>
        <family val="2"/>
        <scheme val="minor"/>
      </rPr>
      <t xml:space="preserve">
Skogsägare samt virkesinköps- och serviceorganisationer ska sträva efter de skogsskötsel- och skogsbruksmetoder samt den försäljning eller förädling av skogens produkter som är mest ändamålsenlig för att behålla och utveckla arbetstillfällen, konkurrenskraft och lönsamhet. Skogsägare och organisationer ska dessutom sträva efter att säkerställa virkesförsäljning, virkesleveranser och servicesystem i hela landet, inklusive glesbygdsområden med långa transportavstånd.</t>
    </r>
  </si>
  <si>
    <r>
      <t xml:space="preserve">Forestry and reindeer herding
</t>
    </r>
    <r>
      <rPr>
        <b/>
        <i/>
        <sz val="10"/>
        <color theme="1"/>
        <rFont val="Calibri"/>
        <family val="2"/>
        <scheme val="minor"/>
      </rPr>
      <t xml:space="preserve">The relations between reindeer herding and forestry build on mutual respect for, and the balancing of, different land-use needs in the northern parts of Sweden. </t>
    </r>
    <r>
      <rPr>
        <b/>
        <sz val="10"/>
        <color theme="1"/>
        <rFont val="Calibri"/>
        <family val="2"/>
        <scheme val="minor"/>
      </rPr>
      <t xml:space="preserve">
Collaboration at the local level, and a balancing of different needs adapted to the specific situation, shall be sought for in order to arrive at solutions that are the most appropriate with respect to the local situation. Regarding family-forest enterprises, agreements between the Swedish Federation of Forest Owners and the Swedish Sami Association serve as a basis for collaboration, together with the policy “Familjeskogsbruk och renskötsel i samverkan för Norrland” (Family forestry and reindeer herding in collaboration for the northern parts of Sweden).</t>
    </r>
  </si>
  <si>
    <t>Skogsbruk och rennäring
Relationerna mellan rennäringen och skogsbruket bygger på ömsesidig respekt för och avvägningar mellan olika behov av markanvändning i norra Sverige. 
Lokal samverkan och behovsanpassade avvägningar ska eftersträvas för att lokalt finna de mest lämpliga lösningarna. 
För familjeskogsbruket tjänar tecknade avtal mellan LRF Skogsägarna och Samernas Riksförbund och LRF-policyn "Familjeskogsbruk och renskötsel i samverkan för Norrland" - som utgångspunkt.</t>
  </si>
  <si>
    <r>
      <t xml:space="preserve">Vad beträffar samråd ska föreskrifter och allmänna råd enligt skogsvårdslagens § 20 och 31 tillämpas, om inte annat överenskommits utanför renskötselns åretruntmarker. Se vidare Svenska PEFC:s ”Policy för balans mellan Skogsbruk och Rennäring”, PEFC SWE 001, </t>
    </r>
    <r>
      <rPr>
        <sz val="10"/>
        <color rgb="FFFF0000"/>
        <rFont val="Calibri"/>
        <family val="2"/>
        <scheme val="minor"/>
      </rPr>
      <t>Bilaga C</t>
    </r>
    <r>
      <rPr>
        <sz val="10"/>
        <rFont val="Calibri"/>
        <family val="2"/>
        <scheme val="minor"/>
      </rPr>
      <t>.</t>
    </r>
  </si>
  <si>
    <t>Company responsibilities
Swedish PEFC strives for a collaboration between business- and contracting parties, characterised by mutual respect and responsibility.</t>
  </si>
  <si>
    <t xml:space="preserve">Avtalsförhållanden
Svenska PEFC verkar för ett samarbete med god affärssed mellan affärs- och avtalsparter med ömsesidig respekt och ansvarstagande. </t>
  </si>
  <si>
    <r>
      <t xml:space="preserve">Affärsavtal ska tecknas skriftligt mellan beställare och uppdragstagare. Av affärsavtalet ska framgå: 
</t>
    </r>
    <r>
      <rPr>
        <sz val="10"/>
        <color rgb="FFFF0000"/>
        <rFont val="Calibri"/>
        <family val="2"/>
        <scheme val="minor"/>
      </rPr>
      <t xml:space="preserve">• Omfattning 
• Genomförande 
• Traktdirektivets leverans till entreprenören 
• Avtalstid (kontraktstid, uppsägningstid och förlängning) 
• Ersättningsnivåer 
• Ansvar (ansvarstid, underrättelseskyldighet) 
• Hävning och frånträde. 
Uppdragstagare som anlitar underentreprenör ska teckna affärsavtal med denna enligt ovanstående innehållskrav. </t>
    </r>
  </si>
  <si>
    <r>
      <t xml:space="preserve">Employer responsibilities
</t>
    </r>
    <r>
      <rPr>
        <b/>
        <i/>
        <sz val="10"/>
        <color theme="1"/>
        <rFont val="Calibri"/>
        <family val="2"/>
        <scheme val="minor"/>
      </rPr>
      <t xml:space="preserve">PEFC strives for vital companies within the forest sector. </t>
    </r>
    <r>
      <rPr>
        <b/>
        <sz val="10"/>
        <color theme="1"/>
        <rFont val="Calibri"/>
        <family val="2"/>
        <scheme val="minor"/>
      </rPr>
      <t xml:space="preserve">
Employees at all levels are the organization’s principal asset. With full involvement and awareness of the company’s business concept, the abilities of the staff may be used for the organizations best.</t>
    </r>
  </si>
  <si>
    <r>
      <t xml:space="preserve">Arbetsgivaransvar
</t>
    </r>
    <r>
      <rPr>
        <b/>
        <i/>
        <sz val="10"/>
        <rFont val="Calibri"/>
        <family val="2"/>
        <scheme val="minor"/>
      </rPr>
      <t>PEFC strävar efter livskraftiga företag i skogsnäringen. Medarbetare på alla nivåer är organisationens främsta tillgång.</t>
    </r>
    <r>
      <rPr>
        <b/>
        <sz val="10"/>
        <rFont val="Calibri"/>
        <family val="2"/>
        <scheme val="minor"/>
      </rPr>
      <t xml:space="preserve">
Engagemang och medvetenhet om företagets affärsidé medför att personalens förmåga kan användas för organisationens bästa.</t>
    </r>
  </si>
  <si>
    <r>
      <t xml:space="preserve">Entreprenör med geografiskt spridd verksamhet där uppdraget medför att tillfälligt boende erbjuds/anvisas, ska säkerställa att de anställda har för årstiden goda levnadsvillkor under uppdragstiden. 
</t>
    </r>
    <r>
      <rPr>
        <sz val="10"/>
        <color rgb="FFFF0000"/>
        <rFont val="Calibri"/>
        <family val="2"/>
        <scheme val="minor"/>
      </rPr>
      <t xml:space="preserve">Eventuella överenskommelser utöver kollektivavtal, för inställelse, hemresa och resor vid ledigheter ska vara skriftliga. </t>
    </r>
    <r>
      <rPr>
        <sz val="10"/>
        <rFont val="Calibri"/>
        <family val="2"/>
        <scheme val="minor"/>
      </rPr>
      <t xml:space="preserve">Om den anställde betalar för boende och resor via löneavdrag ska dessa vara rimliga och redovisas i anställningsavtal och lönebesked.  </t>
    </r>
  </si>
  <si>
    <t>4.5.5</t>
  </si>
  <si>
    <t xml:space="preserve">In the cases a client is engaging a contractor whose business is geographically dispersed, and the commission implies that temporary accommodation is offered/ assigned, the client must make sure that the contractor and/or its staff enjoy for the season good living conditions during the contract period. </t>
  </si>
  <si>
    <t xml:space="preserve">Då beställare anlitar entreprenör med geografiskt utspridd verksamhet och uppdraget medför att tillfälligt boende erbjuds/anvisas, ska beställaren försäkra sig om att entreprenören och/eller dennas anställda har för årstiden goda levnadsvillkor under uppdragstiden.  </t>
  </si>
  <si>
    <t>Insurances
PEFC is of the opinion that people working in the forestry sector shall have basic insurance cover.</t>
  </si>
  <si>
    <t xml:space="preserve">Försäkringar
PEFC anser att de som är verksamma i skogsbruket ska omfattas av ett grundläggande försäkringsskydd. </t>
  </si>
  <si>
    <t xml:space="preserve">Företagare utan anställda ska ha försäkringsskydd som omfattar ansvarsförsäkring och arbetsskada.  </t>
  </si>
  <si>
    <r>
      <t xml:space="preserve">In the case an employer hires employees from abroad, it falls on the employer to make sure that the Swedish Tax Agency and the Swedish Social Insurance Agency are notified. In addition, the employer shall make sure that the employer and its employees have a European Health Insurance Card or the Swedish Social Insurance Agency’s “certificate on the right to care benefits in Sweden” and that the employees are familiar with their rights and benefits according the Swedish social insurance system. For employees from third country who do not have access to Swedish care benefits, a special insurance shall be in place.
</t>
    </r>
    <r>
      <rPr>
        <i/>
        <sz val="10"/>
        <color theme="1"/>
        <rFont val="Calibri"/>
        <family val="2"/>
        <scheme val="minor"/>
      </rPr>
      <t xml:space="preserve">For EU/EEA-citizens, registration with the Swedish Social Insurance Agency is made by using the form 5456. Some of the certificates according to 4.6.2 – 4.6.4 require contacts between the Swedish Social Insurance Agency and the Social Insurance Agency at home, which means that a certain time period for processing may be expected. </t>
    </r>
  </si>
  <si>
    <r>
      <t xml:space="preserve">Då arbetsgivare anställer arbetstagare från annat land åligger det arbetsgivaren att tillse att anmälan till Skatteverket och Försäkringskassan görs. Arbetsgivaren ska dessutom försäkra sig om att de anställda innehar EU-kort eller Försäkringskassans ”intyg om rätt till vårdförmåner i Sverige” och att de anställda är förtrogna med sina rättigheter och förmåner i det svenska socialförsäkringssystemet. För arbetstagare från 3:e land, som inte har tillgång till vårdförmåner, ska särskild försäkring finnas.
</t>
    </r>
    <r>
      <rPr>
        <i/>
        <sz val="10"/>
        <rFont val="Calibri"/>
        <family val="2"/>
        <scheme val="minor"/>
      </rPr>
      <t xml:space="preserve">
För EU/EES-medborgare görs anmälan till Försäkringskassans på blankett 5456. För vissa intyg enligt 4.6.2 – 4.6.4 krävs kontakter mellan den svenska Försäkringskassan och Försäkringskassan i hemlandet vilket kan innebära en viss handläggningstid.</t>
    </r>
  </si>
  <si>
    <t xml:space="preserve">Organization of work
Swedish PEFC-certified companies strive for continuous improvements which allow employees and the business to develop. The work situation shall be adapted to the medical and ergonomic premises of each individual. </t>
  </si>
  <si>
    <t>Arbetsorganisation
PEFC-certifierade företag strävar efter ständiga förbättringar som gör att de anställda och verksamheten kan utvecklas. Arbetssituationen ska anpassas efter individuella medicinska och ergonomiska förutsättningar.</t>
  </si>
  <si>
    <r>
      <t xml:space="preserve">Företaget ska genomföra och dokumentera minst två arbetsplatsträffar per år. </t>
    </r>
    <r>
      <rPr>
        <sz val="10"/>
        <color rgb="FFFF0000"/>
        <rFont val="Calibri"/>
        <family val="2"/>
        <scheme val="minor"/>
      </rPr>
      <t xml:space="preserve">Undantag kan göras för företag med tre anställda eller färre, där kravet är en arbetsplatsträff. När företaget har endast en anställd kan medarbetarsamtal ingå. 
Riskbedömning och arbetsmiljöfrågor ska ingå i minst en arbetsplatsträff per år. </t>
    </r>
  </si>
  <si>
    <t xml:space="preserve">Medarbetarsamtal, som inkluderar behov av kompetensutveckling, ska genomföras minst en gång per år. Arbetsgivaren ska kunna redovisa hur detta görs genom lämplig dokumentation.  </t>
  </si>
  <si>
    <t xml:space="preserve">Work environment
PEFC-certified companies shall work for a good and secure work environment within the framework of current legislation and good industry practice. A reasonable time of transition shall be allowed for measures requiring larger economic investments like rebuilding and replacement of machinery. Work environment- and health care work shall have a preventive purpose in order to remove health risks.
</t>
  </si>
  <si>
    <t>Arbetsmiljö
PEFC-certifierade företag ska verka för god och säker arbetsmiljö inom ramen för lagstiftning och god branschpraxis. Rimlig övergångstid ska tillämpas för åtgärder som kräver större ekonomiska insatser, exempelvis maskinombyggnader och maskinbyte. Arbetsmiljö- och hälsovårdsarbetet ska ha ett förebyggande syfte för att undanröja hälsorisker.</t>
  </si>
  <si>
    <t xml:space="preserve">Equal rights and opportunities
PEFC wants to promote equal rights and opportunities and counteract every form of discrimination so that everyone feels welcome in the forestry sector. It shall for example be possible to combine employment and parenthood. </t>
  </si>
  <si>
    <t>Jämställdhet och jämlikhet
PEFC vill främja lika rättigheter och möjligheter och motverka varje form av diskriminering så att alla känner sig välkomna i skogsbruket. Förvärvsarbete och föräldraskap ska kunna kombineras.</t>
  </si>
  <si>
    <r>
      <t xml:space="preserve">Employer and employee shall collaborate to achieve equality in working life and the employer shall be able to demonstrate how this is done. </t>
    </r>
    <r>
      <rPr>
        <strike/>
        <sz val="10"/>
        <color theme="1"/>
        <rFont val="Calibri"/>
        <family val="2"/>
        <scheme val="minor"/>
      </rPr>
      <t>For organizations with more than 25 employees this is made by means of a plan for equality at the workplace.</t>
    </r>
  </si>
  <si>
    <t xml:space="preserve">Arbetsgivare och arbetstagare ska samverka för att jämställdhet och jämlikhet i arbetslivet ska uppnås och arbetsgivaren ska kunna redovisa hur detta görs. </t>
  </si>
  <si>
    <t>Staff that are planning, supervising, or performing soil scarification shall have qualifications in soil scarification/soil preparation equivalent to the SYN-course.</t>
  </si>
  <si>
    <t>Personal som planerar, leder och utför markberedning ska ha kompetens i markberedning/markbehandling i enlighet med SYN eller motsvarande.</t>
  </si>
  <si>
    <t>Staff responsible for planning and classification of an area into forestry objectives prior to an operation  shall have qualifications in forest-related assessment of nature conservation values in accordance with SYN or equivalent.</t>
  </si>
  <si>
    <t>Personal som ansvarar för planering och målklassning av ett område inför åtgärd ska ha kompetens i skoglig naturvärdesbedömning i enlighet med SYN eller motsvarande.</t>
  </si>
  <si>
    <t xml:space="preserve">Personal som kör skördare eller skotare ska ha kompetens i effektiva körsätt innefattande: 
• minimering av bränsleåtgång 
• minimering av körskador. </t>
  </si>
  <si>
    <t xml:space="preserve">Vid anlitande av skolklasser eller organisationer med ungdomsverksamhet ska den skogliga kompetensen, arbetets kvalitet och PEFC-kravens efterlevnad säkerställas genom ledning och tillsyn av person som uppfyller PEFC:s kompetenskrav för den aktuella skogsbruksåtgärden. 
Villkor för anlitande anges i PEFC SWE 004 Direktcertifiering och gruppcertifiering, 3.2.1.7 och  4.4.1.7. </t>
  </si>
  <si>
    <t>4.10.10</t>
  </si>
  <si>
    <r>
      <t xml:space="preserve">Kompetensutveckling
Systematisk kompetensutveckling ska ingå som en viktig del i det certifierade företagets personalpolitik. 
</t>
    </r>
    <r>
      <rPr>
        <b/>
        <sz val="10"/>
        <color rgb="FFFF0000"/>
        <rFont val="Calibri"/>
        <family val="2"/>
        <scheme val="minor"/>
      </rPr>
      <t xml:space="preserve">Kompetensutveckling kan erhållas via kurser enligt SYN eller motsvarande och ska ske med specificerade intervall eller via löpande utbildningstillfällen med motsvarande innehåll under perioden.  Kompetensutvecklingen ska fokusera på uppdateringar och nyheter men även lyfta ämnen där utvecklingsområden identifierats, lokalt eller generellt, t.ex. via en samlad bedömning av revisioner 
eller på annat sätt.  
</t>
    </r>
  </si>
  <si>
    <t xml:space="preserve">Kompetens i natur- och kulturmiljövård ska uppdateras minst var femte år i enlighet med SYN eller motsvarande.  </t>
  </si>
  <si>
    <t xml:space="preserve">Kompetens i skyddsdikning/dikesrensning ska uppdateras minst var femte år i enlighet med SYN eller motsvarande. </t>
  </si>
  <si>
    <t xml:space="preserve">Kompetens i markberedning/markbehandling ska uppdateras minst var femte år i enlighet med SYN eller motsvarande. </t>
  </si>
  <si>
    <t xml:space="preserve">Kompetens i skogsbruksplanläggning ska uppdateras minst vart femte år i enlighet med SYN eller motsvarande. </t>
  </si>
  <si>
    <t xml:space="preserve">Kompetens i naturvärdesbedömning ska uppdateras minst var femte år i enlighet med SYN eller motsvarande. </t>
  </si>
  <si>
    <t>4.11.7</t>
  </si>
  <si>
    <t>Genomförda utbildningar ska dokumenteras.</t>
  </si>
  <si>
    <t>Family enterprises
In a family enterprise on own forest holding (which have no external employees) or in cases where individual landowners are collaborating on any of the land owners’ forest holdings, the criteria 4.5.1 – 4.5.3, 4.6-4.11 need not be applied.</t>
  </si>
  <si>
    <t xml:space="preserve">Familjeföretag
I familjeföretag på egen fastighet (utan externa anställda) eller i samverkan mellan enskilda markägare på någon av markägarnas fastigheter, behöver kraven i 4.5.1-4.5.3 och 4.6-4.11 (utöver lagkrav) inte tillämpas.  </t>
  </si>
  <si>
    <t xml:space="preserve">Självverksamma skogsägare ska för sågkedjesmörjning uppfylla 4.7.3 i PEFC SWE 003 Entreprenörsstandard. Undantag kan ges för motormanuella redskap som används endast ett fåtal dagar per år. </t>
  </si>
  <si>
    <t>App. 2</t>
  </si>
  <si>
    <t xml:space="preserve">Anvisningar för traktdirektiv 
Traktdirektivet ska innehålla all information som är nödvändig för att utföra åtgärden enligt PEFC-kraven, övriga tillämpliga krav och aktuella avtal. Väsentlig kartinformation ska finnas utmärkt på direktivets karta. Traktdirektivet ska tillställas uppdragstagaren i så god tid att denna kan planera och utföra avtalade åtgärder inom överenskommen tid. Traktdirektivets information kan förmedlas via olika media eller tekniker.  </t>
  </si>
  <si>
    <t>2.a</t>
  </si>
  <si>
    <t xml:space="preserve">Nedanstående punkter (relevanta för åtgärden) ska finnas med eller säkerställas enligt avtalad rutin med uppdragstagare: 
1. Larmkoordinater 
2. Uppgift om PEFC-certifiering 
3. Kontaktuppgifter till uppdragsgivaren och skogsägaren 
4. Karta över aktuellt område 
5. Planerad natur- och kulturmiljöhänsyn 
6. Planerade basvägar och avlägg 
7. Kända ledningar (vatten, fiber, tele, el) 
8. Anvisning för vattenöverfart 
9. Områdets målklass 
10. Kända natur- och kulturvärden i eller nära arbetsområdet som kan påverkas av 
verksamheten. 
Vid hänvisning till arbetsinstruktioner ska dessa finnas tillgängliga. </t>
  </si>
  <si>
    <t>004:5</t>
  </si>
  <si>
    <t>PEFC SWE 004:5</t>
  </si>
  <si>
    <t xml:space="preserve">Direktcertifiering 
Certifierade skogsägare och avverkningsorganisationer som utför arbeten på skogsmark hos certifierade skogsägare ska uppfylla PEFC SWE 002 Skogsbruksstandard och tillämpliga delar av PEFC SWE 003 Entreprenörsstandard. 
Certifierade entreprenörer ska uppfylla kraven i PEFC SWE 003 Entreprenörsstandard och tillämpliga delar av kapitel 4 i PEFC SWE 002 Skogsbruksstandard. Vid arbeten på skogsmark hos certifierade skogsägare ska tillämpliga delar i PEFC SWE 002 Skogsbruksstandard följas. </t>
  </si>
  <si>
    <t xml:space="preserve">Grundkrav vid direktcertifiering 
Direktcertifierade organisationer ska: </t>
  </si>
  <si>
    <t xml:space="preserve">Följa svensk lagstiftning med betydelse för skogsbruket. Ha tillgång till relevant lagstiftning genom t.ex. ”Regelrätt skogsbruk”. </t>
  </si>
  <si>
    <t>3.1.3</t>
  </si>
  <si>
    <t xml:space="preserve">För egen skogsbruksverksamhet/entreprenadverksamhet åta sig att följa tillämpliga delar i PEFC-standarden och kontinuerligt verka för ett hållbart skogsbruk och ständiga förbättringar. Åtagandet ska vara offentligt på certifikatsinnehavarens webbplats.  </t>
  </si>
  <si>
    <t>3.1.4</t>
  </si>
  <si>
    <t xml:space="preserve">Utse internrevisorer som ska vara väl förtrogna med Svenska PEFC:s certifieringssystem för hållbart skogsbruk. Revisorerna ska genomföra en oberoende och opartisk revision av skogsbruksverksamheten/ entreprenadverksamheten. </t>
  </si>
  <si>
    <t>3.1.5</t>
  </si>
  <si>
    <t xml:space="preserve">Årligen genomföra och dokumentera ledningens genomgång. Ledningens genomgång ska granska och säkerställa systemets fortsatta lämplighet, tillräcklighet och verkan. </t>
  </si>
  <si>
    <t>3.1.6</t>
  </si>
  <si>
    <t xml:space="preserve">Efter varje utförd certifieringsrevision som leder till beslut om certifiering enligt PEFC, samt efter varje omcertifiering då certifikatet förlängs, ska en offentlig sammanfattning framtagen av certifieringsorganisationen publiceras på certifikatsinnehavarens webbplats.  </t>
  </si>
  <si>
    <t>3.1.7</t>
  </si>
  <si>
    <t xml:space="preserve">Certifierade organisationer ska offentligt redovisa vilka PEFC-certifikat som utfärdats för organisationen samt vilken certifieringsorganisation som utfärdat certifikaten. </t>
  </si>
  <si>
    <t>3.1.8</t>
  </si>
  <si>
    <t xml:space="preserve">Certifierade organisationer ska, då man har uppgifter som tyder på större avvikelser från standarden hos annan part, meddela denna. En rutin för denna hantering ska finnas. </t>
  </si>
  <si>
    <t xml:space="preserve">Direktcertifiering av skogsbruk
Skogsbrukscertifiering bekräftas med ett certifikat som utfärdas av en ackrediterad certifieringsorganisation efter oberoende tredjepartsrevision. Skogsägaren/avverkningsorganisationen ansvarar för att: </t>
  </si>
  <si>
    <t xml:space="preserve">För egen skogsbruksverksamhet tillämpa Svenska PEFC:s krav på ledningssystem i enlighet med Bilaga 2 och uppfylla tillämpliga krav i PEFC SWE 002 Skogsbruksstandard. </t>
  </si>
  <si>
    <t xml:space="preserve">För egen skogsbruksorganisation uppfylla tillämpliga krav i PEFC SWE 003 
Entreprenörsstandard. </t>
  </si>
  <si>
    <t xml:space="preserve">Provide all the information needed to meet the Swedish PEFC requirements to contractor or others engaged for a job, by means of an operational site directive </t>
  </si>
  <si>
    <t xml:space="preserve">Till anlitad entreprenör eller övriga uppdragstagare ge all information för PEFC-kravens uppfyllande genom att upprätta traktdirektiv i enlighet med Bilaga 2 i PEFC SWE 002 Skogsbruksstandard. </t>
  </si>
  <si>
    <t>Verify that engaged wood procurement organizations and contractors are in possession of a valid Swedish PEFC forestry certificate</t>
  </si>
  <si>
    <t xml:space="preserve">Kontrollera att avverkningsorganisationer som anlitas innehar, eller omfattas 
av, giltigt PEFC-skogsbrukscertifikat. </t>
  </si>
  <si>
    <t xml:space="preserve">Verify that engaged contractors have or are covered by PEFC-contractor certificate </t>
  </si>
  <si>
    <t xml:space="preserve">Kontrollera att entreprenörer som anlitas innehar, eller omfattas av, giltigt PEFC-
entreprenörscertifikat. </t>
  </si>
  <si>
    <t xml:space="preserve"> I syfte att främja ungdomars intresse för skogsnäringen får skolklasser och organisationer med ungdomsverksamhet anlitas för skogliga åtgärder. Åtgärderna ska uppfylla kraven gällande minderårigas arbetsmiljö enligt Arbetsmiljöverkets författningssamling. Ersättningen får uppgå till maximalt ett prisbasbelopp per beställare för respektive uppdragstagare och år. Ersättningen skall vara marknadsmässig sett till den specifika åtgärden. 
Beställaren skall säkerställa att gällande lagar och föreskrifter för anlitande av minderåriga samt PEFC-standarden följs. </t>
  </si>
  <si>
    <t xml:space="preserve">Vid en extern förfrågan om certifieringen ska uppgifter om naturvårdsavsättningar/utförda naturvårdsåtgärder inom fastigheten eller efterfrågat lokalt geografiskt område göras tillgängliga. Uppgifter om fastighetens ekonomiska förutsättningar så som tillväxt och virkesvolymer är inte offentliga, inte heller resultat av utförda naturvärdesbedömningar eller uppgifter om känsliga arter. </t>
  </si>
  <si>
    <t xml:space="preserve">Skogsägare med ≥ 5 000 hektar produktiv skogsmark ska vid extern förfrågan redovisa uppgifter inom efterfrågat lokalt geografiskt område rörande följande punkter:  
• Beskrivning över utgångsläge, mål och skötsel samt karta/register 
• Områden med särskilda naturvärden 
• Utdrag ur befintligt fornminnesregister för markinnehavet 
• Särskilt viktiga platser för renskötsel som identifierats i samverkan med berörd 
sameby   
• Områden som varit föremål för bränning och områden där bränning planeras 
• Områden planerade för att gödslas 
• Områden på fastigheten som har stor betydelse för rekreation och friluftsliv enligt 
4.1.1 i PEFC SWE 002 Skogsbruksstandard. </t>
  </si>
  <si>
    <t xml:space="preserve">Organisationen ska identifiera vilka intressenter som är relevanta för verksamheten samt bedöma intressenternas relevanta förväntningar på verksamheten.  </t>
  </si>
  <si>
    <t xml:space="preserve">Direktcertifiering för skogsägare 
Skogsbrukscertifikat utfärdas till skogsägaren. </t>
  </si>
  <si>
    <t>3.2.2.1</t>
  </si>
  <si>
    <t>3.2.2.2</t>
  </si>
  <si>
    <t xml:space="preserve">En certifieringsanpassad skogsbruksplan ska finnas senast inom två år efter certifieringen. Planen ska utformas och uppdateras i förhållande till verksamhetens storlek, omfattning och intensitet (Bilaga 1, PEFC SWE 002 Skogsbruksstandard). </t>
  </si>
  <si>
    <t>3.2.3</t>
  </si>
  <si>
    <t xml:space="preserve">Direktcertifiering för avverkningsorganisationer 
Avser avverkningsorganisationer som utför arbete på skogsmark hos certifierade skogsägare. Skogsbrukscertifikat utfärdas till avverkningsorganisationen. Certifieringen ska omfatta hela avverkningsorganisations skogsbruksverksamhet.  </t>
  </si>
  <si>
    <t>3.2.3.1</t>
  </si>
  <si>
    <t xml:space="preserve">Avverkningsorganisationen måste ha ett giltigt certifikat enligt PEFC ST 2002:2020 (eller vara anslutna till ett gruppcertifikat för PEFC ST 2002:2020) och ansvarar för att nödvändig information (PEFC ST 2002:2020 5.1.1.) erhålles från den certifierade skogsägaren och att anspråket 100 % PEFC-certifierad används. Endast produkter från PEFC-certifierade skogsägare och skogsmark som omfattas av ett giltigt PEFC-certifikat kan handlas med anspråket ”PEFC-certifierad”.  </t>
  </si>
  <si>
    <t>3.2.3.2</t>
  </si>
  <si>
    <t xml:space="preserve">En grund för ett systematiskt arbete för att minska fossila koldioxidutsläpp är kunskap om nuläge. Avverkningsorganisationer ska därför upprätta mål och handlingsplan för minskad klimatpåverkan och upprätta en årlig beräkning över fossila koldioxidutsläpp från utförd avverkning. Beräkningen ska omfatta de totala fossila utsläppen från skördare och skotare från egna maskiner och från av organisationen anlitade entreprenörer. Organisationen ska upprätta en egen dokumenterad rutin för utsläppsberäkningen. Rutinen ska innefatta beräkningsmodellen samt eventuella schabloner och antaganden. </t>
  </si>
  <si>
    <t xml:space="preserve">Direktcertifiering för av entreprenörer 
Avser entreprenadverksamheter eller del av entreprenadverksamheter som utför arbete på skogsmark hos certifierade skogsägare. Entreprenören ansvarar för att kraven PEFC SWE 003 Entreprenörsstandard och tillämpliga delar av kapitel 4 Sociala krav i PEFC SWE 002 Skogsbruksstandard uppfylls. 
Vid arbeten på skogsmark hos certifierade skogsägare ska tillämpliga delar av PEFC SWE 002 Skogsbruksstandard följas. Entreprenörscertifiering bekräftas med ett certifikat som utfärdas av en ackrediterad certifieringsorganisation efter oberoende tredjepartsrevision. Certifikatet utfärdas till entreprenadverksamheten. För entreprenörscertifiering krävs att samtliga anställda och/eller maskiner i den skogliga verksamheten utgör grund för certifieringen. </t>
  </si>
  <si>
    <t>3.3.1.1</t>
  </si>
  <si>
    <t xml:space="preserve">För egen entreprenadverksamhet tillämpa Svenska PEFC:s krav på ledningssystem i 
enlighet med Bilaga 2.   </t>
  </si>
  <si>
    <r>
      <t xml:space="preserve">Krav för certifierade organisationers ledningssystem:
Ledningssystemkrav direkt
</t>
    </r>
    <r>
      <rPr>
        <i/>
        <sz val="10"/>
        <color rgb="FFFF0000"/>
        <rFont val="Calibri"/>
        <family val="2"/>
        <scheme val="minor"/>
      </rPr>
      <t xml:space="preserve">Definitioner för den svenska PEFC-standarden i Svenska PEFC:s certifieringssystem för hållbart skogsbruk (PEFC SWE 001) bilaga B. </t>
    </r>
  </si>
  <si>
    <r>
      <t xml:space="preserve">Organisationens förutsättningar: Omfattning 
Tillämplighet och avgränsningar av organisationens ledningssystem ska 
fastställas och dokumenteras.  
</t>
    </r>
    <r>
      <rPr>
        <i/>
        <sz val="10"/>
        <color rgb="FFFF0000"/>
        <rFont val="Calibri"/>
        <family val="2"/>
        <scheme val="minor"/>
      </rPr>
      <t xml:space="preserve">
Krav för direktcertifiering i PEFC SWE 004 kapitel 3 och definitioner i PEFC SWE 001 
bilaga 1.</t>
    </r>
  </si>
  <si>
    <r>
      <t xml:space="preserve">Ledarskap: 
Organisationen ska definiera roller och ansvar som har betydelse för verksamhetens efterlevnad av kraven i PEFC-standarden. 
</t>
    </r>
    <r>
      <rPr>
        <i/>
        <sz val="10"/>
        <color rgb="FFFF0000"/>
        <rFont val="Calibri"/>
        <family val="2"/>
        <scheme val="minor"/>
      </rPr>
      <t xml:space="preserve">Krav för direktcertifiering i PEFC SWE 004 kapitel 3. </t>
    </r>
  </si>
  <si>
    <t xml:space="preserve">Planering: Risker och möjligheter: 
Organisationen ska, i relation till åtgärdernas frekvens och omfattning, beakta risker och möjligheter för PEFC-standardens uppfyllnad.  </t>
  </si>
  <si>
    <t xml:space="preserve">Planering: Legalitet, Hälsa och säkerhet 
Krav avseende legalitet, hälsa och säkerhet finns i kapitel 4 i PEFC SWE 002. </t>
  </si>
  <si>
    <t xml:space="preserve">Stöd: Resurser:
Organisationen ska fastställa och tillhandahålla de resurser som krävs för att införa, underhålla och ständigt förbättra den certifierade verksamheten. </t>
  </si>
  <si>
    <t xml:space="preserve">Stöd: Extern kommunikation 
Organisationen ska ha rutiner för:
• information om certifieringsstatus, 
• varumärkesanvändning, 
• offentlig sammanfattning av utfärdade revisionsrapporter, 
• hantering av synpunkter/klagomål och 
• relevanta mottagare av den externa kommunikationen  </t>
  </si>
  <si>
    <t xml:space="preserve">Stöd: Dokumenthantering 
Organisationen ska upprätthålla rutiner för identifiering, underhåll, förvaring, 
användande samt skydd avseende integritet och sekretess av de styrande och 
redovisande dokument som är nödvändiga för den certifierade verksamheten.  </t>
  </si>
  <si>
    <r>
      <t xml:space="preserve">Stöd: Tvister 
</t>
    </r>
    <r>
      <rPr>
        <i/>
        <sz val="10"/>
        <color rgb="FFFF0000"/>
        <rFont val="Calibri"/>
        <family val="2"/>
        <scheme val="minor"/>
      </rPr>
      <t xml:space="preserve">Hantering av tvister och klagomål i kapitel 13 PEFC SWE 001.  </t>
    </r>
  </si>
  <si>
    <r>
      <t xml:space="preserve">Stöd: Kompetens 
Organisationen ska säkerställa att personalen som arbetar med ledningssystemet har nödvändig kompetens och insikt i PEFC-systemet och skogssektorn.  
</t>
    </r>
    <r>
      <rPr>
        <i/>
        <sz val="10"/>
        <color rgb="FFFF0000"/>
        <rFont val="Calibri"/>
        <family val="2"/>
        <scheme val="minor"/>
      </rPr>
      <t xml:space="preserve">Krav på kompetens för skogsbruksåtgärder i PEFC SWE 002.  </t>
    </r>
  </si>
  <si>
    <t>Verksamhet: 
PEFC-certifierat skogsbruk Organisationen ska tillämpa de krav för 
skogsbruket som finns i PEFC SWE 002 Skogsbruksstandard och i PEFC SWE 003 
Entreprenörsstandard.</t>
  </si>
  <si>
    <r>
      <t xml:space="preserve">Utvärdering av prestanda: Intern revision:
Organisationen ska årligen genomföra en intern revision av skogsbruksverksamheten och tillhörande ledningssystem för att mäta och utvärdera efterlevnaden av PEFC-standarden, ledningssystemets lämplighet, tillräcklighet och verkan. Organisationen ska definiera processen för internrevisionen och, där det förekommer, tillhörande stickprov. Resultat från den interna revisionen ska analyseras och utvärderas för att ge underlag till styrning av verksamheten. 
</t>
    </r>
    <r>
      <rPr>
        <i/>
        <sz val="10"/>
        <color rgb="FFFF0000"/>
        <rFont val="Calibri"/>
        <family val="2"/>
        <scheme val="minor"/>
      </rPr>
      <t xml:space="preserve">Grundkrav för direktcertifiering i PEFC SWE 004 kapitel 3.1.  </t>
    </r>
  </si>
  <si>
    <t xml:space="preserve">Utvärdering av prestanda:  
Planering av den interna revisionen ska omfatta metoder, ansvar, planeringskrav och rapportering. Resultat från tidigare revisioner och processernas betydelse ska beaktas. Revisionskriterier och omfattning av revisionen ska definieras. I detta ingår att definiera hur den interna revisionen planeras, genomförs och utvärderas liksom relevant dokumentation av den genomförda revisionen.  </t>
  </si>
  <si>
    <t xml:space="preserve">Utvärdering av prestanda: Ledningens genomgång 
Ledningens genomgång ska utföras årligen och syftar till att granska och trygga paraplyorganisationens/organisationens arbete med att revidera och kontinuerligt förbättra verksamheten och tillhörande ledningssystem. Vid ledningens genomgång ska följande frågor ingå: 
• Uppföljning av föregående års ledningens genomgång 
• Förändringar av betydelse för verksamheten och tillhörande ledningssystem 
• Resultat från intern och extern revision samt tillhörande analys 
• Resultat av övervakningen 
• Hantering av avvikelser inom verksamheten 
• Korrigerande åtgärder för att verksamheten ska bedrivas i enlighet med krav i PEFC-standarden. 
Vid ledningens genomgång ska ledningen säkerställa systemets fortsatta lämplighet, tillräcklighet och verkan samt att nödvändiga ändringar genomförs. Ledningens genomgång ska dokumenteras. </t>
  </si>
  <si>
    <t xml:space="preserve">Förbättringar: Avvikelser och korrigerande åtgärder 
När en avvikelse inträffar ska organisationen:  
a) reagera på avvikelsen och i tillämplig utsträckning:  
i. vidta åtgärder för att hantera och korrigera den;  
ii, hantera konsekvenserna  
b) utvärdera behovet av åtgärder för att eliminera orsakerna till avvikelsen så att den inte inträffar på nytt eller på annat håll, genom att  
i. granska avvikelsen 
ii. fastställa orsaken till avvikelsen 
iii. undersöka om liknande avvikelser finns eller skulle kunna inträffa  
c) vidta nödvändiga åtgärder 
d) granska vilken verkan genomförda korrigerande åtgärder har haft 
e) göra ändringar i ledningssystemet om det är nödvändigt.  Korrigerande åtgärder ska vara lämpliga i förhållande till betydelsen av effekterna av de påträffade avvikelserna. 
Organisationen ska bevara dokumenterad information som visar:   
a) arten av avvikelser och åtgärder som vidtagits i efterhand 
b) resultaten av korrigerande åtgärder  </t>
  </si>
  <si>
    <t xml:space="preserve">Förbättringar: Ständig förbättring: 
Organisationen ska för att förbättra det hållbara skogsbruket ständigt förbättra lämpligheten, tillräckligheten och verkan av sitt ledningssystem.  </t>
  </si>
  <si>
    <t>Ny PEFC standard 2024</t>
  </si>
  <si>
    <t>003:5</t>
  </si>
  <si>
    <t xml:space="preserve">Swedish requirements for certification in group PEFC SWE 004:5 </t>
  </si>
  <si>
    <t xml:space="preserve">Svenska PEFC:s krav för certifiering i grupp PEFC SWE 004:5 </t>
  </si>
  <si>
    <t>Group certification</t>
  </si>
  <si>
    <t xml:space="preserve">Gruppcertifiering  
Hälften av den svenska skogsmarken ägs av enskilda privatpersoner (familjeskogsbruk). Utmärkande faktorer för familjeskogsbruket är att det stora flertalet fastigheter är relativt små och har begränsade möjligheter att ta på sig den ökade administration och de ökade kostnader som är förknippade med en direktcertifiering. Detsamma gäller för mindre avverkningsorganisationer och 
entreprenörer. För att möjliggöra för skogsägare, entreprenörer och avverkningsorganisationer att certifiera sig, har gruppcertifiering genom paraplyorganisationer tillskapats inom ramen för det svenska systemet för PEFC-certifiering.  </t>
  </si>
  <si>
    <t xml:space="preserve">Grundkrav för paraplyorganisation:
Certifikatet för gruppen innehas av en paraplyorganisation som förser gruppens medlemmar med information och rutiner för att säkerställa att certifieringskraven följs. Paraplyorganisationen förbinder sig å sina medlemmars vägnar att uppfylla kraven i PEFC-standarden. Certifikatet utfärdas av en ackrediterad certifieringsorganisation efter oberoende tredjepartsrevision. 
Paraplyorganisationen utför årligen intern revision av paraplyadministrationen och av gruppmedlemmarna enligt kraven i denna standard. En certifierad paraplyorganisation som innehar gruppcertifikat för skogsägare, entreprenörer och/eller avverkningsorganisationer ska uppfylla följande krav: </t>
  </si>
  <si>
    <t>4.2.1.1; 4.2.1.2; 4.2.1.3</t>
  </si>
  <si>
    <t xml:space="preserve">Assistera certifieringsorganisationen, ackrediteringsorganisationen och i förekommande fall Svenska PEFC eller internationella PEFC och ge tillgång till relevant dokumentation och information samt ge tillträde till, för PEFC-standardens tillämpning, relevanta inrättningar. </t>
  </si>
  <si>
    <t>Följa svensk lagstiftning med betydelse för skogsbruket. Ha tillgång till relevant lagstiftning genom t.ex. ”Regelrätt skogsbruk”.</t>
  </si>
  <si>
    <t>Ledningssystem enligt Bilaga 2 innefattande nödvändiga rutiner för hantering och förbättring av gruppen.</t>
  </si>
  <si>
    <t>Åtagande att följa tillämpliga delar i PEFC-standarden, att följa 4.2.1.6, samt att paraplyorganisationen och dess medlemmar kontinuerligt verkar för ett hållbart skogsbruk. Paraplyorganisationen ska på förfrågan tillhandahålla detta åtagande.</t>
  </si>
  <si>
    <t>4.2.1.11</t>
  </si>
  <si>
    <t>4.2.1.12</t>
  </si>
  <si>
    <t>Certifierade organisationer ska, då man har uppgifter som tyder på större avvikelser från standarden hos annan part, meddela denna. En rutin för denna hantering ska finnas.</t>
  </si>
  <si>
    <t>4.2.1.13</t>
  </si>
  <si>
    <t>Paraplyorganisationen ska ha en rutin för att hantera anslutna gruppmedlemmars synpunkter på PEFC-standardens tillämpning och i rutinen ska ingå hur paraplyorganisationen informerar anslutna medlemmar om denna möjlighet.</t>
  </si>
  <si>
    <t>4.2.1.14</t>
  </si>
  <si>
    <t>Paraplyorganisationen ska identifiera vilka intressenter som är relevanta för verksamheten samt bedöma intressenternas relevanta behov och förväntningar på verksamheten.</t>
  </si>
  <si>
    <t xml:space="preserve">Handlägga ansökningar från skogsägare/avverkningsorganisation om skogsbrukscertifiering enligt Svenska PEFC. Ansökningarna ska granskas, godkännas och anslutning bekräftas genom signerat avtal mellan paraplyorganisationen och skogsägaren/avverkningsorganisation. Avtalet ska innehålla ett tydligt åtagande från den anslutne skogsägaren/avverkningsorganisationen att följa tillämpliga krav i PEFC-standarden och alla rutiner och instruktioner från paraplyorganisationen inklusive förebyggande och korrigerande åtgärder. Samtliga delägare eller behörig representant med fullmakt eller annat verifikat ska signera avtalet. </t>
  </si>
  <si>
    <t>Innan avtal tecknas kontrollera att skogsägaren eller behörig representant för skogsägaren/avverkningsorganisationen har god kännedom om avtalets innehåll och att verksamheten uppfyller tillämpliga krav enligt PEFC-standarden. Rutiner för denna kontroll ska utformas av paraplyorganisationen.</t>
  </si>
  <si>
    <t>Utfärda bevis, med en giltighetstid av minst ett år, om skogsbrukscertifiering till anslutna skogsägare/ avverkningsorganisationer.</t>
  </si>
  <si>
    <t>4.3.1.4</t>
  </si>
  <si>
    <t xml:space="preserve">Löpande informera skogsägaren/avverkningsorganisationen och/eller behörig representant om: 
• tillämpliga krav och lämpliga utbildningar, för att dessa ska kunna upprätthålla sin skogsbrukscertifiering,  
• paraplyorganisationen och dess medlemmars åtagande att följa PEFC-standarden och arbeta med ständiga förbättringar samt vikten av att alla bidrar till gruppens standardefterlevnad.  </t>
  </si>
  <si>
    <t xml:space="preserve">Paraplyorganisation ska årligen genomföra en intern revision av ledningssystemet för att mäta och utvärdera efterlevnaden av PEFC-standarden och lämpligheten, tillräckligheten och effektiviteten av ledningssystemet. Revisionen ska omfatta både paraplyorganisationen och dess medlemmar. Revisionens upplägg för gruppcertifiering av skogsägare respektive avverkningsorganisationer framgår under paragraferna 4.3.2 och 4.3.3. </t>
  </si>
  <si>
    <t xml:space="preserve">För att säkerställa opartiska och oberoende revisioner ska paraplyorganisationen ha rutiner för att säkerställa att utsedda internrevisorer:   
• är väl förtrogna med Svenska PEFC:s certifieringssystem för hållbart skogsbruk 
• är oberoende av den verksamhet som revideras 
• är insatta i villkoren för skogsägares/ avverkningsorganisationers verksamhet 
• är kompetenta i miljö‐, sociala och skogliga frågor 
• har lämplig grundkompetens t.ex. via en av MIS (Miljörevisorer i Sverige) godkänd utbildning. </t>
  </si>
  <si>
    <t>Paraplyorganisationen ska analysera resultat från intern och extern revision, inklusive orsaker till avvikelser och utifrån det formulera erforderliga korrigerande åtgärder. Analysen ska fastställa om avvikelsen kan uppstå någon annanstans och åtgärder ska avse hela gruppen och dokumenteras. Paraplyorganisationen ska utvärdera åtgärdernas effektivitet.</t>
  </si>
  <si>
    <t>Årlig genomgång av paraplyorganisationens ledningssystem med ledningen för att säkerställa systemets fortsatta lämplighet, tillräcklighet och verkan. Ledningens genomgång ska granska och godkänna paraplyorganisationens arbete i enlighet med 4.3.1.7. Ledningens genomgång ska dokumenteras.</t>
  </si>
  <si>
    <t>Utfärda avvikelser till gruppcertifierade skogsägare/ avverkningsorganisationer som inte uppfyller kraven i PEFC-standarden och informera och ge råd för att avhjälpa bristerna (Se Bilaga 1)</t>
  </si>
  <si>
    <t>Vid hantering av avvikelser kan paraplyorganisationen, baserat på observationer som berör annan certifierad part, lämna externa synpunkter till denna. Detta för att förebygga avvikelser och för att stärka PEFC som certifieringssystem.</t>
  </si>
  <si>
    <t>Vid större avvikelser och om skogsägaren/avverkningsorganisationen är ansluten till mer än en paraplyorganisation ska konstaterad avvikelse utan dröjsmål meddelas sådan annan part.</t>
  </si>
  <si>
    <t>4.3.1.12</t>
  </si>
  <si>
    <t>Hantera avvikelser som identifierats i annan paraplyorganisation för skogsägare/avverkningsorganisation anslutna till mer än en paraplyorganisation.</t>
  </si>
  <si>
    <t>4.3.1.13</t>
  </si>
  <si>
    <t>Special requirements at group certification of forest owners
The umbrella organization shall at group certification of forest owners, in addition to the requirements in 4.3.1.1 – 4.3.1.12, also comply with the following:</t>
  </si>
  <si>
    <t>Särskilda krav vid gruppcertifiering av skogsägare
Paraplyorganisationen ska vid gruppcertifiering av skogsägare utöver kraven i 4.3.1.1 - 4.3.1.12 även uppfylla följande:</t>
  </si>
  <si>
    <t>Erbjuda gruppcertifierade skogsägare möjlighet att beställa en skogsbruksplan och i avvaktan på planens färdigställande att utföra naturvärdesbedömning. Senast inom två år från det att bevis om certifiering utfärdats ska en skogsbruksplan vara upprättad.</t>
  </si>
  <si>
    <t>Informera anslutna skogsägare om deras ansvar för att kontrollera att anlitade entreprenörer och/eller avverkningsorganisationer innehar giltigt entreprenörscertifikat/bevis respektive skogsbrukscertifikat/ bevis.</t>
  </si>
  <si>
    <t>Kontrollera att en ansluten skogsägares samtliga fastigheter med enhetligt ägande och tillhörande skogsbruksverksamhet omfattas av certifiering enligt PEFC-standarden.</t>
  </si>
  <si>
    <t>4.3.2.6</t>
  </si>
  <si>
    <r>
      <t xml:space="preserve">Rutiner för intern revision ska utformas och dokumenteras av paraplyorganisationen. Utformningen ska vara riskbaserad med avseende på verksamhetens omfattning och komplexitet. Tidigare resultat och erfarenheter av genomförda internrevisioner ska särskilt beaktas.
Vid stickprovsbaserad internrevision gäller följande riskbaserade stickprovskategorier:
</t>
    </r>
    <r>
      <rPr>
        <sz val="10"/>
        <color rgb="FFFF0000"/>
        <rFont val="Calibri"/>
        <family val="2"/>
        <scheme val="minor"/>
      </rPr>
      <t>• Gruppmedlemmar med ≥ 50  000 ha produktiv skogsmark ska internrevideras varje år.
• Gruppmedlemmar med ≥ 5 000 ha ,&lt; 50 000 ha produktiv skogsmark ska internrevideras minst en gång var 5:e år.
• Bland gruppmedlemmar med &lt; 5000 ha produktiv skogsmark ska minst 25 % av det totala stickprovet väljas slumpmässigt.
Det totala stickprovet ska minst omfatta antal enligt Tabell 1 och Figur 1 nedan.</t>
    </r>
  </si>
  <si>
    <t>Särskilda krav vid gruppcertifiering av avverkningsorganisationer
Paraplyorganisationen ska vid gruppcertifiering av avverkningsorganisationer utöver kraven i 4.3.1.1-4.3.1.12 även uppfylla följande:</t>
  </si>
  <si>
    <t>Erbjuda gruppcertifierade avverkningsorganisationer utbildning i att utföra naturvärdesbedömning.</t>
  </si>
  <si>
    <t>Erbjuda och/eller anvisa anslutna avverkningsorganisationer ledningssystem för att säkerställa skogsbrukscertifiering enligt PEFC.</t>
  </si>
  <si>
    <t xml:space="preserve">Paraplyorganisationen ska redovisa anslutna avverkningsorganisationer på sin webbplats. </t>
  </si>
  <si>
    <t>4.3.3.6</t>
  </si>
  <si>
    <t>Anslutna skogsägares och avverkningsorganisationers ansvar vid gruppcertifiering
Den anslutne skogsägaren eller avverkningsorganisationen har genom avtalet ansvar för att:</t>
  </si>
  <si>
    <r>
      <t xml:space="preserve">Uppfylla tillämpliga delar av PEFC SWE 002 Skogsbruksstandard </t>
    </r>
    <r>
      <rPr>
        <sz val="10"/>
        <color rgb="FFFF0000"/>
        <rFont val="Calibri"/>
        <family val="2"/>
        <scheme val="minor"/>
      </rPr>
      <t xml:space="preserve">och PEFC SWE 003 Entreprenörsstandard och tillämpa rutiner som anvisats av paraplyorganisationen.  </t>
    </r>
  </si>
  <si>
    <t xml:space="preserve">Vid ansökan informera om eventuella medlemskap i och/eller uteslutningar ur andra PEFC-gruppcertifikat. </t>
  </si>
  <si>
    <t>Only hire wood procurement organizations which hold a valid forestry certificate.</t>
  </si>
  <si>
    <t xml:space="preserve">Endast anlita avverkningsorganisationer som innehar, eller omfattas av, giltigt PEFC-skogsbrukscertifikat.  </t>
  </si>
  <si>
    <t xml:space="preserve">Only hire contractors which hold a valid contractor certificate </t>
  </si>
  <si>
    <t xml:space="preserve">Endast anlita entreprenörer som innehar, eller omfattas av, giltigt PEFC-
entreprenörscertifikat. </t>
  </si>
  <si>
    <t>Providing all information to hired wood procurement organization or forestry contractor or other contractors for work on forest land, for the Swedish PEFC requirements to be met, by means of establishing an operational site directive</t>
  </si>
  <si>
    <t>Till anlitad avverkningsorganisation, entreprenör eller övrig uppdragstagare för arbeten på skogsmark ge all information för PEFC-kravens uppfyllande genom att upprätta traktdirektiv (i enlighet med Bilaga 2 i PEFC SWE 002 Skogsbruksstandard).</t>
  </si>
  <si>
    <t>För egen skogsbruksverksamhet uppfylla tillämpliga delar av PEFC SWE 003 Entreprenörsstandard. Undantag gäller för familjeföretag utan anställda I skogsbruksverksamhet.</t>
  </si>
  <si>
    <t>Acceptera att paraplyorganisationen och certifieringsorganisationen utför kontroller av att kraven i PEFC-standarden följs. Paraplyorganisationen, certifieringsorganisationen och i förekommande fall Svenska PEFC eller internationella PEFC ska ges tillgång till relevant dokumentation och information samt få tillträde till relevanta inrättningar.</t>
  </si>
  <si>
    <t>4.4.1.12</t>
  </si>
  <si>
    <t>Handling non-compliances and take corrective and preventive measures in accordance with instructions from the umbrella organization (see appendix 1)</t>
  </si>
  <si>
    <t>Hantera avvikelser och vidta korrigerande och förebyggande åtgärder i enlighet med anvisningar från paraplyorganisationen. (Se Bilaga 1.)</t>
  </si>
  <si>
    <t>4.4.1.13</t>
  </si>
  <si>
    <t>Informera paraplyorganisationen om eventuella större avvikelser mot PEFC-standarden som utfärdats av annan paraplyorganisation.</t>
  </si>
  <si>
    <t>4.4.1.14</t>
  </si>
  <si>
    <t>Vid en extern förfrågan om certifieringen ska uppgifter om naturvårdsavsättningar/utförda naturvårdsåtgärder inom fastigheten eller efterfrågat lokalt geografiskt område göras tillgängliga antingen direkt eller via paraplyorganisationen. Uppgifter om fastighetens ekonomiska förutsättningar så som tillväxt och virkesvolymer är inte offentliga, inte heller resultat av utförda naturvärdesbedömningar eller uppgifter om känsliga arter.</t>
  </si>
  <si>
    <t>4.4.1.15</t>
  </si>
  <si>
    <t xml:space="preserve">Forest owners with more than 5 000 hectares of productive forest land shall at external request make available information within requested local geographic area concerning the following:
o Description of state of the art, objectives and management including a map/register. 
o Areas with special nature values.
o Excerpt from existing register over ancient remains on the holding.
o Sites of special significance to reindeer husbandry that have been identified in collaboration with concerned Sami community.
o Areas that have been subject to burning and areas where burning is planned.
o Areas where forest fertilization is planned.
o Areas of special significance to outdoor life and recreation in accordance with 4.1.1 in PEFC SWE 002.
</t>
  </si>
  <si>
    <t xml:space="preserve"> Skogsägare med ≥ 5 000 hektar produktiv skogsmark ska vid extern förfrågan redovisa uppgifter inom efterfrågat lokalt geografiskt område rörande följande punkter: 
• Beskrivning över utgångsläge, mål och skötsel samt karta/register. 
• Områden med särskilda naturvärden. 
• Utdrag ur befintligt fornminnesregister för markinnehavet. 
• Särskilt viktiga platser för renskötsel som identifierats i samverkan med berörd sameby.   
• Områden som varit föremål för bränning och områden där bränning planeras. 
• Områden planerade för att gödslas. 
• Områden på fastigheten som har stor betydelse för rekreation och friluftsliv enligt 4.1.1 i PEFC SWE 002 Skogsbruksstandard.  </t>
  </si>
  <si>
    <t>Anslutna skogsägares ansvar
För gruppcertifierade skogsägare tillkommer till kraven i 4.4.1.1-4.4.1.15 nedanstående krav:</t>
  </si>
  <si>
    <t xml:space="preserve">All forest holdings of a forest owner with uniform ownership shall form the basis for certification. </t>
  </si>
  <si>
    <t>En skogsägares totala skogsinnehav med enhetligt ägande utgör grund för certifieringen.</t>
  </si>
  <si>
    <t>För fastighetsinnehav under 20 ha produktiv skogsmark ska kartöversikt med områdesskydd, nyckelbiotoper och objekt med naturvärden och forn- och kulturlämningar registrerade av berörd myndighet redovisas.</t>
  </si>
  <si>
    <t>Särskilt avtala om de svenska PEFC-kraven vid virkesförsäljning på rot eller avverkningsuppdrag.</t>
  </si>
  <si>
    <t xml:space="preserve">Informera paraplyorganisationen om förändringar i verksamheten som har betydelse för certifieringen. </t>
  </si>
  <si>
    <t>4.4.3.3</t>
  </si>
  <si>
    <t>Group-certified wood procurement organization shall in addition to the requirements in 4.4.1.1-4.4.1.15 meet the requirements on management system as specified by the umbrella organization.</t>
  </si>
  <si>
    <t>Gruppcertifierade avverkningsorganisationer ska förutom kraven i 4.4.1.1-4.4.1.15 uppfylla krav om ledningssystem specificerat av paraplyorganisationen.</t>
  </si>
  <si>
    <t>4.4.3.4</t>
  </si>
  <si>
    <t xml:space="preserve">Avverkningsorganisationen måste ha ett giltigt certifikat enligt PEFC ST 2002:2020 (eller vara anslutna till ett gruppcertifikat för PEFC ST 2002:2020) och ansvarar för att nödvändig information (PEFC ST 2002:2020 5.1.1.) erhålles från den certifierade skogsägaren och att anspråket 100 % PEFC-certifierad används. Endast produkter från PEFC-certifierade skogsägare och skogsmark som omfattas av ett giltigt PEFC-certifikat kan handlas med anspråket ”PEFC-certifierad”.   </t>
  </si>
  <si>
    <t>Sign agreement on group certification. With at least one years validity.</t>
  </si>
  <si>
    <t xml:space="preserve">Löpande informera entreprenören om tillämpliga krav och lämpliga utbildningar, för att denna ska kunna upprätthålla sin entreprenörscertifiering. </t>
  </si>
  <si>
    <t>Erbjuda och/eller anvisa anslutna entreprenörer rutiner till stöd för PEFC-kraven uppfyllande.</t>
  </si>
  <si>
    <t xml:space="preserve">Paraplyorganisationen ska redovisa anslutna entreprenörer och information om vilken huvudsaklig kategori entreprenören tillhör på sin webbplats. Hela förteckningar över gruppcertifierade entreprenörer behöver inte lämnas ut. </t>
  </si>
  <si>
    <r>
      <t xml:space="preserve">Paraplyorganisationen ska analysera och dokumentera resultatet från den interna revisionen och säkerställa att erforderliga åtgärder genomförs. Analys och åtgärder ska avse hela gruppen. </t>
    </r>
    <r>
      <rPr>
        <sz val="10"/>
        <color rgb="FFFF0000"/>
        <rFont val="Calibri"/>
        <family val="2"/>
        <scheme val="minor"/>
      </rPr>
      <t xml:space="preserve">Paraplyorganisationen ska utvärdera åtgärdernas effektivitet. </t>
    </r>
  </si>
  <si>
    <t xml:space="preserve">Årlig genomgång av paraplyorganisationens ledningssystem med ledningen för att säkerställa systemets fortsatta lämplighet, tillräcklighet och verkan. Ledningens genomgång ska granska och godkänna paraplyorganisationens arbete i enlighet med 4.5.1.13. Ledningens genomgång ska dokumenteras.  </t>
  </si>
  <si>
    <r>
      <t xml:space="preserve">Utfärda avvikelser till entreprenörer som inte uppfyller kraven i entreprenörsstandarden och informera och ge råd för att avhjälpa bristerna. (Se bilaga 1).
</t>
    </r>
    <r>
      <rPr>
        <sz val="10"/>
        <color rgb="FFFF0000"/>
        <rFont val="Calibri"/>
        <family val="2"/>
        <scheme val="minor"/>
      </rPr>
      <t xml:space="preserve">Vid hantering av avvikelser kan paraplyorganisationen, baserat på observationer som berör annan certifierad part, lämna externa synpunkter till denna. Detta för att förebygga avvikelser inom paraplyorganisationen och för att stärka PEFC som certifieringssystem. </t>
    </r>
  </si>
  <si>
    <t>4.5.1.16</t>
  </si>
  <si>
    <t xml:space="preserve">Uppfylla kraven i PEFC SWE 003 Entreprenörsstandard och tillämpliga delar av kapitel 4 Sociala krav i PEFC SWE 002 Skogsbruksstandard. </t>
  </si>
  <si>
    <t xml:space="preserve">Vid arbeten på skogsmark hos certifierade skogsägare ska tillämpliga delar av PEFC SWE 002 Skogsbruksstandard följas. </t>
  </si>
  <si>
    <t>4.6.1.3</t>
  </si>
  <si>
    <t xml:space="preserve">Avvikelser och korrigerande åtgärder avseende gruppanslutna
Nedanstående anvisningar beskriver hur avvikelser, korrigerande åtgärder och uppsägningar ska hanteras för gruppcertifierade skogsägare, avverkningsorganisationer och entreprenörer. 
Avvikelsehantering är en viktig del i förbättringsarbetet hos gruppanslutna medlemmar. Paraplyorganisationen fastställer att avvikelse från standarden föreligger. </t>
  </si>
  <si>
    <r>
      <rPr>
        <b/>
        <sz val="10"/>
        <color theme="1"/>
        <rFont val="Calibri"/>
        <family val="2"/>
        <scheme val="minor"/>
      </rPr>
      <t>Instructions</t>
    </r>
    <r>
      <rPr>
        <sz val="10"/>
        <color theme="1"/>
        <rFont val="Calibri"/>
        <family val="2"/>
        <scheme val="minor"/>
      </rPr>
      <t xml:space="preserve">
• Observation: Remark which if not corrected may lead to a non-compliance.
• Minor non-compliance: Non-compliance with applicable standard/management system routines which does not imply any significant risk of negative environmental- and/or effects on production, impairment of work environment, or function and efficiency of the management system. </t>
    </r>
    <r>
      <rPr>
        <i/>
        <sz val="10"/>
        <color theme="1"/>
        <rFont val="Calibri"/>
        <family val="2"/>
        <scheme val="minor"/>
      </rPr>
      <t>o Action: Written information to the affiliated party regarding the non-compliance with requirement for corrective action. The action is followed-up by the umbrella. Recurring minor non-compliances lead to major non-compliance.</t>
    </r>
    <r>
      <rPr>
        <sz val="10"/>
        <color theme="1"/>
        <rFont val="Calibri"/>
        <family val="2"/>
        <scheme val="minor"/>
      </rPr>
      <t xml:space="preserve">
• Major non-compliance: Non-compliance with applicable standard/management system routines which imply significant risk of negative environmental- and/or effects on production, impairment of work environment, or function and efficiency of the management system. </t>
    </r>
    <r>
      <rPr>
        <i/>
        <sz val="10"/>
        <color theme="1"/>
        <rFont val="Calibri"/>
        <family val="2"/>
        <scheme val="minor"/>
      </rPr>
      <t xml:space="preserve">o Action: Written information to the affiliated party regarding the non-compliance with requirement for corrective action. The affiliated party shall submit an analysis of causes and action plan within 3 months. The action is followed-up by the umbrella. If corrective action is not taken within the agreed period of time, there is ground for cancellation of the certification agreement.   </t>
    </r>
    <r>
      <rPr>
        <sz val="10"/>
        <color theme="1"/>
        <rFont val="Calibri"/>
        <family val="2"/>
        <scheme val="minor"/>
      </rPr>
      <t xml:space="preserve">
</t>
    </r>
  </si>
  <si>
    <r>
      <rPr>
        <b/>
        <sz val="10"/>
        <color theme="1"/>
        <rFont val="Calibri"/>
        <family val="2"/>
        <scheme val="minor"/>
      </rPr>
      <t>Anvisningar:</t>
    </r>
    <r>
      <rPr>
        <sz val="10"/>
        <color theme="1"/>
        <rFont val="Calibri"/>
        <family val="2"/>
        <scheme val="minor"/>
      </rPr>
      <t xml:space="preserve">
</t>
    </r>
    <r>
      <rPr>
        <b/>
        <sz val="10"/>
        <color theme="1"/>
        <rFont val="Calibri"/>
        <family val="2"/>
        <scheme val="minor"/>
      </rPr>
      <t xml:space="preserve">• Observation: </t>
    </r>
    <r>
      <rPr>
        <sz val="10"/>
        <color theme="1"/>
        <rFont val="Calibri"/>
        <family val="2"/>
        <scheme val="minor"/>
      </rPr>
      <t xml:space="preserve">Anmärkning som om den inte åtgärdas kan leda till en avvikelse.
</t>
    </r>
    <r>
      <rPr>
        <b/>
        <sz val="10"/>
        <color theme="1"/>
        <rFont val="Calibri"/>
        <family val="2"/>
        <scheme val="minor"/>
      </rPr>
      <t xml:space="preserve">• Mindre avvikelse: </t>
    </r>
    <r>
      <rPr>
        <sz val="10"/>
        <color theme="1"/>
        <rFont val="Calibri"/>
        <family val="2"/>
        <scheme val="minor"/>
      </rPr>
      <t xml:space="preserve">Avvikelse från gällande standardkrav/ ledningssystemrutiner som inte medför betydande risk för negativa miljö- och/eller produktionseffekter, försämrad arbetsmiljö eller funktion och effektivitet i ledningssystemet: </t>
    </r>
    <r>
      <rPr>
        <i/>
        <sz val="10"/>
        <color theme="1"/>
        <rFont val="Calibri"/>
        <family val="2"/>
        <scheme val="minor"/>
      </rPr>
      <t>o Åtgärd: Skriftlig information till den anslutne om avvikelsen med krav på korrigerande åtgärd. Åtgärden följs upp av paraplyet. Upprepad mindre avvikelse leder till större avvikelse.</t>
    </r>
    <r>
      <rPr>
        <sz val="10"/>
        <color theme="1"/>
        <rFont val="Calibri"/>
        <family val="2"/>
        <scheme val="minor"/>
      </rPr>
      <t xml:space="preserve">
</t>
    </r>
    <r>
      <rPr>
        <b/>
        <sz val="10"/>
        <color theme="1"/>
        <rFont val="Calibri"/>
        <family val="2"/>
        <scheme val="minor"/>
      </rPr>
      <t xml:space="preserve">• Större avvikelse: </t>
    </r>
    <r>
      <rPr>
        <sz val="10"/>
        <color theme="1"/>
        <rFont val="Calibri"/>
        <family val="2"/>
        <scheme val="minor"/>
      </rPr>
      <t xml:space="preserve">Avvikelse från gällande standardkrav/systemrutiner som medför betydande risk för negativa miljö- och/eller produktionseffekter, försämrad arbetsmiljö eller funktion och effektivitet i ledningssystemet </t>
    </r>
    <r>
      <rPr>
        <i/>
        <sz val="10"/>
        <color theme="1"/>
        <rFont val="Calibri"/>
        <family val="2"/>
        <scheme val="minor"/>
      </rPr>
      <t xml:space="preserve">o Åtgärd: Skriftlig information till den anslutne om avvikelsen med krav på korrigerande åtgärd. Den anslutne ska inkomma med orsaksanalys och åtgärdsplan inom 3 månader. Åtgärden följs upp av paraplyet. Om korrigerande åtgärd ej vidtagits inom överenskommen tid föreligger förutsättningar för uppsägning av certifieringsavtalet. </t>
    </r>
    <r>
      <rPr>
        <sz val="10"/>
        <color theme="1"/>
        <rFont val="Calibri"/>
        <family val="2"/>
        <scheme val="minor"/>
      </rPr>
      <t xml:space="preserve">
</t>
    </r>
  </si>
  <si>
    <t xml:space="preserve">Uppsägning
För uppsägning av bevis gällande gruppcertifiering krävs större avvikelse från gällande regler för PEFC-certifiering enligt ovan. Uppsägning ska fastställas av behörig chef inom paraplyorganisationen efter prövning av att förutsättningar för uppsägning föreligger. Uppsägning av gruppcertifiering ska meddelas den anslutne skriftligt. Den som fått gruppcertifiering uppsagd kan begära prövning enligt Svenska PEFC:s rutin för tvistehantering (kapitel 13, PEFC SWE 001 PEFC:s certifieringssystem för hållbart skogsbruk i Sverige). 
För uppsägning grundad på större avvikelse där verifikat för korrigerad avvikelse inte kan uppvisas, får en uppsagd skogsägare inte anslutas till någon paraplyorganisation för gruppcertifiering enligt PEFC inom 12 månader efter uppsägning.  
Paraplyorganisationen ska fastställa rutiner för avvikelser, uppsägningar och återanslutningar. Rutiner för återanslutning ska inkludera åtgärder för att uppfylla kraven i 4.3.1.1 – 4.3.1.3.   </t>
  </si>
  <si>
    <r>
      <t xml:space="preserve">Organisationens förutsättningar: Omfattning 
Tillämplighet och avgränsningar av paraplyorganisationens/organisationens ledningssystem ska fastställas och dokumenteras. 
</t>
    </r>
    <r>
      <rPr>
        <i/>
        <sz val="10"/>
        <color rgb="FFFF0000"/>
        <rFont val="Calibri"/>
        <family val="2"/>
        <scheme val="minor"/>
      </rPr>
      <t xml:space="preserve">Gruppcertifieringen och dess förutsättningar beskrivs i PEFC SWE 004 
kapitel 4 och definitioner i PEFC SWE 001 bilaga 1. </t>
    </r>
  </si>
  <si>
    <r>
      <t xml:space="preserve">Ledarskap: 
Paraplyorganisationen ska utforma sin verksamhet och förse gruppens 
medlemmar med information och rutiner för att trygga standardens efterlevnad. Om avvikelser uppstår ansvarar paraplyorganisationen för att avvikelsehantering sker. Mätning och utvärdering av standardens efterlevnad sker genom att paraplyorganisationen årligen utför intern revision av paraplyorganisationen och dess anslutna medlemmar.  
</t>
    </r>
    <r>
      <rPr>
        <i/>
        <sz val="10"/>
        <color rgb="FFFF0000"/>
        <rFont val="Calibri"/>
        <family val="2"/>
        <scheme val="minor"/>
      </rPr>
      <t xml:space="preserve">Paraplyorganisationen ska styra sin verksamhet i enlighet med PEFC SWE 004 (kapitel 4.2, 4.3 och 4.5). 
Anslutna gruppmedlemmars ansvar i  PEFC SWE 004 (kapitel 4.4, 4.6 samt för entreprenörer även i PEFC SWE 003). </t>
    </r>
  </si>
  <si>
    <t xml:space="preserve">Planering: 
Alla planerade ändringar i paraplyorganisationens ledningssystem ska dokumenteras och tillämpas.  </t>
  </si>
  <si>
    <t xml:space="preserve">Stöd: Dokumenthantering 
Organisationen ska upprätthålla rutiner för identifiering, underhåll, förvaring, användande samt skydd avseende integritet och sekretess av de styrande och redovisande dokument som är nödvändiga för den certifierade verksamheten.  </t>
  </si>
  <si>
    <r>
      <t xml:space="preserve">Verksamhet: PEFC-certifierat skogsbruk: 
Paraplyorganisationen ska definiera vilka processer och kriterier som är nödvändiga för att verksamheten ska bedrivas i enlighet med kraven i PEFC-standarden. Organisationen ska ansvara för att dessa processer planeras och införs i verksamheten. Organisationen 
ska kontrollera att processerna följs och att beslutade förändringar införlivas. Kontrollen ska anpassas för att kunna följa upp definierade processer och efterlevnad av kraven i PEFC-standarden. Processer och genomförd kontroll ska dokumenteras.  
</t>
    </r>
    <r>
      <rPr>
        <i/>
        <sz val="10"/>
        <color rgb="FFFF0000"/>
        <rFont val="Calibri"/>
        <family val="2"/>
        <scheme val="minor"/>
      </rPr>
      <t xml:space="preserve">Krav för skogsbruk och entreprenadverksamhet i PEFC SWE 002 och PEFC SWE 003.  </t>
    </r>
  </si>
  <si>
    <t xml:space="preserve">Utvärdering av prestanda: Övervakning: 
Paraplyorganisationen ska tillämpa ett övervakningsprogram som utvärderar efterlevnaden av PEFC-standarden. 
Organisationen ska fastställa:   
• vad som ska övervakas och mätas,  
• lämpliga metoder för övervakning, mätning, analys och utvärdering för att säkerställa tillförlitliga resultat  
• när övervakning och mätning ska utföras 
• när resultaten från övervakning och mätning ska analyseras och utvärderas. 
• vilken dokumenterad information av resultaten som ska bevaras </t>
  </si>
  <si>
    <r>
      <t xml:space="preserve">Utvärdering av prestanda: Intern revision:
Paraplyorganisationen ska årligen genomföra en intern revision av paraplyorganisationen och dess medlemmar för att mäta och utvärdera efterlevnaden av PEFC-standarden. Paraplyorganisationen ska definiera processen för internrevisionen.   
</t>
    </r>
    <r>
      <rPr>
        <i/>
        <sz val="10"/>
        <color rgb="FFFF0000"/>
        <rFont val="Calibri"/>
        <family val="2"/>
        <scheme val="minor"/>
      </rPr>
      <t xml:space="preserve">Mätning/övervakning och intern revision, ledningens genomgång beskrivs i PEFC SWE 004, kapitel 4. </t>
    </r>
  </si>
  <si>
    <t xml:space="preserve">Förbättringar:  Förbättringar beskrivs i PEFC SWE 004, kapitel 4. </t>
  </si>
  <si>
    <t xml:space="preserve">The Swedish PEFC Forest Standard PEFC SWE 002:5 </t>
  </si>
  <si>
    <t xml:space="preserve">Svensk PEFC Skogsstandard PEFC SWE 002:5 </t>
  </si>
  <si>
    <t>Miljö och produktion</t>
  </si>
  <si>
    <t>Sociala krav</t>
  </si>
  <si>
    <t>Bilaga 1. PEFC-anpassad skogbruksplan</t>
  </si>
  <si>
    <t xml:space="preserve">App. 2: </t>
  </si>
  <si>
    <t>Bilaga 2. Anvisningar för traktdirektiv</t>
  </si>
  <si>
    <t xml:space="preserve">PEFC SWE 003:5 </t>
  </si>
  <si>
    <t>Certification of contractors</t>
  </si>
  <si>
    <t>Entreprenörscertifiering</t>
  </si>
  <si>
    <t>PEFC requirements for contractors</t>
  </si>
  <si>
    <t>PEFC:s krav för entreprenörer</t>
  </si>
  <si>
    <t xml:space="preserve">PEFC SWE 004:5 </t>
  </si>
  <si>
    <t>Direct certification</t>
  </si>
  <si>
    <t>Direktcertifiering</t>
  </si>
  <si>
    <t>Gruppcertifiering</t>
  </si>
  <si>
    <t xml:space="preserve">NCs </t>
  </si>
  <si>
    <t>Bilaga 1: Avvikelser, korrigerande åtgärder och uppsägningar avseende gruppanslutna</t>
  </si>
  <si>
    <t>Management system, single-site</t>
  </si>
  <si>
    <t>Bilaga 2: Krav för certifierade organisationers ledningssystem: Ledningssystemkrav direkt</t>
  </si>
  <si>
    <t>Management system, groups</t>
  </si>
  <si>
    <t>Bilaga 2: Krav för certifierade organisationers ledningssystem: Ledningssystemkrav grupp</t>
  </si>
  <si>
    <t xml:space="preserve">PEFC SWE 005:5 Instruction for Certification Bodies; 
PEFC SWE 004:5 sampling rules for groups </t>
  </si>
  <si>
    <t>Fill in yellow squares - rest will automatically calculate (delete numbers in not relevant sets)</t>
  </si>
  <si>
    <t>Calculate no of group members and check which row to complete</t>
  </si>
  <si>
    <t>Decide which group members to visit</t>
  </si>
  <si>
    <t>Umbrella with Group members</t>
  </si>
  <si>
    <t>Umbrella organisations and number of group members</t>
  </si>
  <si>
    <t>Rules</t>
  </si>
  <si>
    <t>No. group members</t>
  </si>
  <si>
    <t>Up to 100 group members (0,2*n)</t>
  </si>
  <si>
    <t>(total numbers to visit is only determined by relevant set)</t>
  </si>
  <si>
    <t>Up to 500 group members (16,25+0,0375*n)</t>
  </si>
  <si>
    <t>Up to 1000 group members (20+0,03*n)</t>
  </si>
  <si>
    <t>Up to 5000 group members (37,5+0,0125*n)</t>
  </si>
  <si>
    <t>Up to 10000 group members (100)</t>
  </si>
  <si>
    <t>More than 10000 group members (sqrt(n))</t>
  </si>
  <si>
    <t xml:space="preserve">Vid stickprovsbaserad internrevision gäller följande riskbaserade stickprovskategorier:  
• Gruppmedlemmar med ≥ 50  000 ha produktiv skogsmark ska internrevideras varje år.
• Gruppmedlemmar med ≥ 5 000 ha ,&lt; 50 000 ha produktiv skogsmark ska internrevideras minst en gång var 5:e år. 
• Bland gruppmedlemmar med &lt; 5000 ha produktiv skogsmark ska minst 25 % av det totala stickprovet väljas slumpmässigt.   
 </t>
  </si>
  <si>
    <r>
      <t xml:space="preserve">
Product 
Schedule</t>
    </r>
    <r>
      <rPr>
        <b/>
        <sz val="22"/>
        <rFont val="Calibri"/>
        <family val="2"/>
        <scheme val="minor"/>
      </rPr>
      <t xml:space="preserve">
</t>
    </r>
  </si>
  <si>
    <t>20-28.04.2022</t>
  </si>
  <si>
    <t>Karina Kitnaes</t>
  </si>
  <si>
    <t>Valentins Kuksinovs</t>
  </si>
  <si>
    <t>John Rogers</t>
  </si>
  <si>
    <t>24.04-04.05.2023</t>
  </si>
  <si>
    <t>Janette McKay</t>
  </si>
  <si>
    <t>Janette Mckay</t>
  </si>
  <si>
    <t>7-17.05.2024</t>
  </si>
  <si>
    <t>Grönt Paraply i Sverige AB</t>
  </si>
  <si>
    <t>Group of forest owners in Sweden</t>
  </si>
  <si>
    <t>PEFC SWE 004:5 - Requirements for Group Certification
PEFC SWE 002:5 Swedish PEFC Forest Standard, incl parts of PEFC SWE 001:5.
PEFC ST 2001:2020 PEFC Logo Usage Rules – Requirements</t>
  </si>
  <si>
    <t>SA-PEFC-FM-001104</t>
  </si>
  <si>
    <t>PEFC/05-22-228</t>
  </si>
  <si>
    <t>29.08.2022</t>
  </si>
  <si>
    <t>28.08.2027</t>
  </si>
  <si>
    <t>Soil Association Certification</t>
  </si>
  <si>
    <t>ISO 14001 certificate held on file.</t>
  </si>
  <si>
    <t>556560-5507</t>
  </si>
  <si>
    <t>Martin Persson</t>
  </si>
  <si>
    <t>0046 706594185</t>
  </si>
  <si>
    <t>0046 019314824</t>
  </si>
  <si>
    <t>martin.persson@grontparaply.se</t>
  </si>
  <si>
    <t>www.grontparaply.se</t>
  </si>
  <si>
    <t>Group</t>
  </si>
  <si>
    <t>Forest Owner</t>
  </si>
  <si>
    <t>See Annex A7</t>
  </si>
  <si>
    <t>All regions in Sweden</t>
  </si>
  <si>
    <t>57n50-62n00</t>
  </si>
  <si>
    <t>13e50-18e00</t>
  </si>
  <si>
    <t>North</t>
  </si>
  <si>
    <t>Boreal</t>
  </si>
  <si>
    <t>PEFC Sweden invoices the PEFC fee</t>
  </si>
  <si>
    <t>Private / Community</t>
  </si>
  <si>
    <t>N/A</t>
  </si>
  <si>
    <t>Contractors for harvesting</t>
  </si>
  <si>
    <t>Semi-natural</t>
  </si>
  <si>
    <t>Coniferous dominated</t>
  </si>
  <si>
    <t>Forest areas of national importance, Natura 2000 sites, nature reserves, biotop protection sites, forest areas with concentration of woodland key habitats and/or locations for redlist species outside woodland key habitats; forest areas within designated drinking water protection areas</t>
  </si>
  <si>
    <t>Tree species – see Annex 3</t>
  </si>
  <si>
    <t>Allowable cut differs for each group member. See data for visited members under sustainable yield in annual surveillance sheets</t>
  </si>
  <si>
    <t>Actual cut differs for each group member. See data for visited members under sustainable yield in annual surveillance sheets</t>
  </si>
  <si>
    <t>Round wood</t>
  </si>
  <si>
    <t>Standing/roadside</t>
  </si>
  <si>
    <t>Approx. 75 contractors (through forest managers such as Mellanskog, Stora Enso, Holmen, Svea Skog, Skogselskapet) och approx. 29 external managers involved with the group members</t>
  </si>
  <si>
    <t>approx. 100</t>
  </si>
  <si>
    <t>Certifieringsföretag</t>
  </si>
  <si>
    <t>PEFC Certifkatkod</t>
  </si>
  <si>
    <t>Typ certifiering</t>
  </si>
  <si>
    <t xml:space="preserve">PEFC </t>
  </si>
  <si>
    <t>ISO14001 certifikat finnas på fil.</t>
  </si>
  <si>
    <t>Detaljer om skogsbruksledare/ägare</t>
  </si>
  <si>
    <t>Företagets namn</t>
  </si>
  <si>
    <t>Företagets namn på svensk</t>
  </si>
  <si>
    <t>Registreringsnummer</t>
  </si>
  <si>
    <t>Organisationsadress</t>
  </si>
  <si>
    <t>Telefon</t>
  </si>
  <si>
    <t>Hemsida</t>
  </si>
  <si>
    <t>Ansökan information fyllt av auktoriserade representanter</t>
  </si>
  <si>
    <t>Särskilda logistik rörande researrangemang?</t>
  </si>
  <si>
    <t>Nej</t>
  </si>
  <si>
    <t>Certifikatets täckning</t>
  </si>
  <si>
    <t>Certifikatstyp</t>
  </si>
  <si>
    <t>Grupp</t>
  </si>
  <si>
    <t>Typ operation</t>
  </si>
  <si>
    <t>Skogsbrukare</t>
  </si>
  <si>
    <t>IR</t>
  </si>
  <si>
    <t>Namnen på skogarna under certifikatet</t>
  </si>
  <si>
    <t>Se Bilaga A7.</t>
  </si>
  <si>
    <t>Antal PEFC gruppmedlemmar</t>
  </si>
  <si>
    <t>Antal FSC skogsbruksenheter</t>
  </si>
  <si>
    <t>Hela Sverige</t>
  </si>
  <si>
    <t>Breddgrad</t>
  </si>
  <si>
    <t>Längdgrad</t>
  </si>
  <si>
    <t>Hemisfär</t>
  </si>
  <si>
    <t xml:space="preserve">Skogszon </t>
  </si>
  <si>
    <t>PEFC notifikationsavgift</t>
  </si>
  <si>
    <t>PEFC Sverige uppkräver PEFC avgiften</t>
  </si>
  <si>
    <t>Skogsbruk</t>
  </si>
  <si>
    <t>Företagstyp</t>
  </si>
  <si>
    <t>Nyttjanderätt</t>
  </si>
  <si>
    <t>Privat / Kommune</t>
  </si>
  <si>
    <t>Inte relevant</t>
  </si>
  <si>
    <t>Ägarskab</t>
  </si>
  <si>
    <t>Outsourcede processer</t>
  </si>
  <si>
    <t>Entreprenører</t>
  </si>
  <si>
    <t>Total areal (ha)</t>
  </si>
  <si>
    <t>Skogstyp</t>
  </si>
  <si>
    <t>Semi-naturlig</t>
  </si>
  <si>
    <t>Skogssammansättning</t>
  </si>
  <si>
    <t>Barr dominerat</t>
  </si>
  <si>
    <t>HCV</t>
  </si>
  <si>
    <t>Skogsområde av riksintresse Natura 2000; Naturreservat; Biotopskydd; Skogsområde med en koncentration av nyckelbiotoper i närheten och/eller lokaler för rödlistade arter utanför nyckelbiotoper; Skog inom skyddsområde för vattentäkt</t>
  </si>
  <si>
    <t>Plantage</t>
  </si>
  <si>
    <t>Huvud trädslag</t>
  </si>
  <si>
    <t>Trädslag – se Annex 3</t>
  </si>
  <si>
    <t>Årliga tillåtat avverkning (kubikmeter/år)</t>
  </si>
  <si>
    <t>Årliga tillåtat avverkning är olika för väjr gruppmedlem. Se data för besökte gruppmedlemmer under punkt "Stabil Avkastning" i de årliga uppföljningssidor.</t>
  </si>
  <si>
    <t>Aktuel årliga avverkning (kubikmeter/år)</t>
  </si>
  <si>
    <t>Aktuel årliga avverkning är olika för väjr gruppmedlem. Se data för besökte gruppmedlemmer under punkt "Stabil Avkastning" i de årliga uppföljningssidor.</t>
  </si>
  <si>
    <t>Produktkategori</t>
  </si>
  <si>
    <t>Rundvirke, massevirke, gröt (köperen fliser)</t>
  </si>
  <si>
    <t>Försäljningsplats</t>
  </si>
  <si>
    <t>Stående / Vid väg</t>
  </si>
  <si>
    <t>Antal anställda</t>
  </si>
  <si>
    <t>Entreprenör/andre arbetare</t>
  </si>
  <si>
    <t>Ca. 75 entreprenörer inkl. under-entreprenörer (genom Mellanskog, Stora Enso, Holmen, Svea Skog, Skogselskapet) och 29 eksterna förvaltere är involverad hos gruppmedlemmerna</t>
  </si>
  <si>
    <t>Ca. 100 i alt</t>
  </si>
  <si>
    <t xml:space="preserve">Uppdelning av fastigheter </t>
  </si>
  <si>
    <t>Korrigerande handling
Svensk</t>
  </si>
  <si>
    <t>CARs from S4 (2021)</t>
  </si>
  <si>
    <t>2021.1</t>
  </si>
  <si>
    <t xml:space="preserve">The group member Säter Kommun is represented by another party, in this case Mellanskog and a contract between the two parties exist. However, this contract is not part of the membership agreement and thus unclear if Mellanskog is aware of all the membership responsabilities </t>
  </si>
  <si>
    <t>Gruppmedlemmen Säter Kommun representeras av en annan part, i detta fall Mellanskog och det finns ett kontrakt mellan de två parterna. Detta kontrakt är dock inte en del av medlemsavtalet och är därför oklart om Mellanskog känner till allt medlemsansvar</t>
  </si>
  <si>
    <t>PEFC 004:4
4.3.1.2</t>
  </si>
  <si>
    <t xml:space="preserve">The group manager shall ensure that for members represented by another party, the contract between these two parties shall be part of the membership agreement and the responsabilities of the member shall be made clear to the represent.  </t>
  </si>
  <si>
    <t>Gruppledaren ska se till att för medlemmar som representeras av en annan part ska avtalet mellan dessa två parter vara en del av medlemskapsavtalet och medlemmens ansvar ska göras klart för representanten.</t>
  </si>
  <si>
    <t xml:space="preserve">The groupmanager was not aware of the requirement and was of the understanding that members had additional agreements with the other party in these cases. </t>
  </si>
  <si>
    <t>12 months from receipt of report, vill be checked at next audit</t>
  </si>
  <si>
    <t>RA (2022): Where group members are represented by another party, the updated membership agreements of 02/06/2021 clarifies that the other party is aware of all the membership responsabilities</t>
  </si>
  <si>
    <t>Closed</t>
  </si>
  <si>
    <t>April-2022</t>
  </si>
  <si>
    <t>CARs identified at RA 2022</t>
  </si>
  <si>
    <t>2022.1</t>
  </si>
  <si>
    <t xml:space="preserve">During the audit it was evidenced that in all generation fellings and secondary thinnings visited, at least 3 highstumps/hectare was created in line with the group manager and group members procedures and instructions. However, during an on-going second thinning at member 3, it was not clear that at least 3 highstumps/hectare would be created, although interview with the operater confirm knowledge.  </t>
  </si>
  <si>
    <t>Under revisionen bekräftades det att i alla besökta föryngringsavverkningar och andra gallringar skapades det minst 3 högstubbar/hektar i linje med gruppchefens och gruppmedlemmarnas rutiner och instruktioner. Men under en pågående andra gallring vid medlem 3 var det inte klart att minst 3 högstubbar/hektar skulle skapas, även om intervju med operatören bekräftar kunskapen.</t>
  </si>
  <si>
    <t>PEFC SWE 002:4
5.5.3</t>
  </si>
  <si>
    <t>To be checked at next audit</t>
  </si>
  <si>
    <t xml:space="preserve">S1 (2023): All group members have been informed, during MS Teams meetings and digital member mailings, that FSC/PEFC requires that 3 high stumps be placed from the second thinning onwards. The basic tip has been to specify this in the work instructions. At all internal audits, this has been followed up, during interviews, review of work instructions and field visits. No non-conformities have been issued during theinternal audits for this requirement. 
At the annual follow-up, this has been a separate question for all members to answer and thus verified by the group manager. </t>
  </si>
  <si>
    <t>04.05.2023</t>
  </si>
  <si>
    <t>CARs identified at S1 2023</t>
  </si>
  <si>
    <t>No non-conformities identified</t>
  </si>
  <si>
    <t>CERTIFIERINGSPROCESSEN</t>
  </si>
  <si>
    <t>Datum för revisionen</t>
  </si>
  <si>
    <t>Dato för for-evaluering</t>
  </si>
  <si>
    <t>N/A, this is a RA</t>
  </si>
  <si>
    <t>Inte relevant. Detta är en re-certifiering.</t>
  </si>
  <si>
    <t>Re Assessment dates</t>
  </si>
  <si>
    <t>Dato for Re-certifieringen</t>
  </si>
  <si>
    <t>20-28 April 2022</t>
  </si>
  <si>
    <t>20-28:e april 2022</t>
  </si>
  <si>
    <t>Program</t>
  </si>
  <si>
    <t>20.04.2022 Opening meeting</t>
  </si>
  <si>
    <t>20.04.2022 Öppningsmöte</t>
  </si>
  <si>
    <t>20.04.2022 Audit: Review of documentation [&amp; Group systems], staff interviews</t>
  </si>
  <si>
    <t xml:space="preserve">20.04.2022 Audit: Granskning av gruppdokumentation, intervju av anställda </t>
  </si>
  <si>
    <t>20.04.2022 Stakeholder meetings</t>
  </si>
  <si>
    <t>20.04.2022 Möte med intressenter</t>
  </si>
  <si>
    <t>21.04.2022 Site visit Group member: Karlstad Kommun</t>
  </si>
  <si>
    <t>21.04.2022 Fältbesök gruppmedlem: Karlstad Kommun</t>
  </si>
  <si>
    <t>22.04.2022 Site visit Group member: Jönköping Kommun</t>
  </si>
  <si>
    <t>22.04.2022 Fältbesök gruppmedlem: Jönköping Kommun</t>
  </si>
  <si>
    <t>25.04.2022 Site visit Group member: Gävle Kommun</t>
  </si>
  <si>
    <t>25.04.2022 Fältbesök gruppmedlem: Gävle Kommun</t>
  </si>
  <si>
    <t>27.04.2022 Site visit Group member: AB Berga Säteri</t>
  </si>
  <si>
    <t>27.04.2022 Fältbesök gruppmedlem: AB Berga Säteri</t>
  </si>
  <si>
    <t xml:space="preserve">27.04.2022 Site visit Group member: Edeby gård, De Geer </t>
  </si>
  <si>
    <t xml:space="preserve">27.04.2022 Fältbesök gruppmedlem: Edeby gård, De Geer </t>
  </si>
  <si>
    <t xml:space="preserve">27.04.2022 Site visit Group member: Kringstorps gård Ekman </t>
  </si>
  <si>
    <t xml:space="preserve">27.04.2022 Fältbesök gruppmedlem: Kringstorps gård Ekman </t>
  </si>
  <si>
    <t>28.04.2022 Auditors meeting</t>
  </si>
  <si>
    <t>28.04.2022 Revisorernas möte</t>
  </si>
  <si>
    <t>28.04.2022 Closing meeting</t>
  </si>
  <si>
    <t>28.04.2022 Avslutande möte</t>
  </si>
  <si>
    <t>Uppskattning av använda persondagar för att genomföra inspektionen</t>
  </si>
  <si>
    <t xml:space="preserve">10 person days including time spent on preparatory work, actual audit days, consultation and report writing (excluding travel to the region). </t>
  </si>
  <si>
    <t>10 dagar inkl förberedelse, intressent konsultation, fältbesök, rapportering och kommunikation med klienten.</t>
  </si>
  <si>
    <t>Assessment team</t>
  </si>
  <si>
    <t>Revisionsteamet</t>
  </si>
  <si>
    <t xml:space="preserve">The assessment team consisted of: </t>
  </si>
  <si>
    <t>Revisionsteamet:</t>
  </si>
  <si>
    <t xml:space="preserve">1) Lennart Holm, auditor, Forester and Director of the Forest Consultant company Lennart Holm Florestal Internacional Lda. 33 years of experience working in the forest sector, 25 years of international work experience, 16 years of international auditing experience. Lennart has developed, maintained and audited many different Forest Managements in Sweden, Norway, Denmark, Canada, USA, Portugal and Spain. Lennart now has his own consulting company, working with certification, auditing and forest management. </t>
  </si>
  <si>
    <t xml:space="preserve">2) Lennart Holm, revisor, Jägmästare och Direktör i konsult firman Lennart Holm Florestal Internacional Lda. 33 års erfarenhet från skogssektorn; 25 års internationell erfarenhet, och 16 års internationell revisions erfarenhet. Lennart har framställt, upprätthållt och reviderat många olika skogsförvaltningar i Sverige, Norge, Danmark, Kanada, USA, Portugal och Spanien. Lennart äger nu en konsultfirma som jobbar med certifiering, revidering och skogsskötsel.  </t>
  </si>
  <si>
    <t>2) Karina Seeberg Kitnaes (TL, auditor), WSP Danmark A/S. Ms. Kitnaes is Lead Auditor, certification manager and educated biologist specialised in forest ecology. She has 26 years of international work experience with focus on integrated natural resources management and implementation of EU Natura 2000 in North, Central and Eastern Europe, as well as FSC forest management and CoC certification. In 1994-1996, Ms. Kitnaes was the Danish FSC contact person and secretary for the Danish FSC working group elaborating the Danish FSC standard. Since 2001, Ms. Kitnaes has as lead auditor for Soil Association carried out FSC FM and COC certification in Denmark, England, Scotland, Finland, Malaysia, Norway, Sweden, Slovakia, Latvia, Lithuania, Belarus and Russia.</t>
  </si>
  <si>
    <t>2) Karina Seeberg Kitnaes, revisor, WSP Danmark A/S. Ms. Kitnaes är revisor, certifieringsledare och biolog specialiserat i skogsekologi. Hon har 26 års international arbetserfarenheter med fokus på integrated natural resources management, EU Natura 2000, samt FSC skogbruks- och CoC certification. I 1994-1996 var Karina Kitnaes den danska FSC kontaktperson. Sedan 2001 har Karina Kitnaes varat lead revisor för SA Cert och genomfört FSC FM och COC certifiering i Danmark, England, Skotland, Finland, Malaysia, Norge, Sverige, Slovakien, Lettland, Litauen, Vitryssland och Ryssland.</t>
  </si>
  <si>
    <t>Team members’ c.v.’s are held on file at the Woodmark office.</t>
  </si>
  <si>
    <t>Team medlemmernas CV finns på fil.</t>
  </si>
  <si>
    <t>Rapport författare</t>
  </si>
  <si>
    <t>Certifieringsbeslutt</t>
  </si>
  <si>
    <t>Se bilaga 11.</t>
  </si>
  <si>
    <t>Bakgrund för infallsvinkeln till inspektionen</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</si>
  <si>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Soil Association. </t>
  </si>
  <si>
    <t>Inventeringen involverade en översyn av relevant planerings och förvaltnings dokumentation, fältbesök, intervjuer och diskussioner med skogsbrukare och personal, och slutförande av checklistan. Antalet områden som valts ut baserades på beräkning av provtagning i bilaga 8. Fältbesök valdes till områden senast utförda eller pågående aktiviteter, områden där allmänheten har tillträde, områden med bevarandevärden och att inkludera gruppmedlemmar som inte tidigare besökts av Soil Association Certification.</t>
  </si>
  <si>
    <t>Rättfärdigande av val av ämnen och bestånden besökt</t>
  </si>
  <si>
    <t>Document review at group managers office - management planning documentation, records and registries reviewed in office with the group manager.</t>
  </si>
  <si>
    <t>Genomgång av dokumentation på gruppledarens kontor. Granskning av plan dokumention samt registreringar på kontoret med gruppledaren.</t>
  </si>
  <si>
    <t xml:space="preserve">Group member 1: Interviews, checklist and document review and field visits to:  
a) Compartment 5895, area of 12,3 ha of small openings close to the university and adjacent to hiking trails, heavily infested by spruce bark beetle, where the objective was to remove beetle infested stems and secure the area from danger trees. Assessment of environmental values was done as part of the area planning for this compartment, with very few environmental values encountered. 
b) Compartment 2, area of 5,0 ha of harvest of bark beetle infested spruce. Assessment of environmental values done. Deciduous and pine and nature value trees was protected and high stumps created.
c) Compartment 543, area of 30,2 ha that was comercially thinned. Assessment of environmental values was done as part of the area planning for this compartment, with very few environmental values encountered. High stumps were created and deciduous trees left in clumps as well as nature value trees protected. Wet area was left untouched. 
</t>
  </si>
  <si>
    <t>Gruppmedlem 1: Intervjuer, checklista och dokument genomgång, samt fältbesök till:
a) Avdelning 5895, 12,3 ha små öppningar nära universitetet och i anslutning till vandringsleder, hårt angripen av granbarkborre, där syftet var att ta bort barkborre angripna träd och säkra området från farliga träd. Bedömning av miljövärden gjordes som en del av områdesplaneringen för denna avdelning, med mycket få miljövärden påträffade.
b) Avdelning 2, 5,0 ha avverkn ing av granbarkborreangripen gran. Bedömning av miljövärden gjord. Löv- och tall- och naturvärdesträd skyddades och hög stubbar skapades.
c) Avdelning 543, 30,2 ha som gallrats. Bedömning av miljövärden gjordes som en del av områdesplaneringen för denna avdelning, med mycket få miljövärden påträffade. Hög stubbar skapades och lövträd lämnades i klumpar samt naturvärdesträd skyddades. Vått område lämnades orört</t>
  </si>
  <si>
    <t>Group member 2: Interviews, checklist and document review and field visits to: 
a) Compartment 1184, comercial thinning of 3,6 ha where high stumps were created and archaeological remains left untouched. Compartment 1183 where a mechanical spacing-thinning was underway in a 26 year old stand of 2 ha. Birch/pine stand with few environmental values encountered. Interview with machine operator. 
b) Compartment at Flakhult of 10,0 ha . Clear cut 60 year old rotten spruce. Assessment of environmental values was done as part of the area planning for this compartment, with very few environmental values encountered. High stumps were created and nature trees left. 
c) Woodland Key Habitat consisting of a wet area of ash, alder and spruce. No activity noted.
d) Compartment at Granbäck. 18.7 ha nature conservatin logging to promote oak where other deciduous trees were removed. A NS stand logged in 2021.</t>
  </si>
  <si>
    <t>Gruppmedlem 2: Intervjuer, checklista och dokument genomgång, samt fältbesök till:
a) Avdelning  1184, gallring på 3,6 ha där hög stubbar skapats och fornlämningar lämnats orörda. Avdelning 1183 där en maskinell röjningsgallring pågick i ett 26 år gammalt bestånd på 2 ha. Björk/tall bestånd utan  miljövärden påträffad. Intervju med maskinförare.
b) Avdelning vid Flakhult på 10,0 ha. Avverkning av 60 år gammal rutten gran. Bedömning av miljövärden gjordes som en del av områdesplaneringen för denna avdelning, med mycket få miljövärden påträffade. Hög stubbar skapades och naturträd lämnades.
c) Nyckelbiotop som består av ett vått område av ask, al och gran. Ingen aktivitet noterad.
d) Avdelning vid Granbäck. 18,7 ha naturvårdsavverkning för att främja ek där andra lövträd togs bort. Ett NS bestånd avverkat 2021.</t>
  </si>
  <si>
    <t xml:space="preserve">Group member 3: Interviews, checklist and document review and field visits to: 
a) Compartment 1491. Final felling of a 9,7 hectar stand where during the environmental value assessment a raptor nest was identified resulting in protection of sub-compartment 1142 and re-routing of extraction trails. The remainder was harvested with creation of high stumps, protection of nature value trees and protection of hiking trails.
b) Compartment Kristinedal, ongoing comercial thinning of a 34,4 hectar pineleading stand. Natura value trees identified but unclear if there was enough high stumps created (see OBS 2022,2). Interview with machine operator, and people hiking in the area.
c) Woodland Key Habitat of 19 hectar at Granskogsreservatet. Old spruce with no activities noted. 
d) Several compartments at Granskogen where comercial thinning was done last winter. Wet area without any soil damage noted. 
e) Compartment at Rosbomuren.  5,1 hectar final felling where the assessment of environmental values resulted in protection of several patches with nature value trees. Seed trees left and nature value trees outside the protected patches marked and protected. </t>
  </si>
  <si>
    <t xml:space="preserve">Gruppmedlem 3: Intervjuer, checklista och dokument genomgång, samt fältbesök till:
a) Avdelning 1491. Slutavverkning av ett 9,7 hektar stort bestånd där ett rovfågelbo identifierades vid naturvärdebedömningen, vilket resulterade i skydd av avdelning 1142 och omläggning av basvägar. Resten avverkades med skapande av högstubbar, skydd av naturvärdesträd och skydd av stigar.
b) Avdelning Kristinedal, pågående gallring av ett 34,4 hektar stort tallbestånd. Naturvärdesträd identifierade men oklart om det skapades tillräckligt många höga stubbar (se OBS 2022,2). Intervju med maskinförare och ett par som vandrade i området.
c) Nyckelbiotop på 19 hektar vid Granskogsreservatet. Gammal gran med inga aktiviteter noterade.
d) Flera avdelningar vid Granskogen som gallrades i vintras. Vått område utan markskador noterade.
e) Avdelning vid Rosbomuren. 5,1 hektar slutavverkning där naturvärdesbedömningen av miljövärden resulterade i flera hänsynsytor med naturvärdesträd. Fröträd lämnades och naturvärdesträd utanför hänsynsytorna märkta och skyddade. </t>
  </si>
  <si>
    <t xml:space="preserve">Group member 6: Interviews, checklist and document review and field visits to: 
a) Compartment at Hultvägen where 3 sub-compartments were harvested to remove spruce bark beetle infested trees, totalling 8,5 hectar. Assessment of environmental values was done as part of the area planning for this compartment, with very few environmental values encountered. No soil damage noted despite the area being very wet. 
b) Compartment at Granvik, final felling of 1,5 hectar spruce bark beetle infested area. Assessment of environmental values was done as part of the area planning for this compartment, with very few environmental values encountered. Interview with machine operator. 
c) Compartment at Kornplogen where 2,5 km of old ditches were maintained. </t>
  </si>
  <si>
    <t>Gruppmedlem 6: Intervjuer, checklista och dokument genomgång, samt fältbesök till:
a) Avdelning vid Hultvägen där 3 mindre områden avverkades för att ta bort granbarkborreangripna träd, totalt 8,5 hektar. Bedömning av miljövärden gjordes som en del av områdesplaneringen för denna avdelning, med mycket få miljövärden påträffade. Inga markskador noterade trots att området var mycket blött.
b) Avdelning vid Granvik, slutavverkning av 1,5 hektar granbarkborre angripet område. Bedömning av miljövärden gjordes som en del av områdesplaneringen för detta fack, med mycket få miljövärden påträffade. Intervju med maskinförare.
c) Avdelning vid Kornplogen där 2,5 km gamla diken rensats.</t>
  </si>
  <si>
    <t xml:space="preserve">Group member 7: Interviews, checklist and document review and field visits to: 
a) Compartment at Hornskogen. Final felling of a 9,0 hectar spruce bark beetle infested stand. Assessment of environmental values was done as part of the area planning for this compartment, with very few environmental values encountered. Soil damage noted and was identified during harvesting and internal audit with a corrective action request issued. 
b), Compartment at Morraövägen where planning for harvest of spruce bark beetle stand occured. Assessment of environmental values was done as part of the area planning for this compartment, with very few environmental values encountered. </t>
  </si>
  <si>
    <t>Gruppmedlem 7: Intervjuer, checklista och dokument genomgång, samt fältbesök till:
a) Avdelning vid Hornskogen. Slutavverkning av ett 9,0 hektar stort bestånd med granbarkborre. Bedömning av miljövärden gjordes som en del av områdesplaneringen för denna avdelning, med mycket få miljövärden påträffade. Markskador noterades och identifierades under avverkning och internrevision med korrigerande åtgärder utfärdats.
b), Avdelning vid Morraövägen där planering för avverkning av granbarkborrebestånd pågår. Bedömning av miljövärden gjordes som en del av områdesplaneringen för detta fack, med mycket få miljövärden påträffade.</t>
  </si>
  <si>
    <t xml:space="preserve">Group member 8: Interviews, checklist and document review and field visits to: 
a) Compartment 120. 3,4 hectar stand harvested to remove spruce bark beetle infested trees. Assessment of environmental values was done as part of the area planning for this compartment, with very few environmental values encountered. Old house foundation identified and protected. All pine protected as nature value trees with high stumps created. 
b) Compartments 121 and 135. 4,7 hectar in total that were comercially thinned with the aim of creating a stand for selection logging in the future. 
c) Compartment at Kringstorp. 11,4 hectar stand where dead spruce were harvested. Lots of dead wood on the ground. Aspen, birch and pine were protected as nature value trees. Discussion on regeneration alternatives, as the plan is to plant deciduous trees. 
d) Compartment planned for small openings in a spruce leading forest. </t>
  </si>
  <si>
    <t>Gruppmedlem 8: Intervjuer, checklista och dokument genomgång, samt fältbesök till:
a) Avdelning 120. 3,4 hektar bestånd avverkats för att ta bort granbarkborreangripna träd. Bedömning av miljövärden gjordes som en del av områdesplaneringen för denna avdelning, med mycket få miljövärden påträffade. Gammal torp grund identifierad och skyddad. All tall skyddad som naturvärdesträd med hög stubbar skapade.
b) Avdelning 121 och 135. Totalt 4,7 hektar som gallrats i syfte att skapa ett hyggesfritt bestånd i framtiden.
c) Avdelning vid Kringstorp. 11,4 hektar bestånd där döda granar avverkats. Mycket död ved på marken. Asp, björk och tall skyddades som naturvärdesträd. Diskussion om föryngringsalternativ, då planen är att plantera lövträd.
d) Avdelning planerad för små öppningar i en granskog.</t>
  </si>
  <si>
    <t>Standards used (incl version and date approved)</t>
  </si>
  <si>
    <t>Standard</t>
  </si>
  <si>
    <t>Skogsförvaltningen utvärderades mot den svenska PEFC skogsstandarden PEFC SWE 002:3. Standarden finns tillgänglig på www.sacert.org/forestry</t>
  </si>
  <si>
    <t>AND</t>
  </si>
  <si>
    <t>The group system was evaluated against the PEFC-endorsed national Group Certification Standard for Sweden, PEFC SWE 004:3. A copy of the standard is available at www.pefc.org.</t>
  </si>
  <si>
    <t>och</t>
  </si>
  <si>
    <t>Gruppsystemet utvärderades mot PEFC Grupp certifieringsstandard för Sverige, PEFC SWE 004:3.  Standarden finns tillgänglig på www.sacert.org/forestry</t>
  </si>
  <si>
    <t>The ISO-14001 Standard was evaluated as for the requirements incorporated into the Swedish PEFC SWE 002:3 standard.</t>
  </si>
  <si>
    <t>ISO-14001 standarden som införlivats i den svenska PEFC SWE 002:3 standarden.</t>
  </si>
  <si>
    <t>PEFC International ST 2001:2020 PEFC trademark requirements were checked</t>
  </si>
  <si>
    <t>PEFC International ST 2001:2020 PEFC trademark requirements checkats</t>
  </si>
  <si>
    <t>Anpassning av standarden</t>
  </si>
  <si>
    <t>Ingen.</t>
  </si>
  <si>
    <t>5a</t>
  </si>
  <si>
    <t>THE GROUP</t>
  </si>
  <si>
    <t>GRUPPEN</t>
  </si>
  <si>
    <t>5a.1</t>
  </si>
  <si>
    <t xml:space="preserve">Group manager/entity description </t>
  </si>
  <si>
    <t>Gruppförvaltare/enhetsbeskrivning</t>
  </si>
  <si>
    <t>(specify type of operation, year established, number of sites)</t>
  </si>
  <si>
    <t>(specificera typ av aktivitet, etableringsår, antal medlemmar)</t>
  </si>
  <si>
    <t>The group manager is "Grönt Paraply i Sverige AB". The group was established in 1999 under the Swedish consultancy company LRF Konsult, which performs forest management for private and public forest owners as one of their main activities. Grönt Paraply AB, 556560-5507 is a wholly owned company of Ludvig &amp; Co Holding AB and thus a sistercompany of Ludvig &amp; Co AB. The number of group members is at present 41. The members are either community forests or privately owned small estates.</t>
  </si>
  <si>
    <t>Gruppförvaltare är "Grönt Paraply i Sverige AB". Gruppen bildades år 1999 av LRF Konsult. Grönt Paraply AB, 556560-5507 är sedan 2020 ett helägt dotterbolag till Ludvig &amp; Co Holding AB och därmed systerföretag med Ludvig &amp; Co AB.  Antalet medlemmar är för närvarande 41. Medlemmarna är antingen kommunägda skogar eller privatägda små fastigheter.</t>
  </si>
  <si>
    <t>5a.2</t>
  </si>
  <si>
    <t>Ownership of the land, forest and forest management enterprise</t>
  </si>
  <si>
    <t>Ägande av marken, skogen och skogsförvaltningsbolag</t>
  </si>
  <si>
    <t>See list of PEFC FM group members in Annex 7.</t>
  </si>
  <si>
    <t>Se lista över PEFC FM gruppmedlemmar i Bilaga 7.</t>
  </si>
  <si>
    <t>5a.3</t>
  </si>
  <si>
    <t>Responsibility of Group Manager</t>
  </si>
  <si>
    <t>Gruppförvaltarens ansvar</t>
  </si>
  <si>
    <t>To maintain register of group members, to check the land owners management plan and other documentation prior to membership in the group, to inform members of their obligations as members, to maintain up to date instructions for the forest management, to carry out internal audits and secure compliance with the applicable standards.</t>
  </si>
  <si>
    <t>Att upprätthålla register över gruppmedlemmar, att kontrollera markägarens förvaltningsplan och annan dokumentation innan medlemskap i gruppen beviljas, att informera medlemmarna om deras skyldigheter som medlemmar, att tillhandahålla uppdaterade instruktioner för skogsskötseln, att utföra interna revisioner och att säkreställa att gruppen levar upp til gällande standarder.</t>
  </si>
  <si>
    <t>5a.4</t>
  </si>
  <si>
    <t>Responsibility of Group Members</t>
  </si>
  <si>
    <t>Gruppmedlemmars ansvar</t>
  </si>
  <si>
    <t>To be responsible for their own forest management, to follow the PEFC and/or FSC standards (depending on membership of both or one of the group schemes), to accept internal and external audits, and to accept the group entity's rules for membership in and exclusion from the group.</t>
  </si>
  <si>
    <t>Att vara ansvarliga för egen skogsförvaltning, att följa PEFC och/eller FSC-standarden, att acceptera interna och externa revisioner, och att acceptera gruppenhetens regler för medlemskap i och uteslutande ur gruppen.</t>
  </si>
  <si>
    <t>5a.5</t>
  </si>
  <si>
    <t>System for assessment and demonstration of compliance with forest management standard</t>
  </si>
  <si>
    <t>System för bedömning och demonstration av efterlevnad av skogsförvaltningsstandarder</t>
  </si>
  <si>
    <t xml:space="preserve">Grönt Paraply has presented the requirements in a document folder for FSC and PEFC respectivly, where everything around FSC certification and PEFC certification is collected. The procedures in the management system are adapted as to include all requirements of the FSC and/or PEFC standard. This also includes field instructions that are adapted to the Swedish standards. The compliance with the requirements is checked through internal audits carried out by Grönt Paraply. This is carried out through a sampling of carried out activities and a sampling of members to be included in the internal audit. </t>
  </si>
  <si>
    <t>Grönt Paraply har lagt fram kraven i en dokumentfil för FSC där allt som rör FSC-certifiering sammanställs. Rutinerna i förvaltningssystemet har anpassats för att omfatta alla krav i FSC-standarden. Detta innefattar även fältinstruktioner som har anpassats till den svenska FSC-standarden. Efterlevnaden av kraven kontrolleras med hjälp av interna revisioner som utförs av Grönt Paraply. Detta verkställs med hjälp av stickprover av utförda aktiviteter och stickprover av medlemmar som omfattas av den interna revisionen.</t>
  </si>
  <si>
    <t>5a.6</t>
  </si>
  <si>
    <t>Efterlevnad av PEFC:s skogs- och gruppkrav.</t>
  </si>
  <si>
    <t>See the PEFC group standard and checklist in Annex A6b</t>
  </si>
  <si>
    <t>Se PEFC FM grupp standard och checklista  i bilaga A6b PEFC Group Checklist SWE</t>
  </si>
  <si>
    <t>See the PEFC FM standard and checklist in Annex A1b</t>
  </si>
  <si>
    <t>Se PEFC FM checklista i bilaga a1b PEFC FM Checklist SWE</t>
  </si>
  <si>
    <t>RESUMÉ AV SKOGSFORVALTNINGEN</t>
  </si>
  <si>
    <t>Beskrivning av systemet</t>
  </si>
  <si>
    <t>The Group Manager has a complete set of group scheme required guidelines, descriptions, templates and formats, which are kept in a folder for the group scheme. The system is set up as centralised procedures. Each Group Member has a detailed forest management plan - most often based on the Swedish forest management system pC Skog. Besides the forest management plan, the group members hold information from national databases on e.g. cultural heritage, protected areas, species etc.</t>
  </si>
  <si>
    <t>Gruppledaren har en komplett uppsättning av det krävade gruppsystemet med riktlinjer, beskrivningar, mallar och formaten, som hålls i en mapp för gruppen. Systemet sätts upp som centraliserade förfaranden/rutiner/proceduren. Varje gruppmedlem har en detaljerad skogsbruksplan - oftast bygger på det svenska digitala systemet pC Skog. Förutom skogsbruksplan, har gruppmedlemmarna information från nationella databaser på t.ex. kulturarv, skyddade områden, arter etc.</t>
  </si>
  <si>
    <t>At the Group Manager, there are technical and human capacities to hold the functions and responsibilities as Group Manager. The Group Members are either private or municipality forest owners, with most often 1-2 employees. All group members hire in contractors to perform the forest operations.</t>
  </si>
  <si>
    <t>Vid gruppledaren, finns tillräcklig tekniska och mänskliga resurser för att uppretthålla ansvaret som gruppledare. Gruppmedlemmarna är antingen privata eller kommun skogsägare, med oftast 1-2 anställda. Alla gruppmedlemmarna anställer entreprenörer till att utföra de skogliga verksamheten.</t>
  </si>
  <si>
    <t>Syfte</t>
  </si>
  <si>
    <t>For each group member, the management objectives are formulated in the general information in pC Skog or in the written forest policy endorsed e.g. by the municipality council. The management objectives are for most group members focused on meeting national and international standards and on the three cornerstones of sustainability: Economy, Social and Environmental benefits. For all municipality group members, the benefits for the local inhabitants are the most important aspect of the forest management.</t>
  </si>
  <si>
    <t>För varje gruppmedlem är förvaltningsmålen formuleras i den allmänna informationen i pC Skog eller i en skriftlig skogspolitik som t.ex. av kommunen. Förvaltningsmålen för de flesta gruppmedlemmar fokuserat på att möta nationella och internationella standarder och på de tre hörnstenarna i hållbarhet: Ekonomi, sociala och miljömässiga förhållanden. För alla kommunerna, är de sociala målen och lokalbefolkningen de viktigaste aspekten av skogsdriften.</t>
  </si>
  <si>
    <t>SAMMANFATTNING AV ORANISATIONELL STRUKTUR OCH FÖRVALTNING (detta är ett särskilt krav för Sverige för direktcertifiering och grupper av skogsentreprenörer eller avverkningsorganisationer, men också relevant för alla enligt ISO 17021).</t>
  </si>
  <si>
    <t>Demonstration av åtagande att upprätthålla effektivitet och förbättring av förvaltningssystemet för att förbättra övergripande prestanda; Ledningssystem fortfarande effektivt och relevant (redovisning av förändringar och klientmål)</t>
  </si>
  <si>
    <t>The group manager is Grönt Paraply i Sverige, which has been established as a legal unit solely to offer membership for forest owners in the PEFC (and FSC) groups maintained by the unit. The group manager employs only one parttime forester, which works for Ludvig &amp; Co AB. The forester is responsible for the tasks of the group manager. The group manager has a steering group of three other staff members of Ludvig  Co AB, which performs management reviews, approvals of new group members and annual reports as well as performs internal audits at the group manager. The forester of the group manager performs assessments of potential group members and when the group members have been acepted performs internal audits of the group members by sampling, as well as formulates and maintains the management system with policies and procedures for the PEFC (and FSC) group.</t>
  </si>
  <si>
    <t xml:space="preserve">Gruppförvaltare är Grönt Paraply i Sverige, vilket har upprättats som en juridisk enhet enbart för att erbjuda medlemskap för skogsägare i PEFC (och FSC) grupper som underhålls av enheten. Gruppförvaltaren anlitar endast jägmästare på deltid som lånats ut av moderbolaget Ludvig  Co AB. Jägästaren är ansvarig för gruppledarens arbetsuppgifter. Gruppledarem har en styrgrupp av tre övriga anställda inom Ludvig &amp; Co AB, som utför ledningsrekommendationer, godkännanden av nya gruppmedlemmar och årsredovisningar samt utför internrevisioner hos gruppledaren. Gruppledaren utför bedömningar av potentiella nya gruppmedlemmar och när gruppmedlemmarna har accepterats utför internrevisioner av gruppmedlemmarna genom provtagning samt formulerar och underhåller förvaltningssystemet med policies och rutiner för PEFC (och FSC) gruppen.
</t>
  </si>
  <si>
    <t>Beskrivning av Ledningssystemet</t>
  </si>
  <si>
    <t xml:space="preserve">The management system of Grönt Paraply i Sverige consists of a documented system with centralised policies and procedures. The group manager has a ISO 14001 based steering system written down in an "Environmental Handbook" and a "Steering handbook", which include all required procedures and policies in accordance with the applicable ISO 14001 and PEFC standards. </t>
  </si>
  <si>
    <t>Ledningssystemet för Grönt Paraply i Sverige består av ett dokumenterat system med centraliserade policyer och förfaranden. Gruppledaren har ett ISO 14001-baserat styrsystem nedskrivet i en "Miljömanual" och en "Ledningshandbok" som innehåller alla nödvändiga förfaranden och policyer i enlighet med gällande ISO 14001 och PEFC-standarder.</t>
  </si>
  <si>
    <t>The group manager has established a webpage, where there is a group member portal. Each group member has a logon and can access all relevant documents and procedures for the group.</t>
  </si>
  <si>
    <t>Gruppledaren har etablerat en webbsida där det finns en gruppmedlemsportal. Varje gruppmedlem har en inloggning och har tillgång till alla relevanta dokument och rutiner för gruppen.</t>
  </si>
  <si>
    <t xml:space="preserve">In additional, each group member receives a group manager handbook, which compliments the group managers forest management plan documentation and secures that the group members' written documentation is also in line with the applicable standards. 
Each year, the group manager organises group member meetings, where the group members receive elevant training and information on identified non-compliances and observations. Together, the group manager and the group members develop solutions to identified non-conformities if any.  </t>
  </si>
  <si>
    <t>Dessutom får varje gruppmedlem en grupphandbok som kompletterar gruppledarens  skogsplaneringsdokumentationen och säkerställer att gruppmedlemmens skriftliga dokumentation också överensstämmer med gällande standarder.
Gruppledaren organiserar varje år gruppmedlemsmöten där gruppmedlemmarna får relevant utbildning och information om identifierade avvikelser och observationer. Tillsammans utvecklar Gruppledaren och gruppmedlemmarna lösningar för de identifierade avvikelserna om sådana finns.</t>
  </si>
  <si>
    <t xml:space="preserve">Based on the internal audits of the group members by sampling performed by the group manager, the follow up with the group members on daily basis and on the annual review of the group member performed by the steering committee of Grönt Paraply, an annual report is prepared by the group manager with results and description of the evaluations on improving performance and maintaining effectiveness of the group scheme. </t>
  </si>
  <si>
    <t>Baserat på gruppgruppens internrevisioner av gruppmedlemmarna genom provtagning, daglig uppföljning av gruppmedlemmarna och årlig översyn av Gruppledaren som utförs av styrelsen för Grönt Paraply utarbetas en årsredovisning av Gruppledaren med resultat och beskrivning av utvärderingarna för att förbättra utförande och upprätthålla grupplanens effektivitet.</t>
  </si>
  <si>
    <t>Beskrivning av system</t>
  </si>
  <si>
    <t xml:space="preserve">See above under 5.4.1 and 5.4.2. </t>
  </si>
  <si>
    <t xml:space="preserve">Se ovan under 5.4.1 och 5.4.2. </t>
  </si>
  <si>
    <t>The management system of Grönt Paraply i Sverige consists of a documented system with centralised policies and procedures. The group manager has a ISO 14001 based steering system written down in an "Environmental Handbook" and a "Steering handbook", which include all required procedures and policies in accordance with the applicable ISO 14001 and PEFC standards. The environmental handbook includes the environmentl objectives and goals of the group, the risks and opportunities for improvements as well as describes the organisational structure of Grönt Paraply i Sverige.</t>
  </si>
  <si>
    <t>Ledningssystemet för Grönt Paraply i Sverige består av ett dokumenterat system med centraliserade policyer och förfaranden. Gruppledaren har ett ISO 14001-baserat styrsystem nedskrivet i en "Miljömanual" och en "Ledningshandbok" som innehåller alla nödvändiga förfaranden och policyer i enlighet med gällande ISO 14001 och PEFC-standarder. Miljömanualen innehåller miljö och gruppmålen, risker och möjlighete för  förbättringar samt beskriver organisationsstrukturen för Grönt Paraply i Sverige.</t>
  </si>
  <si>
    <t>Gruppledaren har anlitat en extern konsult som bistår gruppen med att organisera dokumentationen för PEFC-gruppen och centraliserade förfaranden/policyer i enlighet med ISO 14001. Gruppledarens hela systemet fungerar och hålls i ett organiserat mappsystem. Gruppledaren har med hjälp av en extern konsult förberett ISO 14001-certifieringen, som uppnåddes av Grönt Paraply i Sverige i god tid före PEFC MA.</t>
  </si>
  <si>
    <t>Grönt Paraply i Sverige har nu ett ISO 14001 Certifikat nr: SWE-EMS-1010 och driver ett miljöledningssystem som uppfyller kraven i ISO 14001: 2015 för följande omfattning: Förvaltning av FSC® &amp; PEFC ™ Skogsbruksgruppcertifiering.</t>
  </si>
  <si>
    <t>24.04 - 04.05.2023</t>
  </si>
  <si>
    <t>Tidsplan</t>
  </si>
  <si>
    <t>24.04.2023 Opening meeting - Group manager and auditors</t>
  </si>
  <si>
    <t>24.04.2023 Öppning - gruppledaren och revisorerna</t>
  </si>
  <si>
    <t>24.04.2023 Audit: Review of documentation &amp; Group systems, staff interviews</t>
  </si>
  <si>
    <t>24.04.2023 Granskning av dokumentation &amp; Gruppsystem/-rutiner, interview</t>
  </si>
  <si>
    <t>25.04.2023 Site visit Group member 1, MU 1</t>
  </si>
  <si>
    <t>25.04.2023 Site besök Gruppmedlem 1, Skog 1</t>
  </si>
  <si>
    <t>27.04.2023 Site visit Group member 2, MU 2</t>
  </si>
  <si>
    <t>27.04.2023 Site besök Gruppmedlem 2, Skog 2</t>
  </si>
  <si>
    <t>28.04.2023 Site visit Group member 3, MU 3</t>
  </si>
  <si>
    <t>28.04.2023 Site besök Gruppmedlem 3, Skog 3</t>
  </si>
  <si>
    <t>02.05.2023 Site visit Group member 4, MU 4</t>
  </si>
  <si>
    <t>02.05.2023 Site besök Gruppmedlem 4, Skog 4</t>
  </si>
  <si>
    <t>03.05.2023 Site visit Group member 5, MU 5</t>
  </si>
  <si>
    <t>03.05.2023 Site besök Gruppmedlem 5, Skog 5</t>
  </si>
  <si>
    <t>04.05.2023 Closing meeting - Group manager and auditors</t>
  </si>
  <si>
    <t>04.05.2023 Avslutning -  (gruppledaren och revisorerna)</t>
  </si>
  <si>
    <t>Estimat av persondaga använt på att genomföra inspektionen</t>
  </si>
  <si>
    <t>10 person days including time spent on preparatory work, actual audit days, consultation and report writing (excluding travel)</t>
  </si>
  <si>
    <t>1) Karina Kitnaes, Revisor, TL. WSP Danmark A/S. Cand. Scient. biolog med spesialisering innen skogøkologi, FSC/PEFC FM/COC auditor. 26 års internasjonal arbeidserfaring med fokus på sertifisering og implementering av EU Natura 2000 og EUs vannrammedirektiv i Sentral- og Østeuropa. Siden 2001 auditor for SA Cert for FSC/PEFC FM og COC sertifisering i Danmark, England, Finland, Litauen, Letland, Malaysia, Norge, Hvitrussland, Russland, Skottland, Slovakiet og Sverige.</t>
  </si>
  <si>
    <t xml:space="preserve">2) Lennart Holm, Revisor. Jägmästare och Direktör i konsult firman Lennart Holm Florestal Internacional Lda. 34 års erfarenhet från skogssektorn; 26 års internationell erfarenhet, och 17 års internationell revisions erfarenhet. Lennart har framställt, upprätthållt och reviderat många olika skogsförvaltningar i Sverige, Norge, Danmark, Kanada, USA, Portugal och Spanien. Lennart äger nu en konsultfirma som jobbar med certifiering, revidering och skogsskötsel.  </t>
  </si>
  <si>
    <t>Karina S. Kitnaes</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</si>
  <si>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</si>
  <si>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Kriterier blev valda för bedömning utifrån • områden med potentiella brister / relaterad till tidigare CARs eller olösta problem, • anknytning till intressenternas synpunkter, • där det har skett förändringar i förvaltningen/området omfattat av certifikatet, • om centrala mål och pågående aktiviteter och • att säkerställa att alla principer bedöms minst en gång under de 4 revisionsbesöken.</t>
  </si>
  <si>
    <t>The following criteria were assessed: 3, 4, App. 1 and 7.3</t>
  </si>
  <si>
    <t>Följande kriteria blev granskat: 3, 4, App. 1 och 7.3</t>
  </si>
  <si>
    <t>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t>
  </si>
  <si>
    <t>Revisionen involverade genomgång av relevant grupp och förvaltningsdokumentation, fältbesök, intervjuer och diskussioner med skogsförvaltare/-ägare, och slutförande av checklistan. Antalet av enheter som valts ut baserades på beräkning av stickpröv i bilaga 8. Fältbesök valdes till områden senast utförda eller pågående aktiviteter, områden där allmänheten har tillträde, områden med bevarandevärden och att inkludera gruppmedlemmar som inte tidigare besökts av SA Cert.</t>
  </si>
  <si>
    <t>114 consultees were contacted</t>
  </si>
  <si>
    <t>114 intressenter blev kontaktad.</t>
  </si>
  <si>
    <t>1 response was received</t>
  </si>
  <si>
    <t>1 svar blev mottagit.</t>
  </si>
  <si>
    <t>Consultation was carried out on 14.03.2023</t>
  </si>
  <si>
    <t>Konsultation blev genomfört 14.03.2023</t>
  </si>
  <si>
    <t>8 visits/interviews were held by phone/teams/in person during audit</t>
  </si>
  <si>
    <t>8 besök/intervju via telefon, Teams onsite hölls.</t>
  </si>
  <si>
    <t>See A2 for summary of issues raised by stakeholders and SA Cert response</t>
  </si>
  <si>
    <t>Se A2 för sammanfattning</t>
  </si>
  <si>
    <t xml:space="preserve">Group member 1: Interviews, checklist and document review and field visits to: 
a) Compartment FA21-Granhult  final felling of 2,4 ha. Assessment of environmental values was done as part of the area planning for this compartment, with very few environmental values encountered. High stumps created and pine and deciduous trees protected. Several areas were protected due to archaeological remains. 
b) Compartment FA-22-M1 at Ákerbo. Final felling of a 5,8 ha devided into 5 small compartment.  Assessment of environmental values was done as part of the area planning for this compartment, with very few environmental values encountered. High stumps were created and nature trees left. 
c) Planning of an area at Brandhällen where a potential for key woodlands habitat was discovered. Are requires more planning and a inventory of species once the snow is gone. </t>
  </si>
  <si>
    <t>Gruppmedlem 1: interview, checklista och besök.</t>
  </si>
  <si>
    <t xml:space="preserve">Group member 2: Interviews, checklist and document review and field visits to: 
a) Compartment Läggesta, final felling of a 2,4 hectar stand to remove spruce bark beetle infested trees. Assessment of environmental values was done as part of the area planning for this compartment, with very few environmental values encountered. High stumps were created and nature trees left. No soil damage noted despite the area being very wet. 
b) Compartment Äspelund, final felling of a 3,9 hectar stand to remove spruce bark beetle infested trees. Assessment of environmental values was done as part of the area planning for this compartment, with very few environmental values encountered. High stumps were created and nature trees left. </t>
  </si>
  <si>
    <t>Gruppmedlem 2: interview, checklista och besök.</t>
  </si>
  <si>
    <t xml:space="preserve">Group member 3: Interviews, checklist and document review and field visits to: 
a) Compartment Umea 4:3 at I20 skogen where a 6,4 ha stands is planned for final felling. Discussion on regeneration options, where the suggestion was to regenerate with seed trees, and to leave groups of deciduous species. Assessment of environmental values was done as part of the area planning for this compartment, with very few environmental values encountered.
b) Compartment at Umea 4:3, a 1.5 hectar stand where juvenile spacing was done in a pine leading area with severe moose browsing. Deciduous species protected. 
c) Compartment at Ersboda, inside the city limit. Discussion on management options, as the area is within a residential area, with hiking trails and overall lots of recreational use. The plan is to remove danger trees and some older risk trees. </t>
  </si>
  <si>
    <t>Gruppmedlem 3: interview, checklista och besök.</t>
  </si>
  <si>
    <t>Group member 4: Interviews, checklist and document review and field visits to: 
a) Compartment with commercial thinning. First thinning in a pine stand where also deciduous trees were preferred. Assessment of environmental values was done as part of the area planning for this compartment, with very few environmental values encountered. High stumps were created.
b) Compartment with final felling. Assessment of environmental values was done as part of the area planning for this compartment, with very few environmental values encountered. High stumps were created and nature trees left.</t>
  </si>
  <si>
    <t>Gruppmedlem 4: interview, checklista och besök.</t>
  </si>
  <si>
    <t xml:space="preserve">Group member 5: Interviews, checklist and document review and field visits to: 
a) Compartment with commercial thinning of conifer stand. First thinning in a pine stand where also deciduous trees were preferred. Assessment of environmental values was done as part of the area planning for this compartment, with very few environmental values encountered. High stumps were created, and very few stems were damaged. 
</t>
  </si>
  <si>
    <t>Gruppmedlem 5: interview, checklista och besök.</t>
  </si>
  <si>
    <t>6.8.</t>
  </si>
  <si>
    <t>The assessment team reviewed the current scope of the certificate in terms of certified forest area and products being produced. There was no change since the previous evaluation.</t>
  </si>
  <si>
    <t>6.10.</t>
  </si>
  <si>
    <t>Ingan</t>
  </si>
  <si>
    <t>The forest management was evaluated against the PEFC-endorsed national Forest Management Standard for Sweden PEFC SWE 002:3. A copy of the standard is available at www.pefc.org.</t>
  </si>
  <si>
    <t>Compliance with PEFC FM and group requirements</t>
  </si>
  <si>
    <r>
      <t>SUMMARY OF FOREST MANAGEMENT</t>
    </r>
    <r>
      <rPr>
        <b/>
        <i/>
        <sz val="10"/>
        <rFont val="Calibri"/>
        <family val="2"/>
        <scheme val="minor"/>
      </rPr>
      <t xml:space="preserve"> </t>
    </r>
  </si>
  <si>
    <r>
      <t xml:space="preserve">SUMMARY OF ORANISATIONAL STRUCTURE AND MANAGEMENT </t>
    </r>
    <r>
      <rPr>
        <b/>
        <i/>
        <sz val="10"/>
        <rFont val="Calibri"/>
        <family val="2"/>
        <scheme val="minor"/>
      </rPr>
      <t>(this is a specific requirement for Sweden for single-sites and groups of forest contractors or wood procurement organisations, but also relevant for all under ISO 17021).</t>
    </r>
  </si>
  <si>
    <r>
      <t xml:space="preserve">RESUMÈ AV ISO 14001 BASERAT SYSTEM </t>
    </r>
    <r>
      <rPr>
        <b/>
        <i/>
        <sz val="10"/>
        <rFont val="Calibri"/>
        <family val="2"/>
        <scheme val="minor"/>
      </rPr>
      <t xml:space="preserve"> (specifikt krav for grupper i Sverige).</t>
    </r>
  </si>
  <si>
    <t>The Group Manager has had an external consultant assisting the group with organising the PEFC group scheme documentation and centralised procedures/policies in accordance with the ISO 14001. The Group Manager has the full system operating and kept in organised folder system. The Group Manager has with assistance from external consultant prepared for the ISO 14001 certification.</t>
  </si>
  <si>
    <t>Grönt Paraply i Sverige holds valid ISO 14001 Certificate No: SWE-EMS-1010 and operates an Environmental Management System, which complies with the requirements of ISO 14001:2015 for the following scope: Management of FSC® &amp; PEFC™ Forestry Group Scheme Certification.</t>
  </si>
  <si>
    <r>
      <t xml:space="preserve">SUMMARY OF ISO 14001 BASED SYSTEM </t>
    </r>
    <r>
      <rPr>
        <b/>
        <i/>
        <sz val="10"/>
        <rFont val="Calibri"/>
        <family val="2"/>
        <scheme val="minor"/>
      </rPr>
      <t xml:space="preserve"> </t>
    </r>
  </si>
  <si>
    <r>
      <t xml:space="preserve">Any deviation from the audit plan and their reasons? </t>
    </r>
    <r>
      <rPr>
        <sz val="10"/>
        <color indexed="12"/>
        <rFont val="Calibri"/>
        <family val="2"/>
        <scheme val="minor"/>
      </rPr>
      <t>N</t>
    </r>
    <r>
      <rPr>
        <sz val="10"/>
        <rFont val="Calibri"/>
        <family val="2"/>
        <scheme val="minor"/>
      </rPr>
      <t xml:space="preserve"> </t>
    </r>
  </si>
  <si>
    <r>
      <t xml:space="preserve">Any significant issues impacting on the audit programme </t>
    </r>
    <r>
      <rPr>
        <sz val="10"/>
        <color indexed="12"/>
        <rFont val="Calibri"/>
        <family val="2"/>
        <scheme val="minor"/>
      </rPr>
      <t>N</t>
    </r>
    <r>
      <rPr>
        <sz val="10"/>
        <rFont val="Calibri"/>
        <family val="2"/>
        <scheme val="minor"/>
      </rPr>
      <t xml:space="preserve"> </t>
    </r>
  </si>
  <si>
    <t>1) Karina Kitnaes, Auditor, TL. WSP Danmark A/S. M.Sc. biology specialised in forest ecology, FSC/PEFC FM/COC auditor. 26 years international work experience with focus on certification and implementation of the EU Natura 2000 and water framework directive in Central and Eastern Europe. Since 2001 auditor for SA Cert on FSC/PEFC FM and COC certification in Denmark, England, Finland, Lithuania, Latvia, Malaysia, Norway, White-russia, Russia, Schotland, Slovakia and Sweden.</t>
  </si>
  <si>
    <t xml:space="preserve">2) Lennart Holm, Auditor. Forester and Director of the Forest Consultant company Lennart Holm Florestal Internacional Lda. 34 years of experience working in the forest sector, 26 years of international work experience, 17 years of international auditing experience. Lennart has developed, maintained and audited many different Forest Managements in Sweden, Norway, Denmark, Canada, USA, Portugal and Spain. Lennart now has his own consulting company, working with certification, auditing and forest management. </t>
  </si>
  <si>
    <r>
      <t>Changes to management situation</t>
    </r>
    <r>
      <rPr>
        <b/>
        <sz val="10"/>
        <color indexed="10"/>
        <rFont val="Calibri"/>
        <family val="2"/>
        <scheme val="minor"/>
      </rPr>
      <t>- results of management review/internal audit
Effectiveness of management system
Description of any continual improvement activities</t>
    </r>
  </si>
  <si>
    <r>
      <rPr>
        <b/>
        <sz val="10"/>
        <color indexed="10"/>
        <rFont val="Calibri"/>
        <family val="2"/>
        <scheme val="minor"/>
      </rPr>
      <t>Review of complaints or</t>
    </r>
    <r>
      <rPr>
        <b/>
        <sz val="10"/>
        <rFont val="Calibri"/>
        <family val="2"/>
        <scheme val="minor"/>
      </rPr>
      <t xml:space="preserve"> Issues arising</t>
    </r>
  </si>
  <si>
    <t>Annan årligan revision</t>
  </si>
  <si>
    <t>Revisionsdatum</t>
  </si>
  <si>
    <t>Estimerat antall dager för revisionen</t>
  </si>
  <si>
    <t>Revisonsteam</t>
  </si>
  <si>
    <t>Revisorteamet:</t>
  </si>
  <si>
    <t>CV finns tillgängligt.</t>
  </si>
  <si>
    <t>Kriteria bedömt</t>
  </si>
  <si>
    <t>Revisions processen</t>
  </si>
  <si>
    <t>Intressent konsultation</t>
  </si>
  <si>
    <t>Begrundelse för väl av objekt och enheter reviderat</t>
  </si>
  <si>
    <t>Bekräftelse av certifikatets täckning</t>
  </si>
  <si>
    <t>Revisorteamet granskade den nuvarande täckning av certifikatet mot den FSC certifierade skogsarealen och de produkter som produceras. Inga ändringar siden förra revision.</t>
  </si>
  <si>
    <t>Förändringar i förvaltningen</t>
  </si>
  <si>
    <t>Inspektionsteamet granskade förvaltningssituationen. Inga förändringar i ledningen sedan den senaste revisionen.</t>
  </si>
  <si>
    <t>Resultat av utvärderingen</t>
  </si>
  <si>
    <t>Resultaten av utvärderingen redovisas i standard- och checklistan i bilaga 1 och konstaterade avvikelser ges i avsnitt 2 i denna rapport. Se också pkt Synpunkter nedan.</t>
  </si>
  <si>
    <t>Uppkomna Synpunkter</t>
  </si>
  <si>
    <t>Där ett ämne var svårt att undersöka eller där motstridande synpunkter blivit identifierat, beskrivs dessa nedan.</t>
  </si>
  <si>
    <t>Synpunkter</t>
  </si>
  <si>
    <t xml:space="preserve">Any deviation from the audit plan and their reasons? N </t>
  </si>
  <si>
    <t xml:space="preserve">Any significant issues impacting on the audit programme N </t>
  </si>
  <si>
    <t>2) Anders Blomqvist, technical expert, WSP Sverige A/S, M.Sc. Biology and Forestry.</t>
  </si>
  <si>
    <t>2) Anders Blomqvist, teknisk ekspert, WSP Sverige A/S, M.Sc. Biologi og ekologi.</t>
  </si>
  <si>
    <t>07-17.05.2024</t>
  </si>
  <si>
    <t>17.05.2024 Closing meeting - Group manager and auditors</t>
  </si>
  <si>
    <t>07.05.2024 Opening meeting - Group manager and auditors</t>
  </si>
  <si>
    <t>07-08.05.2024 Audit: Review of documentation &amp; Group systems, staff interviews</t>
  </si>
  <si>
    <t>14.05.2024 Site visit Group member 1, MU 1</t>
  </si>
  <si>
    <t>14.05.2024 Site visit Group member 2, MU 2</t>
  </si>
  <si>
    <t>15.05.2024 Site visit Group member 3, MU 3</t>
  </si>
  <si>
    <t>15.05.2024 Site visit Group member 4, MU 4</t>
  </si>
  <si>
    <t>16.05.2024 Site visit Group member 5, MU 5</t>
  </si>
  <si>
    <t>16.05.2024 Site visit Group member 6, MU 6</t>
  </si>
  <si>
    <t>The following criteria were assessed: 3 and App. 1</t>
  </si>
  <si>
    <t xml:space="preserve">Följande kriteria blev granskat: 3 och App. 1 </t>
  </si>
  <si>
    <t>7 visits/interviews were held by phone/teams/in person during audit</t>
  </si>
  <si>
    <t>3 responses were received</t>
  </si>
  <si>
    <t>Consultation was carried out on 25.03.2024</t>
  </si>
  <si>
    <t>Konsultation blev genomfört 25.03.2024</t>
  </si>
  <si>
    <t>3 svar blev mottagit.</t>
  </si>
  <si>
    <t>150 intressenter blev kontaktad.</t>
  </si>
  <si>
    <t>Gruppmedlem 6: interview, checklista och besök.</t>
  </si>
  <si>
    <t>Y</t>
  </si>
  <si>
    <t>Registred organisation with registration no. 556560-5507. Grönt Paraply i Sverige AB is a shareholder company owned by Ludvig &amp; Co Holding AB. The document no. 101 provides information on the board of directors and executing management. The business area is specified (Tjänster avseende certificering och införande av miljöledningssystem inom skogsnäringen)</t>
  </si>
  <si>
    <t xml:space="preserve">Soil Association Certification Ltd. is CB accredited by UKAS and SWEDAC for PEFC FM and COC certification in Sweden. Grönt Paraply i Sverige AB . </t>
  </si>
  <si>
    <t>In addition to the FSC and PEFC FM group certification, Grönt Paraply i Sverige has valid ISO14001 certificate and the management system is in accordance with this. ISO certificate seen, printed version at home office, also found on the webpage of Grönt Paraply i Sverige, https://grontparaply.se/om.html.</t>
  </si>
  <si>
    <t>The group organisation has clear routine for handling and accepting new group members, in doc. No. 202, updated version 20/09/2021. This includes that when a forest owner makes contact with Grönt Paraply i Sverige, they receive an info-pack and the group manager performs an audit of the potential group member. Only if no majors, they sign a group membership agreement. The board of directors must approve the acceptance of new group member before the agreement is signed.</t>
  </si>
  <si>
    <t xml:space="preserve">The group manager has this as a section in 302. Rapport årsuppföljning, and has recorded all contractors/managers of the group members, which may be contracted services from wood procurements organisations. This is also written into the group member contractor. </t>
  </si>
  <si>
    <t>The group manager has appointed two internal auditors which meets these requirements. This is specified and recorded in doc 102 Organisation och personal, and doc 104 Granskningskommitté. Same competence requirements listed as stated in this criteria.</t>
  </si>
  <si>
    <t>The group manager has requested the individual group members, and none of the PEFC group members are members of other umbrella organisations.</t>
  </si>
  <si>
    <t>Summary of the internal audits and records of the annual reports found on the webpage http://grontparaply.se/medlemmarna.html,  including the results and lists of any non-compliances identified.</t>
  </si>
  <si>
    <t>The group organisation offers this through  Ludvig &amp; Co. Examples of services reviewed on the webpage of Ludvig &amp; Co AB, https://ludvig.se/.</t>
  </si>
  <si>
    <t>The group manager maintains and has updated group member register with all information in doc 106 Medlemsförteckning, which also includes the PEFC FM checklist and status for each group member.</t>
  </si>
  <si>
    <t xml:space="preserve">Not relevant. No wood procurement organisations under the certification. </t>
  </si>
  <si>
    <t>n/a</t>
  </si>
  <si>
    <t>The group scheme has access to the national web portal with all relevant Swedish legislation. The web portal is called "regelrätt Skogsbruk". This is also included in the agreement document with the group members, section 2.7.</t>
  </si>
  <si>
    <t xml:space="preserve">This requirement is defined in doc 204 Medlemsavtal, section 2.3. Reviewed for all visited group members. </t>
  </si>
  <si>
    <t>All group members have valid forest management plans, which is a requirement by the group manager before a group member can join the group. This is included in the info-pack and as a check point in the internal audit report.</t>
  </si>
  <si>
    <t xml:space="preserve">This is required in the procedures manual handbook for the group members with description and is also specified in the membership agreement, doc 204 Medlemsavtal section 2.10. </t>
  </si>
  <si>
    <t xml:space="preserve">The group members provide always work instructions to the contractors. Document 403 traktdirectiv (and maybe also own or the contractors' uppföljningsblankett) or through an internal work order with similar information. </t>
  </si>
  <si>
    <t>Neither the group manager nor group members have own forestry organistion but hires in contractors or are small family forestry. However the meaning of this requirement is not clear to neither the auditee nor the auditor. The PEFC Sweden has been asked to clarify this requirement.</t>
  </si>
  <si>
    <t>This is not relevant for any of the group members</t>
  </si>
  <si>
    <t xml:space="preserve">This requirement is included in the 204 membership agreement. Seen for the visited group members and held for all group members. </t>
  </si>
  <si>
    <t xml:space="preserve">Neither the group manager nor group members have received this request, but it is included on general information in reletion with the PEFC standard in the 204 membership agreement, section 2.6. This is also included in the updated version of the document 113 on external communication and use of trademarks. </t>
  </si>
  <si>
    <t>Only two PEFC group members have more than 5000 ha. All requirements are met and detailed in the forest management plan and supporting documentation. These two group members have been asked by WWF and Birdlife to provide all documentation related to ecological landscape planning since last audit.</t>
  </si>
  <si>
    <t>This is included as a requirement in the 204 membership agreement document.</t>
  </si>
  <si>
    <t xml:space="preserve">Grönt Paraply will not sign up any group members if these do not have a valid forest management plan. This is part of the group scheme requirements. All assessed group member has a up-to-date GIS based forest management plan, used for planning and management of the forest holding. </t>
  </si>
  <si>
    <t>No group members with less than 20 ha and all group members have a forest management plan.</t>
  </si>
  <si>
    <t>Through document 204 Membership agreement under point 2.3, the forest owners/group members undertake to fulfill all the requirements prescribed by the forest standard. 402 Maintenance instructions were routinely updated when changing certified land or ownership changes in order to help the members and clarify the requirements. All members are informed about the routine regarding land and owner changes</t>
  </si>
  <si>
    <t>For the group members visited, the group members could document that it is clear in the special agreement between the group member and the purchaser that the Swedish PEFC requirements must be met when selling of standing timber of felling commissions. Group manager did check this at the internal audits conducted of the members.</t>
  </si>
  <si>
    <r>
      <t xml:space="preserve">Forestry shall be practiced in a way that complies with applicable legislation and industry practice. Forestry shall be sustainable </t>
    </r>
    <r>
      <rPr>
        <sz val="10"/>
        <color rgb="FFFF0000"/>
        <rFont val="Calibri"/>
        <family val="2"/>
        <scheme val="minor"/>
      </rPr>
      <t>and based on scientifically tested and site-adapted methods and principles. Sustainable forest management refers to long-term management with the aim of preserving or enhancing the values of the 
forest holding in the form of forest production, climate benefit, conservation values, and social values. Forestry shall have a market perspective and make use of available market information and studies</t>
    </r>
  </si>
  <si>
    <r>
      <t xml:space="preserve">Forest management shall prevent undesired forest fires and unlawful activities like illegal logging and illegal land-use. 
</t>
    </r>
    <r>
      <rPr>
        <sz val="10"/>
        <color rgb="FFFF0000"/>
        <rFont val="Calibri"/>
        <family val="2"/>
        <scheme val="minor"/>
      </rPr>
      <t>Infrastructure such as construction and maintenance of forest roads shall be planned and constructed so that damages to forest ecosystems are minimised.</t>
    </r>
  </si>
  <si>
    <r>
      <t xml:space="preserve">Skogsförvaltningen ska förebygga oönskade bränder och otillåten verksamhet som illegal avverkning och illegal markanvändning. 
</t>
    </r>
    <r>
      <rPr>
        <sz val="10"/>
        <color rgb="FFFF0000"/>
        <rFont val="Calibri"/>
        <family val="2"/>
        <scheme val="minor"/>
      </rPr>
      <t>Infrastruktur som konstruktion och underhåll av skogsbilvägar ska planeras och genomföras så att skador på skogsekosystemet minimeras.</t>
    </r>
  </si>
  <si>
    <t xml:space="preserve">One of PEFC’s cornerstones for a sustainable forest management is to safeguard and promote the environmental values of the forest. Flora, fauna, soil, and water shall be taken into consideration at every forestry operation. As a complement to adjusted forestry measures, areas shall also be completely set aside for environmental purposes. Forest owners shall strive to maintain or enhance the biological diversity in the landscape through good environmental consideration at forestry operations and set-asides for nature conservation in line with this standard. Nature conservation set-asides in excess of the requirements of this standard can be regarded as society’s responsibility where the forest owner, in dialogue with public agencies, should seek a long-term solution. </t>
  </si>
  <si>
    <t>If non-wood forest products, which are not included in the concept of public access, are regularly harvested and commercially used, the resource in question should be monitored and the harvesting levels must be sustainable.</t>
  </si>
  <si>
    <t xml:space="preserve">The PEFC-system works for preservation of forest land and a long-term management of the entire range of forest values. </t>
  </si>
  <si>
    <r>
      <t xml:space="preserve">Conversion of forest land to other land use shall only be made to a limited extent and where such conversion is consistent with current legislation, and after all necessary permissions have been obtained/consultation carried out. Examples of this are when conversion aims at development of infrastructure related to forestry or society at large (roads, wind and solar power etc.), research, improvement of conditions for outdoor life, or preservation or development of cultural values or biological diversity. 
</t>
    </r>
    <r>
      <rPr>
        <i/>
        <sz val="9"/>
        <color rgb="FFFF0000"/>
        <rFont val="Calibri"/>
        <family val="2"/>
        <scheme val="minor"/>
      </rPr>
      <t xml:space="preserve">Note 1: Limited extent means no greater that 5% of the certified forest area (boreal). 
Note 2: The requirement may be fulfilled at group level  </t>
    </r>
    <r>
      <rPr>
        <sz val="10"/>
        <rFont val="Calibri"/>
        <family val="2"/>
        <scheme val="minor"/>
      </rPr>
      <t xml:space="preserve"> </t>
    </r>
  </si>
  <si>
    <t xml:space="preserve">Choice of forest management system 
The clear-felling system is the most common and most evaluated forest management system in Sweden. Other forest management systems, such as continuous cover forestry, may be relevant in relation to the individual forest owner’s goals and conditions. These methods shall be tested and aim for an active, long term, and sustainable forestry. </t>
  </si>
  <si>
    <t xml:space="preserve">Other management methods, such as continuous cover forestry methods, may be applied provided that the methods in question are site-adapted and provide conditions for long term management, sustainable production, as well as consider nature-, cultural-, and social values of the forest. Completed measures shall be documented in the forest management plan. The requirements of the Forestry 
Standard shall be observed also when the forest is managed with other management systems than the clear-felling system. </t>
  </si>
  <si>
    <t xml:space="preserve">Conservation trees/potential conservation trees 
All forestry operations are of importance for the creation of future conservation values. Conservation trees are valuable to biological diversity and may contribute to the forest’s aesthetical values. 
PEFC takes a positive view on the possibility to apply longer rotation periods also in production stands, e.g., for the purpose of producing special timber qualities, for social reasons, or according to the forest owner’s wishes. </t>
  </si>
  <si>
    <t xml:space="preserve">At thinning and regeneration felling, all conservation trees shall be retained to live, die, decompose, and decay. If the total number of conservation trees at regeneration felling amounts to less than 10 per hectare on average, these shall be complemented with potential conservation trees so that 10 trees on average per hectare are always retained. 
In stands where it is difficult to distinguish conservation trees, all deciduous conservation trees are retained, and at least 10 coniferous conservation trees/potential conservation trees on average per hectare.  
For trees and groups of trees in production stands that have obtained the characteristics of conservation trees, but for which felling has been postponed for a specific purpose, for example for special timber qualities or social values, objective and purpose shall be described in the forest management plan. </t>
  </si>
  <si>
    <t xml:space="preserve">Felling of a stand of seed trees is in this context considered part of regeneration felling. Provided that enough conservation trees and potential conservation trees have been retained at regeneration felling, additional potential conservation trees need not be retained when seed trees are felled.  </t>
  </si>
  <si>
    <r>
      <t xml:space="preserve">Felling of a conservation tree is only allowed: 
• if the operation favours another conservation tree, deemed to have higher conservation values 
• in the case of road construction, risk of damages to humans or buildings, as well as for trees in the vicinity of overhead wires 
• if they risk damaging ancient remains and other cultural heritage sites 
• if silvicultural measure is significantly impeded. 
The harvested tree is retained as fresh dead wood.
A conservation tree may be in a stage of dying or alive. A conservation tree must have special 
conservation values and differ from the stand that is to be harvested. 
</t>
    </r>
    <r>
      <rPr>
        <i/>
        <sz val="9"/>
        <rFont val="Calibri"/>
        <family val="2"/>
        <scheme val="minor"/>
      </rPr>
      <t xml:space="preserve">Examples of conservation trees: 
• trees that are different from the rest of the stand, especially thick and/or old trees 
• thick trees with manifest wide and thick branched/flat crown 
• thick spruces that have previously grown without competition, so called “enclosed pasture spruces” 
• thick aspens and alders, unless they appear in abundance 
• the following trees when they occur in stands dominated by conifers: tree-like sallow, rowan, Swedish whitebeam, maple, linden, bird cherry, wild cherry, or thick common hazel  
• solitary or smaller groups of valuable deciduous trees in the boreal forest landscape 
• thick common junipers 
• trees with manifest open fire scars 
• trees with hollows and trees with nests of dry twigs 
• trees with evident traces of cultural activity. 
Trees that are part of the ordinary management program, e.g., seed trees, shelterwood trees, and saw timber stands do not count as conservation trees. </t>
    </r>
    <r>
      <rPr>
        <sz val="10"/>
        <rFont val="Calibri"/>
        <family val="2"/>
        <scheme val="minor"/>
      </rPr>
      <t xml:space="preserve">
Potential conservation trees are living ordinary trees, representative of the stand, that are retained to develop into conservation trees during the following rotation period. As potential conservation trees are chosen those trees deemed to have the best possibility to develop conservation values. Potential conservation trees are preferably retained in or adjacent to consideration patches (e.g., groups of trees 
and edge zones). </t>
    </r>
  </si>
  <si>
    <r>
      <t xml:space="preserve">Where conditions exist for deciduous trees on the forest holding, an area equivalent to at least 5% of the area of mesic and moist forest soils shall be managed to become dominated by deciduous trees. Stands dominated by deciduous trees in all soil moisture classes may be included. It shall be indicated in the forest management plan which compartments that have been identified. 
</t>
    </r>
    <r>
      <rPr>
        <sz val="10"/>
        <color rgb="FFFF0000"/>
        <rFont val="Calibri"/>
        <family val="2"/>
        <scheme val="minor"/>
      </rPr>
      <t xml:space="preserve">On forest holdings where conditions for at least 5% of stands dominated by deciduous trees are lacking, and where rational deciduous forest management cannot be practiced due to browsing, soil conditions, climatic conditions, or where it conflicts with the Forestry Act, forest management shall be practiced for an increased volume of deciduous timber at the level of the forest holding. Existing occurrence of deciduous trees and objective for increased deciduous timber volume shall be described in the forest management plan. </t>
    </r>
  </si>
  <si>
    <t xml:space="preserve">Forest health 
Forest owners shall, by means of appropriate silvicultural methods, work for the creation of vital forests by preventing damages to forests caused by factors such as frost, snow, wind, drought, and flooding. The risk of damages by pests such as fungi and insects shall be minimized through application of the provisions and general advice of the Forestry Act.  </t>
  </si>
  <si>
    <t xml:space="preserve">Variation in stand age and tree species shall be aimed at, at forest holding level. </t>
  </si>
  <si>
    <t xml:space="preserve">Risk-preventive measures and active forest protection shall be carried out in accordance with the forestry legislation. E.g. the forest Agency and the Swedish University of Agricultural Sciences provides information about factors affecting forest health which should be used as a basis for monitoring. </t>
  </si>
  <si>
    <r>
      <t xml:space="preserve">Ditching
</t>
    </r>
    <r>
      <rPr>
        <b/>
        <sz val="10"/>
        <color rgb="FFFF0000"/>
        <rFont val="Calibri"/>
        <family val="2"/>
        <scheme val="minor"/>
      </rPr>
      <t xml:space="preserve">Ditching is a substantial intervention in the natural environment. To ensure forest regeneration and a good forest production, precautionary ditching as well as maintenance of existing ditches, may be necessary.  </t>
    </r>
  </si>
  <si>
    <t xml:space="preserve">Precautionary ditching may be applied when regeneration requirements of the forestry legislation cannot be met in any other way. In previously ditched areas where the frequency of ditches is too sparse or ditches are wrongly constructed, new ditches may be established if permission is obtained from the County Board. </t>
  </si>
  <si>
    <t xml:space="preserve">Consultation with the Forest Agency shall be conducted before cleaning/maintenance of ditches is made if the operation has a clearly negative impact on lakes and water courses or is connected to areas with high conservation values. In connection with cleaning of ditches, ditches that fall directly into water courses and lakes shall be taken care of so that sludge in the water may settle before the water reaches the water course.  
 </t>
  </si>
  <si>
    <t xml:space="preserve">Exemption from the commitment of not establishing new ditches is allowed in the event of floods, threatening the vitality of the forest stand, that are occurring beyond the forest owner’s own control. Excluded from this exemption are forests with high conservation values that are naturally and recurrently flooded.  </t>
  </si>
  <si>
    <t xml:space="preserve">Pest control methods 
PEFC’s aim is a forestry free of chemical pest control products. </t>
  </si>
  <si>
    <t xml:space="preserve">Chemical products for pest control may only be used in exceptional cases when other suitable methods are not at hand. The usage shall follow the regulations by Swedish authorities. Any usage of chemical pest control products shall be documented and possible to motivate. </t>
  </si>
  <si>
    <r>
      <t xml:space="preserve">The use of plants treated with chemical pesticides or use of chemical pesticides in connection with planting is not permitted in the PEFC-certified forestry. 
</t>
    </r>
    <r>
      <rPr>
        <i/>
        <sz val="9"/>
        <color rgb="FFFF0000"/>
        <rFont val="Calibri"/>
        <family val="2"/>
        <scheme val="minor"/>
      </rPr>
      <t xml:space="preserve">Note: For example, the use of chlorinated hydrocarbons and pesticides classified as WHO Type 1A and 1B is prohibited. </t>
    </r>
  </si>
  <si>
    <r>
      <rPr>
        <sz val="10"/>
        <color rgb="FFFF0000"/>
        <rFont val="Calibri"/>
        <family val="2"/>
        <scheme val="minor"/>
      </rPr>
      <t xml:space="preserve"> The forest owner shall be aware of the basis of Swedish wildlife management: 
• If the societal objectives regarding damages to forests from ungulates are not achieved, ungulate populations shall be adjusted accordingly.  
• To assess whether societal objectives regarding forest damages of ungulates are achieved, moose-grazing-inventory (ÄBIN) shall be used as on objective and quality assured method. 
A prerequisite for achieving the objectives regarding rowan, aspen, sallow, and oak (RASE) is that these are retained/promoted to a sufficient extent at pre-commercial thinning. 
</t>
    </r>
    <r>
      <rPr>
        <sz val="10"/>
        <color theme="1"/>
        <rFont val="Calibri"/>
        <family val="2"/>
        <scheme val="minor"/>
      </rPr>
      <t xml:space="preserve">
</t>
    </r>
    <r>
      <rPr>
        <i/>
        <sz val="10"/>
        <rFont val="Calibri"/>
        <family val="2"/>
        <scheme val="minor"/>
      </rPr>
      <t xml:space="preserve">Guidance: 
The size of ungulate populations may be considered well-balanced when:
o rowan, aspen, sallow, and oak have the possibility to grow into trees in those parts of the country where they naturally occur
o it is possible to regenerate the forest land with suitable tree species
o at least 7 out of 10 regenerated stems of pine are undamaged at 5 m height 
</t>
    </r>
  </si>
  <si>
    <r>
      <rPr>
        <sz val="10"/>
        <color rgb="FFFF0000"/>
        <rFont val="Calibri"/>
        <family val="2"/>
        <scheme val="minor"/>
      </rPr>
      <t xml:space="preserve">Skogsägaren ska vara medveten om utgångspunkterna i svensk viltförvaltning: 
• Om samhällets mål avseende skogsskador av klövvilt inte uppnås ska 
klövviltstammarna anpassas därefter. 
• Som underlag för att bedöma om samhällets mål avseende skogsskador av klövvilt uppnåtts ska älgbetesinventering, (ÄBIN) som objektiv och kvalitetssäkrad metod användas. 
En förutsättning för att nå målen avseende RASE (Rönn, Asp, Sälg, Ek) är att de lämnas/gynnas i tillräcklig omfattning vid ungskogsröjning. </t>
    </r>
    <r>
      <rPr>
        <sz val="10"/>
        <rFont val="Calibri"/>
        <family val="2"/>
        <scheme val="minor"/>
      </rPr>
      <t xml:space="preserve">
</t>
    </r>
    <r>
      <rPr>
        <i/>
        <sz val="10"/>
        <rFont val="Calibri"/>
        <family val="2"/>
        <scheme val="minor"/>
      </rPr>
      <t xml:space="preserve">
Vägledning: 
Klövviltstammarnas storlek kan anses vara väl avvägd när:
o rönn, asp, sälg och ek kan bli trädbildande i de delar av landet där de är naturligt förekommande,
o det är möjligt att föryngra skogsmarken med lämpligt trädslag,
o minst 7 av 10 föryngrade tallstammar är oskadade vid 5 m höjd.</t>
    </r>
  </si>
  <si>
    <t>In areas set aside for nature conservation purposes, where management is needed in order to preserve or enhance conservation values, measures shall be taken. Only measures to preserve or enhance biological diversity are allowed. In areas set aside for recreation and outdoor life or cultural environments, only measures that preserve or enhance social values and, nature values and/or cultural values are allowed.</t>
  </si>
  <si>
    <t xml:space="preserve">Other tree-covered land with at least 10% crown density, and where grazing or mowing is practiced to an extent sufficient to provide good living conditions for flora/fauna dependent on this, may be set aside according to forestry objective NS.  </t>
  </si>
  <si>
    <t xml:space="preserve">If more than 10 % of productive forest land has been set-aside for nature conservation purposes, the following relaxations from the standard may be applied:
o For up to 5 % of the productive forest land, the standard’s requirements regarding creation of dead wood and retaining of potential conservation trees need not be applied. The requirements of the forestry legislation must however always be met.
o If at least half of the set-aside area is formed by stands dominated by broad-leafs, paragraph 3.4.5.2 does not have to be met. In edge- and buffer zones as well as in biotopes requiring special consideration, broad-leafs shall be safeguarded.
o For larger forest owners, stands dominated by exotic tree species may form up to 25 % of the area of productive forest land.
Any relaxations of the rules shall be documented in the forest management plan.
</t>
  </si>
  <si>
    <r>
      <t xml:space="preserve">Cultural stumps shall be created in order to indicate the occurrence of ancient- and cultural remains, unless this appears clearly in any other way. 
</t>
    </r>
    <r>
      <rPr>
        <sz val="10"/>
        <color rgb="FFFF0000"/>
        <rFont val="Calibri"/>
        <family val="2"/>
        <scheme val="minor"/>
      </rPr>
      <t xml:space="preserve">When it is not possible or may cause danger or does not add any signal value to create cultural heritage stumps, the remain may be marked out in another way that is clear, e.g., with grade stakes.  </t>
    </r>
  </si>
  <si>
    <r>
      <t xml:space="preserve">Social standard 
The business that are of importance to Swedish PEFC-certification shall be practiced so that current laws, Swedish collective agreements, and practice of the labour market are observed. PEFC-certified forest owners, wood procurement organizations, and contractors shall work for a forestry-related community of values </t>
    </r>
    <r>
      <rPr>
        <b/>
        <sz val="10"/>
        <color rgb="FFFF0000"/>
        <rFont val="Calibri"/>
        <family val="2"/>
        <scheme val="minor"/>
      </rPr>
      <t xml:space="preserve">based on: 
• The right of ownership and the possibility to own and manage forests under reasonable conditions 
• A forestry sector with equal rights and opportunities and gender equality 
• A safe and healthy work environment 
• Adequate qualifications for the work being carried out 
• Social and cultural consideration 
• Thriving rural areas with viable local businesses 
• The right of public access which provides the public with the possibility to visit nature 
• Good relations with the surrounding world and other stakeholders being active in the forest 
• A business that is regulated in contracts between parties with mutual respect and responsibility </t>
    </r>
  </si>
  <si>
    <t xml:space="preserve">Consideration for social values, recreation and outdoor life
The social values of forests are all the good from the forest that humans benefit from; experience values, public health, jobs, and rural development. The concept also includes the economic and historical development of how forests have contributed to prosperity of the country’s wealth and how this has made an imprint on peoples view on the forests. The forest sector’s targets for good environmental consideration provide guidance for management of forests of significance to recreation and outdoor life. The targets have been elaborated by the Forest Agency, the forestry sector, and non-governmental organizations in collaboration. They concern especially designated areas such as recreational areas, recreational sites, forest tracks, and trails.
The forest owner safeguards and pay attention to the right of public access and welcomes the public to the forest in the respectful way described by the right of public access. The right of public access provides the public with the possibility to visit nature for recreation and outdoor life, provided that this does not cause any 
damage or inconvenience to the forest owner.  
The forest owner has a positive attitude towards local outdoor- and sports activities. For a successful cooperation around such activities, a dialogue with mutual responsibility is required. </t>
  </si>
  <si>
    <r>
      <t xml:space="preserve">Regarding consultation, provisions and general advice according to § 20 and 31 of the Forestry Act shall be applied, unless otherwise agreed outside the reindeer herding year-round pasture lands. See further the Swedish PEFC “Policy for balancing the interests of Forestry and Reindeer herding”, PEFC SWE 001, </t>
    </r>
    <r>
      <rPr>
        <sz val="10"/>
        <color rgb="FFFF0000"/>
        <rFont val="Calibri"/>
        <family val="2"/>
        <scheme val="minor"/>
      </rPr>
      <t>annex C</t>
    </r>
    <r>
      <rPr>
        <sz val="10"/>
        <color theme="1"/>
        <rFont val="Calibri"/>
        <family val="2"/>
        <scheme val="minor"/>
      </rPr>
      <t xml:space="preserve">. </t>
    </r>
  </si>
  <si>
    <r>
      <t xml:space="preserve">Commercial contracts shall be signed in written form between client and contractor. The commercial contract shall specify: 
</t>
    </r>
    <r>
      <rPr>
        <sz val="10"/>
        <color rgb="FFFF0000"/>
        <rFont val="Calibri"/>
        <family val="2"/>
        <scheme val="minor"/>
      </rPr>
      <t xml:space="preserve">• Scope 
• Implementation 
• Delivery of the site-specific work instruction to the contractor 
• Term of contract (contract period, notice period, and prolongation) 
• Compensation levels 
• Responsibilities (responsibility period, duty of notification) 
• Cancellation and premature termination. </t>
    </r>
    <r>
      <rPr>
        <sz val="10"/>
        <color theme="1"/>
        <rFont val="Calibri"/>
        <family val="2"/>
        <scheme val="minor"/>
      </rPr>
      <t xml:space="preserve">
</t>
    </r>
    <r>
      <rPr>
        <sz val="10"/>
        <color rgb="FFFF0000"/>
        <rFont val="Calibri"/>
        <family val="2"/>
        <scheme val="minor"/>
      </rPr>
      <t xml:space="preserve">
Client that is hiring sub-contractor shall sign a commercial contract with the sub-contractor in line with the specification requirements above. </t>
    </r>
  </si>
  <si>
    <r>
      <t xml:space="preserve">Contactor whose business is geographically dispersed shall, in the cases the commission implies that temporary accommodation is offered/ assigned, ensure that the staff enjoy for the season good living conditions during the contract period. 
</t>
    </r>
    <r>
      <rPr>
        <sz val="10"/>
        <color rgb="FFFF0000"/>
        <rFont val="Calibri"/>
        <family val="2"/>
        <scheme val="minor"/>
      </rPr>
      <t xml:space="preserve">Any agreements beyond collective agreement, regarding reporting for duty, journey home, and journeys at free time, shall be laid down in written form. If the employee is paying for accommodation and journeys via deduction from salary, this shall be reasonable and be accounted for in the employment contract and the salary specification. </t>
    </r>
  </si>
  <si>
    <t xml:space="preserve">Companies without employees shall have insurance cover including liability insurance and occupational injury. </t>
  </si>
  <si>
    <r>
      <t xml:space="preserve">The company shall conduct and document at least two formal workplace meetings a year. </t>
    </r>
    <r>
      <rPr>
        <sz val="10"/>
        <color rgb="FFFF0000"/>
        <rFont val="Calibri"/>
        <family val="2"/>
        <scheme val="minor"/>
      </rPr>
      <t xml:space="preserve">Exemptions can be made for companies with three employees or less, where the requirement is one workplace meeting. When the company has only one employee, staff appraisal may be included. 
Risk assessment and work environment issues shall be included in at least one workplace meeting per year. </t>
    </r>
  </si>
  <si>
    <r>
      <t xml:space="preserve">Skoglig kompetens
Personal med god kompetens för de arbeten som utförs är en viktig del av PEFC-standardens tillämpning. Personal som utför skogliga arbeten ska ha god kunskap om PEFC-standarden. För eventuellt tillkommande yrkeskategorier kan krav på kompetens specificeras av Svenska PEFC i samverkan med SYN.
</t>
    </r>
    <r>
      <rPr>
        <i/>
        <sz val="9"/>
        <rFont val="Calibri"/>
        <family val="2"/>
        <scheme val="minor"/>
      </rPr>
      <t xml:space="preserve">Personal som planerar, leder eller utför skogliga arbeten och i sin roll har ett väsentligt inflytande över hur åtgärderna genomförs i skogen ska ha för arbetet erforderlig kompetens i enlighet med standarden. För eventuellt tillkommande yrkeskategorier kan krav på kompetens specificeras av Svenska PEFC i samverkan med SYN eller med annan, av PEFC utsedd, branschföreträdare. Personal som utför skogliga arbeten ska även ha god kunskap om PEFC-standarden.  </t>
    </r>
    <r>
      <rPr>
        <b/>
        <sz val="9"/>
        <rFont val="Calibri"/>
        <family val="2"/>
        <scheme val="minor"/>
      </rPr>
      <t xml:space="preserve">
</t>
    </r>
    <r>
      <rPr>
        <i/>
        <sz val="9"/>
        <rFont val="Calibri"/>
        <family val="2"/>
        <scheme val="minor"/>
      </rPr>
      <t xml:space="preserve">Kompetens kan erhållas via kurser enligt SYN eller motsvarande. Kurser kan innefatta såväl teoretiska moment (t.ex.  webb-kurser) och/eller fältmoment och standardens kompetenskrav kan tillgodoses genom en eller flera delmoment/kurser.  </t>
    </r>
  </si>
  <si>
    <t xml:space="preserve">Staff operating a forestry harvester or skidder shall have qualifications in efficient driving techniques, including: 
• minimization of fuel consumption, and 
• minimization of soil damages. </t>
  </si>
  <si>
    <t xml:space="preserve">When school classes or organizations with youth activities are hired, the competence in forestry, quality of the work, and observance of the PEFC-requirements shall be ensured through management and supervision by a person that meets the PEFC competence requirements for the forestry operation in question. Conditions for hiring are laid down in PEFC SWE 004 Direct Certification and Group Certification, 3.2.1.7 and 4.4.1.7. </t>
  </si>
  <si>
    <r>
      <t xml:space="preserve">Skills development
Systematic skills development shall be included as an important component of the certified company’s staff policy.
</t>
    </r>
    <r>
      <rPr>
        <b/>
        <sz val="10"/>
        <color rgb="FFFF0000"/>
        <rFont val="Calibri"/>
        <family val="2"/>
        <scheme val="minor"/>
      </rPr>
      <t xml:space="preserve">Skills development may be obtained through courses according to SYN or equivalent and shall be made with specified intervals or through running training sessions with equivalent content during the period. 
The skills development shall focus on up-dates and news, but also raise topics where shortcomings have been identified, locally or generally, e.g., via an overall assessment of audits or in other ways. </t>
    </r>
  </si>
  <si>
    <t xml:space="preserve">Competence in nature- and cultural environment conservation shall be refreshed at least every fifth year in accordance with SYN or equivalent. </t>
  </si>
  <si>
    <t xml:space="preserve">Competence in precautionary ditching/cleaning of ditches shall be refreshed at least every fifth year in accordance with SYN or equivalent. </t>
  </si>
  <si>
    <t xml:space="preserve">Competence in soil scarification/soil management shall be refreshed at least every fifth year in accordance with SYN or equivalent.  </t>
  </si>
  <si>
    <t xml:space="preserve">Competence in forest management planning shall be refreshed at least every fifth year in accordance with SYN or equivalent.  
 </t>
  </si>
  <si>
    <t xml:space="preserve">Competence in conservation value assessment shall be refreshed at least every fifth year in accordance with SYN or equivalent. </t>
  </si>
  <si>
    <t xml:space="preserve">Self-employed forest owners shall, for saw chain lubrication, meet the requirement 4.7.3 in PEFC SWE 003 Forestry Contractor Standard. Exemption can be made for powered hand tools that are only used a few days a year. </t>
  </si>
  <si>
    <t xml:space="preserve">Directions for site-specific work instructions 
The site-specific work instruction shall include all information necessary to implement the operation in line with the PEFC-requirements, other applicable requirements, and current contracts. Important map information shall be indicated on the instruction’s map. The site-specific work instruction shall be given to the operator in good time for this person to plan and implement agreed measures within the agreed period. The information of the site-specific work instruction may be mediated via different media or techniques.  </t>
  </si>
  <si>
    <t xml:space="preserve">The points below (of relevance for the operation) shall be included or be ensured according to agreed routine with the contractor: 
1. Workplace coordinates 
2. Information on PEFC-certification 
3. Contact information to the client and the forest owner 
4. Map of current area 
5. Planned consideration for natural and cultural environments 
6. Planned main hauling roads and landings 
7. Known cables (water, fiber, telecommunication, electricity) 
8. Instructions for water passage 
9. Forestry objective for the area 
10. Known conservation- and cultural values in or close to the working area that may be affected by the operation. 
If working instructions are referred to, these shall be available. </t>
  </si>
  <si>
    <t xml:space="preserve">Direct certification 
Certified forest owners and wood procurement organizations performing operations on forest land of certified forest owners shall comply with PEFC SWE 002 Forestry Standard and applicable parts of PEFC SWE 003 Forestry Contractor Standard. 
Certified contractors shall comply with the requirements in PEFC SWE 003 Forestry Contractor Standard and applicable parts of chapter 4 in PEFC SWE 002 Forestry Standard. At work on forest land of certified forest owners, applicable parts of PEFC SWE 002 Forestry Standard shall be complied with. </t>
  </si>
  <si>
    <t xml:space="preserve">Basic requirements at direct certification 
Directly certified organizations shall: </t>
  </si>
  <si>
    <t>Conclude an agreement with an accredited certification body on certification and on continuing to maintain the certificate.</t>
  </si>
  <si>
    <t xml:space="preserve">Comply with Swedish legislation relevant to forestry. Have access to relevant legislation, e.g., through “Regelrätt skogsbruk”. </t>
  </si>
  <si>
    <t xml:space="preserve">For own forest management/contracted forest management, commit to conform to applicable parts of the PEFC-standard and continuously work for a sustainable forest management. The commitment shall be public on the website of the certificate holder. </t>
  </si>
  <si>
    <t xml:space="preserve">Appoint internal auditors that shall be well versed in the Swedish PEFC certification system for sustainable forest management. The auditors shall conduct an independent and impartial audit of the forestry forest management/contracted forest management. </t>
  </si>
  <si>
    <t xml:space="preserve">Annually implement and document the management review. The management review shall review and ensure the system’s continued suitability, adequacy, and effectiveness.   </t>
  </si>
  <si>
    <t xml:space="preserve">After every completed certification audit that leads to a decision on certification according to PEFC, as well as after every re-certification when the certificate is prolonged, a public summary made by the certification body shall be published on the website of the certificate holder. </t>
  </si>
  <si>
    <t xml:space="preserve">Certified organizations shall make public what PEFC-certificates that have been issued to the organization, as well as which certification body that has issued the certificates. </t>
  </si>
  <si>
    <t xml:space="preserve">In cases where certified organizations have information which indicates major nonconformities with the standard on the part of another party, they shall inform the other party. A routine for the handling of such cases shall be in place. </t>
  </si>
  <si>
    <t xml:space="preserve">For the purpose of promoting youths’ interest in the forest sector, school classes, or organizations with youth activities, may be hired for forestry measures. The measures shall meet the requirements regarding young peoples’ work environment according to the Work Environment Authority’s provisions. The compensation may amount to a maximum of one price base amount per client for each respective contractor and year. The compensation shall follow market conditions in relation to the specific measure. 
The client shall ensure that current legislation and provisions for hiring young people, as well as the PEFC-standard, is complied with. </t>
  </si>
  <si>
    <t xml:space="preserve">Forest owners with more than 5 000 hectares of productive forest land shall at external request make available information within requested local geographic area concerning the following:
o Description of state of the art, objectives and management including a map/register. 
o Areas with special nature values.
o Excerpt from existing register on ancient remains on the holding.
o Sites of special significance for reindeer husbandry that have been identified in collaboration with concerned Sami community.
o Areas that have been subject to burning and areas where burning is planned.
o Areas where forest fertilization is planned.
o Areas of special significance to outdoor life and recreation in accordance with 4.1.1 in PEFC SWE 002.
</t>
  </si>
  <si>
    <t xml:space="preserve">The organization shall identify what interested stakeholders that are relevant to the forest management and determine the interested stakeholders’ relevant expectations on the forest management.  </t>
  </si>
  <si>
    <t xml:space="preserve">Direct certification of forest owners 
A forestry certificate is issued to the forest owner. </t>
  </si>
  <si>
    <t xml:space="preserve">Företagets/skogsägarens totala skogsinnehav med enhetligt ägande samt eventuell skogsbruksverksamhet ska utgöra grund för certifiering.  </t>
  </si>
  <si>
    <t xml:space="preserve">A forest management plan adapted to certification shall be in place within two years from the certification at the latest. The plan shall be designed and updated as appropriate to the scale, scope, and intensity of the forest management (Appendix 1, PEFC SWE 002 Forestry Standard).    </t>
  </si>
  <si>
    <t>3.2.2.3</t>
  </si>
  <si>
    <t xml:space="preserve">The forest owner shall formulate general objectives and forest management principles for its forest management which is published on the certificate holder’s web site. This commitment may be combined with 3.1.3.  </t>
  </si>
  <si>
    <t xml:space="preserve">Direct certification of wood procurement organizations 
Concerns wood procurement organizations that are performing forestry operations on forest land of certified forest owners. A forestry certificate is issued to the wood procurement organization. The certification shall cover the entire wood procurement organization’s forest management.  </t>
  </si>
  <si>
    <t xml:space="preserve">The procurement organisation must have a valid certificate according to PEFC ST 2002:2020 (or be included in a group certificate for PEFC ST 2002:2020) and is responsible for ensuring that the necessary information (PEFC ST 2002:2020 5.1.1) is retrieved from the certified forest owner and that the claim 100% PEFC certified is used for communicating the origin. Only products from PEFC certified forest owners and areas covered by a valid PEFC SFM certificate can be traded with a PEFC certified claim. </t>
  </si>
  <si>
    <t xml:space="preserve">A basis for a systematic work to reduce fossil carbon dioxide emissions is knowledge about current state. Wood procurement organizations shall therefore establish goals and action plan for the reduction of climate impact and establish a yearly calculation of fossil carbon dioxide emissions from completed harvesting. The calculation shall cover the total fossil emissions from harvester and skidder from own machinery and from contractors hired by the organization. The organization shall establish its own routine for the emissions calculation. The routine shall include the calculation model, as well as any templates and assumptions. </t>
  </si>
  <si>
    <t xml:space="preserve">Direct certification of contractors 
Concerns contracted forest management or parts of contracted forest management that are performing forestry operations on forest land of certified forest owners. The contractor is responsible for complying with the requirements of PEFC SWE 003 Forestry Contractor Standard and applicable parts of chapter 4 Social requirements in PEFC SWE 002 Forestry Standard.  
At work on forest land of certified forest owners, applicable parts of PEFC SWE 002 Forestry Standard shall be complied with. Contractor certification is confirmed by means of a certificate which is issued by an accredited certification body after independent third-party audit. The certificate is issued to the contractor. Contractor certification requires that all employees and/or machinery used in the contracted forest management form the basis for the certification. </t>
  </si>
  <si>
    <t xml:space="preserve">For own contracted forest management, apply PEFC Sweden’s requirements on management system in accordance with Appendix 2. </t>
  </si>
  <si>
    <t>See Appendix 2.</t>
  </si>
  <si>
    <t xml:space="preserve">Group certification
Half of the Swedish forest land is owned by private individuals (family forestry). Characteristic to family forestry is that the size of forest holdings is generally small, which means that they have limited possibilities to take on 
the increased administration and increased costs which is associated with direct certification. The same is valid for smaller wood procurement organizations and contractors. To make it possible for forest owners, 
contractors, and wood procurement organizations to become certified, group certification through umbrella organizations has been elaborated within the framework of the Swedish system for PEFC-certification.  </t>
  </si>
  <si>
    <t xml:space="preserve">The certificate for the group is held by an umbrella organization which provides the groups’ members with information and routines in order to ensure that the certification requirements are complied with. The certificate is issued by an accredited certification body after independent third party audit. 
The umbrella organization conducts annually an internal audit of the umbrella administration and the participants in accordance with the requirements of this standard. A certified umbrella organization which holds a group certificate for forest owners, contractors, and/or wood procurement organizations, shall comply with the following requirements: </t>
  </si>
  <si>
    <r>
      <rPr>
        <strike/>
        <sz val="10"/>
        <color rgb="FFC00000"/>
        <rFont val="Calibri"/>
        <family val="2"/>
        <scheme val="minor"/>
      </rPr>
      <t>Certification and management system in accordance with SS-EN ISO 14001.</t>
    </r>
    <r>
      <rPr>
        <strike/>
        <sz val="10"/>
        <color theme="1"/>
        <rFont val="Calibri"/>
        <family val="2"/>
        <scheme val="minor"/>
      </rPr>
      <t xml:space="preserve">
</t>
    </r>
    <r>
      <rPr>
        <sz val="10"/>
        <color theme="1"/>
        <rFont val="Calibri"/>
        <family val="2"/>
        <scheme val="minor"/>
      </rPr>
      <t xml:space="preserve">Provide assistance and co-operation to the certification body, the accreditation body, PEFC International and PEFC Sweden for relevant data, documentation and other necessary information as well as access to any relevant facilities in relation to implementation of the PEFC Standard. </t>
    </r>
  </si>
  <si>
    <t xml:space="preserve">Comply with Swedish legislation of relevance to forestry. Have access to relevant legislation, e.g., through “Regelrätt skogsbruk”. </t>
  </si>
  <si>
    <t xml:space="preserve">Management system in accordance with Appendix 2, including necessary routines for handling and improvement of the group. </t>
  </si>
  <si>
    <t xml:space="preserve">Commitment to comply with applicable parts of the PEFC-standard, to comply with 4.2.1.6, as well as that the umbrella organization and its members continuously work for a sustainable forest management. The umbrella organization shall publish this commitment on their web page. </t>
  </si>
  <si>
    <t xml:space="preserve">Umbrella organizations shall, upon request, provide information on whether a named group-affiliated forest owner, wood procurement organization or contractor possesses proof of certification or not. Entire records of group-certified forest owners are however not provided. </t>
  </si>
  <si>
    <t xml:space="preserve">After every completed certification audit that leads to a decision on forestry certification or contractor certification according to PEFC, as well as after every re-certification when the certificate is prolonged, a public summary made by the certification body shall be published on the website of the certificate holder (umbrella organization). </t>
  </si>
  <si>
    <t xml:space="preserve">Certified organizations shall make public what PEFC-certificates that have been issued to the organization as well as which certification body that has issued the certificates. </t>
  </si>
  <si>
    <t xml:space="preserve">In cases where certified organisations have information which indicates major nonconformities with the standard on the part of another party, they shall inform the other party. A routine for the handling of such cases shall be in place. </t>
  </si>
  <si>
    <t xml:space="preserve">The umbrella organization shall have a routine for the handling of participants’ feedback on application of the PEFC-standard, and the routine shall include how the umbrella organization informs participants of this possibility. </t>
  </si>
  <si>
    <t>The umbrella organization shall identify what interested stakeholders that are relevant to the forest management and determine the interested stakeholders’ relevant needs and expectations on the forest management.</t>
  </si>
  <si>
    <t xml:space="preserve">In the case of major nonconformities, and if the forest owner/wood procurement organization is affiliated to more than one umbrella organization, observed nonconformity shall without delay be communicated to such other party. </t>
  </si>
  <si>
    <t xml:space="preserve">Handling nonconformities identified in other umbrella organization for forest owners/wood procurement organizations that are affiliated to more than one umbrella organization. </t>
  </si>
  <si>
    <t xml:space="preserve">Register and keep up to date relevant information on every affiliated forest owner, specified by: 
o Property designations/s
o Name and address to forest owner/representative of the forest holding/s
o Date of entering into the agreement
o Area of forest land
o Compliance with the requirements of the forest standard, preventive and/or corrective actions taken.
</t>
  </si>
  <si>
    <t xml:space="preserve">Control that every forest holding under the same ownership of an affiliated forest owner, and associated forest management, are covered by certification according to the PEFC-standard.   </t>
  </si>
  <si>
    <r>
      <t xml:space="preserve">Routines for internal audit shall be elaborated and documented by the umbrella organization. The design shall be risk-based with regard to the scope and complexity of the business. Previous results and experiences from completed internal audits shall be given special consideration.
In the case of internal audits based on random sample, the following risk-based sampling categories apply: 
</t>
    </r>
    <r>
      <rPr>
        <sz val="10"/>
        <color rgb="FFFF0000"/>
        <rFont val="Calibri"/>
        <family val="2"/>
        <scheme val="minor"/>
      </rPr>
      <t xml:space="preserve">• Participants with ≥ 50 000 ha of productive forest land shall be subject to internal audit every year. 
• Participants with ≥ 5000 ha, &lt; 50 000 ha of productive forest land shall be subject to internal audit at least once every fifth year. 
• Among participants with &lt; 5000 ha of productive forest land, at least 25% of the total sample shall be randomly chosen. 
The total sample shall at least include numbers according to Table 1 and Figure 1 below. 
</t>
    </r>
  </si>
  <si>
    <t xml:space="preserve">The umbrella organization shall show affiliated wood procurement organizations on its website. </t>
  </si>
  <si>
    <r>
      <rPr>
        <sz val="10"/>
        <color rgb="FFFF0000"/>
        <rFont val="Calibri"/>
        <family val="2"/>
        <scheme val="minor"/>
      </rPr>
      <t>Complying with</t>
    </r>
    <r>
      <rPr>
        <sz val="10"/>
        <color theme="1"/>
        <rFont val="Calibri"/>
        <family val="2"/>
        <scheme val="minor"/>
      </rPr>
      <t xml:space="preserve"> Swedish legislation of relevance to the forestry sector.</t>
    </r>
  </si>
  <si>
    <r>
      <t>Complying with applicable parts of PEFC SWE 002 Forestry Standard a</t>
    </r>
    <r>
      <rPr>
        <sz val="10"/>
        <color rgb="FFFF0000"/>
        <rFont val="Calibri"/>
        <family val="2"/>
        <scheme val="minor"/>
      </rPr>
      <t xml:space="preserve">nd PEFC SWE 003 Forestry Contractor Standard and apply routines assigned by the umbrella organization.  </t>
    </r>
  </si>
  <si>
    <t xml:space="preserve">At application, inform about any memberships in, and/or exclusions from other PEFC-group certificates. </t>
  </si>
  <si>
    <t xml:space="preserve">For the purpose of promoting youths’ interest in the forest sector, school classes, or organizations with youth activities, may be hired for forestry measures. The measures shall meet the requirements regarding young peoples’ work environment according to the Work Environment Authority’s 
provisions. The compensation may amount to a maximum of one price base amount per client for each respective contractor and year. The compensation shall follow market conditions in relation to the specific measure. </t>
  </si>
  <si>
    <t xml:space="preserve">I syfte att främja ungdomars intresse för skogsnäringen får skolklasser och organisationer med ungdomsverksamhet anlitas för skogliga åtgärder. Åtgärderna ska uppfylla kraven gällande minderårigas arbetsmiljö enligt Arbetsmiljöverkets författningssamling. Ersättningen får uppgå till maximal ett prisbasbelopp per beställare för respektive uppdragstagare och år. Ersättningen skall vara marknadsmässig sett till den specifika åtgärden. Beställaren skall säkerställa att gällande lagar och föreskrifter för anlitande av minderåriga samt PEFC-standarden följs. </t>
  </si>
  <si>
    <t xml:space="preserve">Inform the umbrella organisation about any major nonconformities with the PEFC-standard that have been issued by other umbrella organization. </t>
  </si>
  <si>
    <t>Inform the umbrella organization about changes in the forest management that are of relevance to the certification.</t>
  </si>
  <si>
    <t xml:space="preserve">A basis for a systematic work to reduce fossil carbon dioxide emissions is knowledge about current state. Wood procurement organizations shall therefore establish goals and action plan for the reduction of climate impact and establish a yearly calculation of fossil carbon dioxide emissions from 
completed harvesting. The calculation shall cover the total fossil emissions from harvester and skidder from own machinery and from contractors hired by the organization. The organization shall establish its own documented routine for the emissions calculation. The routine shall include the calculation model, as well as any templates and assumptions. </t>
  </si>
  <si>
    <t>4.4.3.5</t>
  </si>
  <si>
    <t xml:space="preserve">Registering and keeping up to date information on affiliated contractors that form part of the group for contractor certification, specified by: 
o Name of company
o Organization number
o Contact person
o Address
o Date of entering into the agreement
o Information on what main category the contractor belongs to
</t>
  </si>
  <si>
    <t xml:space="preserve">The umbrella organization shall show affiliated contractors, and information on what main category they belong to, on its website. Entire lists of group-certified contractors need not be handed out. </t>
  </si>
  <si>
    <r>
      <t>The umbrella organization shall analyse the outcome from internal and external audit, and based on that, formulate necessary corrective actions. The analysis and actions shall include the entire group and be documented. T</t>
    </r>
    <r>
      <rPr>
        <sz val="10"/>
        <color rgb="FFFF0000"/>
        <rFont val="Calibri"/>
        <family val="2"/>
        <scheme val="minor"/>
      </rPr>
      <t xml:space="preserve">he umbrella organization shall review the effectiveness of the actions. </t>
    </r>
  </si>
  <si>
    <t xml:space="preserve">Annual review of the umbrella organization’s management system with the management to ensure the system’s continued suitability, adequacy, and effectiveness. The management review shall reviewand approve the work of the umbrella organization in accordance with 4.5.1.13. The management 
review shall be documented. </t>
  </si>
  <si>
    <r>
      <t xml:space="preserve">Issuing non-compliances to contractors that are not meeting the requirements of the contractor standard, and inform and advise in order to remedy the shortcomings. (See appendix 1).
</t>
    </r>
    <r>
      <rPr>
        <sz val="10"/>
        <color rgb="FFFF0000"/>
        <rFont val="Calibri"/>
        <family val="2"/>
        <scheme val="minor"/>
      </rPr>
      <t xml:space="preserve">When handling nonconformities, the umbrella organization may, based on observations that affect other certified party, provide external feedback to that party. This is to prevent nonconformities within the umbrella organization and to strengthen PEFC as certification system. </t>
    </r>
  </si>
  <si>
    <t xml:space="preserve">Meeting the requirements of PEFC SWE 003 Forestry Contractor Standard, as well as applicable parts of chapter 4 Social requirements in PEFC SWE 002 Forestry Standard. </t>
  </si>
  <si>
    <t xml:space="preserve">At work on forest land of certified forest owners, applicable parts of PEFC SWE 002 Forestry Standard shall be complied with. </t>
  </si>
  <si>
    <r>
      <t>FSC</t>
    </r>
    <r>
      <rPr>
        <vertAlign val="superscript"/>
        <sz val="10"/>
        <rFont val="Cambria"/>
        <family val="1"/>
      </rPr>
      <t>®</t>
    </r>
    <r>
      <rPr>
        <sz val="10"/>
        <rFont val="Cambria"/>
        <family val="1"/>
      </rPr>
      <t xml:space="preserve"> AAF category/ies</t>
    </r>
  </si>
  <si>
    <t>Annex 7 Group member details &amp; FMU details</t>
  </si>
  <si>
    <t xml:space="preserve">GROUP CERTIFICATES </t>
  </si>
  <si>
    <t>EXCISIONS and EXCLUSIONS
Acccording to FSC-POL-20-003 or other reasons</t>
  </si>
  <si>
    <t>6.01 Group member Name</t>
  </si>
  <si>
    <r>
      <t xml:space="preserve">6.02 Public contact
</t>
    </r>
    <r>
      <rPr>
        <b/>
        <i/>
        <sz val="9"/>
        <color indexed="10"/>
        <rFont val="Arial"/>
        <family val="2"/>
      </rPr>
      <t>N.B: Sweden has national legal restrictions which do not allow publishing this list with names and addresses etc: Swedish legislation: Personuppgiftslag SFS 1998:204. It is not allowed to publish names, addresses etc. According to Swedish legislation</t>
    </r>
  </si>
  <si>
    <t>Resource Manager
(Optional)</t>
  </si>
  <si>
    <t>Number of FMUs</t>
  </si>
  <si>
    <t xml:space="preserve">Nearest city </t>
  </si>
  <si>
    <r>
      <t xml:space="preserve">7.01 FMU Names 
</t>
    </r>
    <r>
      <rPr>
        <b/>
        <i/>
        <sz val="11"/>
        <rFont val="Arial"/>
        <family val="2"/>
      </rPr>
      <t>Create new line for each FMU</t>
    </r>
  </si>
  <si>
    <r>
      <t xml:space="preserve">7.06 Centroid Latitude
</t>
    </r>
    <r>
      <rPr>
        <i/>
        <sz val="11"/>
        <rFont val="Arial"/>
        <family val="2"/>
      </rPr>
      <t>Not required for SLIMF</t>
    </r>
  </si>
  <si>
    <r>
      <t xml:space="preserve">7.07 Centroid Longitude
</t>
    </r>
    <r>
      <rPr>
        <i/>
        <sz val="11"/>
        <rFont val="Arial"/>
        <family val="2"/>
      </rPr>
      <t>Not required for SLIMF</t>
    </r>
  </si>
  <si>
    <t>7.10 Total area of MU</t>
  </si>
  <si>
    <t>FSC group member</t>
  </si>
  <si>
    <t>PEFC group member</t>
  </si>
  <si>
    <t>Validated Ecosystem Services Claims</t>
  </si>
  <si>
    <t>HCV present</t>
  </si>
  <si>
    <t>Area excised or excluded from the scope of Certification (ha)</t>
  </si>
  <si>
    <t>Justification for excision or exclusion</t>
  </si>
  <si>
    <t>State</t>
  </si>
  <si>
    <t>Säters Kommun</t>
  </si>
  <si>
    <t>Säter</t>
  </si>
  <si>
    <t>Yes</t>
  </si>
  <si>
    <t>Community</t>
  </si>
  <si>
    <t>Söderhamns Kommun</t>
  </si>
  <si>
    <t>Söderhamn</t>
  </si>
  <si>
    <t>2009; 2013; 2018; 2023</t>
  </si>
  <si>
    <t>HCV 6</t>
  </si>
  <si>
    <t>MA- 2018</t>
  </si>
  <si>
    <t>Bollnäs Kommun</t>
  </si>
  <si>
    <t>Bollnäs</t>
  </si>
  <si>
    <t>2010; 2016, 2021</t>
  </si>
  <si>
    <t>Lidingö Stad</t>
  </si>
  <si>
    <t>Lidingö</t>
  </si>
  <si>
    <t>Jönköpings Kommun</t>
  </si>
  <si>
    <t>Jönköping</t>
  </si>
  <si>
    <t>Strängnäs Kommun</t>
  </si>
  <si>
    <t>Strängnäs</t>
  </si>
  <si>
    <t>Avesta Kommun</t>
  </si>
  <si>
    <t>Avesta</t>
  </si>
  <si>
    <t>2005, 2010, 2013; 2022</t>
  </si>
  <si>
    <t>Värnamo Kommun</t>
  </si>
  <si>
    <t>Värnamo</t>
  </si>
  <si>
    <t>Gävle Kommun</t>
  </si>
  <si>
    <t>Gävle</t>
  </si>
  <si>
    <t>2013; 2018; 2022</t>
  </si>
  <si>
    <t>MP Bolagen i Vetlanda AB</t>
  </si>
  <si>
    <t>Vetlanda</t>
  </si>
  <si>
    <t>Borlänge Kommun</t>
  </si>
  <si>
    <t xml:space="preserve">Borlänge </t>
  </si>
  <si>
    <t>2014; 2019; 2023</t>
  </si>
  <si>
    <t>Skövde Kommun</t>
  </si>
  <si>
    <t>Skövde</t>
  </si>
  <si>
    <t>2015; 2020</t>
  </si>
  <si>
    <t>Åkerbo Häradsallmänning</t>
  </si>
  <si>
    <t>Köping</t>
  </si>
  <si>
    <t xml:space="preserve">Frank Johansson </t>
  </si>
  <si>
    <t>Agynnaryd</t>
  </si>
  <si>
    <t xml:space="preserve">Tumhult Aronsgård </t>
  </si>
  <si>
    <t>Grums Kommun</t>
  </si>
  <si>
    <t>Grums</t>
  </si>
  <si>
    <t xml:space="preserve">Dag Ekman </t>
  </si>
  <si>
    <t>Sturefors</t>
  </si>
  <si>
    <t>Kringstorp gård</t>
  </si>
  <si>
    <t>Karlstad kommun</t>
  </si>
  <si>
    <t>Karlstad</t>
  </si>
  <si>
    <t>2015; 2019; 2022</t>
  </si>
  <si>
    <t>Falu kommun</t>
  </si>
  <si>
    <t>Falun</t>
  </si>
  <si>
    <t>Skeberga Gård AB</t>
  </si>
  <si>
    <t>Enköping</t>
  </si>
  <si>
    <t>Grönsöö Säteri AB</t>
  </si>
  <si>
    <t>Målhammar Gård AB</t>
  </si>
  <si>
    <t>Västerås</t>
  </si>
  <si>
    <t>Nässjö kommun</t>
  </si>
  <si>
    <t>Nässjö</t>
  </si>
  <si>
    <t>Nyköping kommun</t>
  </si>
  <si>
    <t>Nyköping</t>
  </si>
  <si>
    <t>2017, 2021</t>
  </si>
  <si>
    <t>Juskog AB</t>
  </si>
  <si>
    <t>Töcksfors</t>
  </si>
  <si>
    <t>Arboga kommun</t>
  </si>
  <si>
    <t>Arboga</t>
  </si>
  <si>
    <t>Lars-Åke Letskog</t>
  </si>
  <si>
    <t xml:space="preserve">Askersund
</t>
  </si>
  <si>
    <t>Läggesta 2:5 m.fl.</t>
  </si>
  <si>
    <t>Peter Letskog</t>
  </si>
  <si>
    <t>Skyllberg</t>
  </si>
  <si>
    <t>Falla 1:5 m.fl.</t>
  </si>
  <si>
    <t>Lars-Åke Letskog och Peter Letskog</t>
  </si>
  <si>
    <t>Askesund</t>
  </si>
  <si>
    <t>Disstorp 1:1 m.fl</t>
  </si>
  <si>
    <t>Fat Pine Cone AB</t>
  </si>
  <si>
    <t>Robert Celsing</t>
  </si>
  <si>
    <t>Eskilstuna</t>
  </si>
  <si>
    <t>Limslätt 1:1 m.fl.</t>
  </si>
  <si>
    <t>Carl Axel Archibald Douglas</t>
  </si>
  <si>
    <t>Malmköping</t>
  </si>
  <si>
    <t>Ekensholm 3:1 m.fl.</t>
  </si>
  <si>
    <t>Martina Schagerlund</t>
  </si>
  <si>
    <t>Eskildstuna</t>
  </si>
  <si>
    <t>Lindholms Gård</t>
  </si>
  <si>
    <t>Carl Gustaf Johnzon</t>
  </si>
  <si>
    <t xml:space="preserve">Björnlunda
</t>
  </si>
  <si>
    <t>Skeppsta</t>
  </si>
  <si>
    <t>Carl von Stockenström</t>
  </si>
  <si>
    <t xml:space="preserve">Åkers Styckebruk
</t>
  </si>
  <si>
    <t>AB Berga Säteri - Norr</t>
  </si>
  <si>
    <t>2018, 2022</t>
  </si>
  <si>
    <t xml:space="preserve">Lämna Godsförvaltning AB </t>
  </si>
  <si>
    <t xml:space="preserve">Strängnäs
</t>
  </si>
  <si>
    <t>Marianne von der Esch</t>
  </si>
  <si>
    <t>Stockholm</t>
  </si>
  <si>
    <t>Riby Gård</t>
  </si>
  <si>
    <t>Fredrik Celsing</t>
  </si>
  <si>
    <t>Ekeby Gård</t>
  </si>
  <si>
    <t>Ronneby Kommun</t>
  </si>
  <si>
    <t>Ronneby</t>
  </si>
  <si>
    <t>Laxå kommun</t>
  </si>
  <si>
    <t>Laxå</t>
  </si>
  <si>
    <t>Laxå Kommun</t>
  </si>
  <si>
    <t>Kungl. Vitterhets Historie och Antikvitets Akademien</t>
  </si>
  <si>
    <t>Stensjö 4:1 
Oskarshamn Stensjö 4:1 
Sigtuna Skånelaholm 1:1  
Mörbylånga Borg 1:9</t>
  </si>
  <si>
    <t>Lerums kommun</t>
  </si>
  <si>
    <t>Lerum</t>
  </si>
  <si>
    <t>Hans von Stockenström</t>
  </si>
  <si>
    <t>AB Berga Säteri - Syd</t>
  </si>
  <si>
    <t>Umeå kommun</t>
  </si>
  <si>
    <t>Umeå</t>
  </si>
  <si>
    <t>100% PEFC certified</t>
  </si>
  <si>
    <t>1 + 3</t>
  </si>
  <si>
    <t>Populus tremula</t>
  </si>
  <si>
    <r>
      <t xml:space="preserve">List of main </t>
    </r>
    <r>
      <rPr>
        <sz val="11"/>
        <color indexed="10"/>
        <rFont val="Calibri"/>
        <family val="2"/>
        <scheme val="minor"/>
      </rPr>
      <t>commercial</t>
    </r>
    <r>
      <rPr>
        <sz val="11"/>
        <rFont val="Calibri"/>
        <family val="2"/>
        <scheme val="minor"/>
      </rPr>
      <t xml:space="preserve"> timber and non-timber species included in the scope of certificate (botanical name and common name)</t>
    </r>
  </si>
  <si>
    <t>2005, 2010, 2017; 2022; 2024</t>
  </si>
  <si>
    <t>2009; 2012, 2017; 2024</t>
  </si>
  <si>
    <t>2019; 2023; 2024</t>
  </si>
  <si>
    <t>2020; 2024</t>
  </si>
  <si>
    <t>2019; 2024</t>
  </si>
  <si>
    <t>2017, 2021; 2024</t>
  </si>
  <si>
    <t>2015; 2024</t>
  </si>
  <si>
    <t>2018; 2024</t>
  </si>
  <si>
    <t>2024.1</t>
  </si>
  <si>
    <t>2024.2</t>
  </si>
  <si>
    <t>2024.3</t>
  </si>
  <si>
    <t>FSC</t>
  </si>
  <si>
    <t>Totalt</t>
  </si>
  <si>
    <t>&lt;1000 ha</t>
  </si>
  <si>
    <t>&gt;1000 ha</t>
  </si>
  <si>
    <t>12 person days including time spent on preparatory work, actual audit days, consultation and report writing (excluding travel)</t>
  </si>
  <si>
    <t>12 dagar inkl förberedelse, intressent konsultation, fältbesök, rapportering och kommunikation med klienten.</t>
  </si>
  <si>
    <t>Former checklist</t>
  </si>
  <si>
    <t>The group manager has a signed PEFC trademark license agreement with PEFC Sweden</t>
  </si>
  <si>
    <t>The group is using the PEFC logo on the webpage, webpage is meeting the trademark requirements.</t>
  </si>
  <si>
    <t>n/a no on-product trademark use to date.</t>
  </si>
  <si>
    <t>Grönt Paraply Group Manager and its members are aware of laws and regulations and has access to laws and regulations and has subscribed to the service Regelrätt Skogsbruk on www.regelratt.se, which provides updated information on laws and regulations. Interview of Group Manager and members.</t>
  </si>
  <si>
    <t xml:space="preserve">Review of management plans and instruction documnets, as well as interview with member forest managers confirm that the cycle consists of inventory, planning, implementation, monitoring and evaluation. There is appropriate levels of assessments of nature values, social impacts and economic results. Data from the Swedish authorities are taken into account. </t>
  </si>
  <si>
    <t xml:space="preserve">Group manager and members indicate that illegal and unauthorised activities are usually not a problem, althought if such activities would occur they would contact the police, such as in the case of an illegal settlements in the forest. The monitoring includes that the forest managers check as part of the planning and controlling of forest operations.  </t>
  </si>
  <si>
    <t>No utilisation of non-wood forest products</t>
  </si>
  <si>
    <t xml:space="preserve">Grönt Paraply as group manager confirms that the group manager will not sign up any group members if these do not have a valid forest management plan. This is part of the group scheme requirements. All audited group member has a up-to-date GIS based forest management plan, adapted to certification in accordance with Appendix 1. </t>
  </si>
  <si>
    <t xml:space="preserve">Y </t>
  </si>
  <si>
    <t xml:space="preserve">Grönt Paraply as group manager confirms that the group manager will not sign up any group members if these do not have a valid forest management plan. This is part of the group scheme requirements. All auditedd group member has a up-to-date GIS based forest management plan, adapted to certification in accordance with Appendix 1. </t>
  </si>
  <si>
    <t>According to Swedish regulations, after final harvest and regeneration felling, forest land is reforested. Group members visited purchases seedlings from Swedish nurseries and have documentation of proveniens and origin. Invoices from the nursery include information on proveniens. The seedlings have not been treated with pesticides.</t>
  </si>
  <si>
    <t>All members assessed uses a variation of soil scarification adapted to the site. In areas with archaeological monuments, no site preparation is being used. Sampled documents and interview of managers confirm.</t>
  </si>
  <si>
    <t>No GMO reproductive GMO material is used. Field inspection and interview of managers confirm.</t>
  </si>
  <si>
    <t>Pre-commercial thinning and thinning is done according to the GIS based forest management plan with estimations of potential harvest levels and all implemented measures, forest operations and any deviations from the plan described on forest stand or compartment level. Sampled documents and interview of managers confirm.</t>
  </si>
  <si>
    <t xml:space="preserve">The silvicultural system applied for the main part consists of a sequence cycle from final cutting while retaining nature value trees, high stumps, nature values zones, dead/dying wood, followed by soil preparation and maintenance of dikes, planting, tending of young stands/pre-thinnings (1-2), thinnings (1-2) to final harvest. During thinning and regeneration felling, all conservation trees are retained and marked on maps. This was confirmed during interview with contractors and field document inspection and review of written guidelines. In case of using seed trees, these are retained on site and becomes conservation trees. At all group members visited, at least 10 conservation trees/ha were left post-harvest, both in commercial thinnings as well as in regeneration fellings. Specified in the field checklist.  </t>
  </si>
  <si>
    <t xml:space="preserve">Managers at all sites visited were aware of this requirement and does not count seed trees as conservation trees, as other trees were identified for the purpose of conservation trees. Field check and interview with managers confirm. </t>
  </si>
  <si>
    <t xml:space="preserve">Written instructions and guidelines specifies retaining and safequarding all trees with high biodiversity values. Group leader and group members interviewed confirm high focus on all trees with nature value. No felling of conservation trees were observed at the assessed group members, and managers confirm that they do not intend to remove these. </t>
  </si>
  <si>
    <t>All group members visited have clear data and records of proportion of deciduous trees and areas dominated by deciduous trees. Records and field inspection confirms that the group members strive towards increasing the area and proportion of deciduous trees. All group members visited have more than 5% area of the productive forest land dominated by deciduous trees.</t>
  </si>
  <si>
    <t>Written instructions include measures on retaining dead wood where existing and to create more dead wood by creating high stumps and retaining standing and laying dead wood. During field documentation review, created high stumps are in place at all harvesting sites visited. Work instructions confirm focus on retaining and safeguarding all dead wood found on site.  Field inspection, work instructions and checklists from completed forest operations confirm that groups of and single trees defined and identified as the above listed trees with high biodiversity values are retained on sites after final harvesting. These trees of high biodiversity values are assessed for occurrance as part of the nature value assessment as part of the planning phase.</t>
  </si>
  <si>
    <t xml:space="preserve">All members visited have procedures for marcing and retaining small habitats, groups of nature value trees, dead wood, impediment/low-to-non-productive forest land and buffer zones untouched when carrying out forest operations exist. Field inspection, work instructions and checklists from completed forest operations confirm that groups of and single trees defined and identified as the above listed trees with high biodiversity values are retained on sites after final harvesting. These trees of high biodiversity values are assessed for occurrance as part of the nature value assessment as part of the planning phase, to ensure compliance with this requirement. </t>
  </si>
  <si>
    <t xml:space="preserve">Field inspection, work instructions and checklists from completed forest operations confirm that groups of and single trees defined and identified as the above listed trees with high biodiversity values are retained on sites after final harvesting. These trees of high biodiversity values are assessed for occurrance as part of the nature value assessment as part of the planning phase, to ensure compliance with this requirement. </t>
  </si>
  <si>
    <t xml:space="preserve">Managers at all group members visited were aware of this requirement. Provided that a sufficient amount of dead wood was retained at regeneration felling, additional amounts of dead wood need not be created when the seed trees are felled. Field check and interview with managers confirm. </t>
  </si>
  <si>
    <t xml:space="preserve">Managers at all sites assessed were aware of this requirement but no regeneration fellings in stands of oak and beech are planned. </t>
  </si>
  <si>
    <t xml:space="preserve">Managers at all sites assessed were aware of this requirement. Field and documentation review at all sites visited confirm compliance.   </t>
  </si>
  <si>
    <t xml:space="preserve">Managers at all sites assessed were aware of this requirement and will implememt as required.  </t>
  </si>
  <si>
    <t>The group members have identified which types are present in within the forest area. The identification is partly based on national method for woodland habitats, the designed Natura 2000 sites, protected areas (nature, water, soil, national social interests) etc. The group members together with the group leader has completed a list of present HCVFs, which is also used for reporting annual monitoring of the values. Key habitats are mapped and listed and all are set aside. Confirmed from review of visited group members records of key biotopes and other HCVs, field visits and interview of forest managers.</t>
  </si>
  <si>
    <t xml:space="preserve">The group members visited have measures are part of the forest management plan to aim for a variation in stand age and species distribution. Summary information from the forest management plans of the visited group members confirm this aim.  </t>
  </si>
  <si>
    <t xml:space="preserve">All members visited conduct their activities in accordance with the forest legislation.  </t>
  </si>
  <si>
    <t>Only few of the group members visited have incidental trees of pinus contorta, which are included in a stand managed for production forest. These individual trees or small stands are clearly included in the forest management plans.</t>
  </si>
  <si>
    <t xml:space="preserve">None of the assessed members have over 20% exotic tree species on their forest land. Interview with group manager and verification of Forest Management Plans confirm. </t>
  </si>
  <si>
    <t>Only few of the group members visited have incidental trees of pinus contorta, which are included in a stand managed for production forest. These individual trees or small stands are monitored and measures will be taken if any risk of negative impacts to the surroundings. Confirmed during field visits that they do not spread oncontrolled.</t>
  </si>
  <si>
    <t xml:space="preserve">This indicator is only applicable for one group member (not visited this year). There are procedures in place and a well working communication with the affected sami villages. Protocols inspected with Rams Sameby. Documentation inspected on the information made available to the Sami Villages as part of the consultation, which is fully in line with requirements (maps, planned operations, adjusted maps with agreements, protocol with signatures from both parties. </t>
  </si>
  <si>
    <t>The private group members visited have had no conversions of forest land. The public group members, being municipalities, conversions are occuring due to infrastructure projects and municipality physical planning and developments in accordance with Swedish legislation. The group members report exploitation areas and areas under the physical plan for the municipalities before the areas are converted and the areas are then exercised from the certified area. Examples seen. The group manager has reported this to the auditor in the course of the year and the areas have been lifted out of the certified areas before any conversion has taken place.</t>
  </si>
  <si>
    <t xml:space="preserve">An information pamphlet regarding soil damage, and document 402 Skötselinstruktion has been prepared as a template for all group members. The field checklist also includes a verification checkbox regarding this requirement. All group members visited showed high awareness of avoiding soil damage. No soil damage was reported in sampled documents, nor during field visits. 
</t>
  </si>
  <si>
    <t>The clear felling system is the most common forest management method used by the members. Only occassionally, alternative systems of sheltertrees, seedtrees and selective harvesting systems are applied. The forest operations are carried out by local contractors according to written agreements and work instructions. Confirmed during field visits and interview with the visited group members and contractors.</t>
  </si>
  <si>
    <r>
      <t xml:space="preserve">Där betingelser på fastigheten finns för löv, ska en areal som motsvarar minst 5 % av arealen frisk och fuktig skogsmark brukas så att den utgörs av lövdominerade bestånd. Lövdominerade bestånd på alla markfuktighetsklasser får inräknas. I skogsbruksbruksplanen ska framgå vilka avdelningar som identifierats.  
</t>
    </r>
    <r>
      <rPr>
        <sz val="10"/>
        <color rgb="FFFF0000"/>
        <rFont val="Calibri"/>
        <family val="2"/>
        <scheme val="minor"/>
      </rPr>
      <t xml:space="preserve">På fastigheter där betingelser för minst 5 % lövdominerade bestånd saknas och där rationell lövskogsskötsel inte kan bedrivas på grund av viltbete, markförhållande, klimatläge, eller står i strid mot skogsvårdslagen ska skogsbruket bedrivas för en ökad virkesvolym löv på fastighetsnivå. Beskrivning av befintlig lövförekomst och målsättning för ökad virkesvolym löv ska beskrivas i skogsbruksplanen. </t>
    </r>
  </si>
  <si>
    <t>Consultation with Skogsstyrelsen is always conducted before cleaning/ maintenance of ditches is made. Confirmed during field visits.</t>
  </si>
  <si>
    <t>New ditches are not established. Confirmed during field documentation review and interview with members. Consultation with Skogsstyrelsen is always conducted before cleaning/ maintenance of ditches is made.</t>
  </si>
  <si>
    <t xml:space="preserve">Same as above. Actually no new ditching is performed at any of the group members visited. </t>
  </si>
  <si>
    <t>Chemical products for pest control have not been used by any of the group members. The group manager requires the members to report annually in such case. Confirmed during interview and review of documentation.</t>
  </si>
  <si>
    <t>All group members use only plants not treated with chemicals. This is in accordance with the Swedish legislation. Confirmed during interview, site visits to newly planted areas and review of documents.</t>
  </si>
  <si>
    <t>This is regulated by Swedish legislation.  Hunting of wildlife to obtain a good balance between the wildlife population and the forest resources occurs on all assessed group members forest land. The moose inventories are followed up and measures are taken to bring about change where necessary through collaboration with other players in moose management areas.</t>
  </si>
  <si>
    <t>Where forest fuel is extracted, this is documented in the work instructions and carried out in a manner that ensures the long-term productivity of the forest land.  Inspection of compartments where extraction for biofuel has taken place. For all members assessed, forest fuel is removed only on sites where the the long-term productivity of the forest land is preserved, and the forest fuel is not removed until the needles have fallen off as these provides nutrients to the soil. Sampled documents and interview of managers confirm.</t>
  </si>
  <si>
    <t>No members audited spread ash or uses other types of fertilizers. Confirmed during interview with group members and the group manager.</t>
  </si>
  <si>
    <t xml:space="preserve">Set-asides are a means for the forest owner to restore or create conditions to tie together habitats meriting protection where this is appropriate. At selection and demarcation, areas shall be prioritized according to the below: 
1. Areas with very high conservation values 
2. Areas with high conservation values or areas of great significance for recreation and outdoor life  
3. Areas with developable conservation values, other social values, or cultural heritage sites. 
When assessing conservation values, a method that is evaluated and described shall be used. 
Areas of great significance for recreation and outdoor life may be, for example, school forests or outdoor recreation areas with a high degree of utilization, high experiential qualities, and good accessibility and reachability. Areas with developable conservation values may be areas that are prioritized in public agencies’ regional plans or forests with structures and components of importance to nature conservation, for example dead or dying trees, thick deciduous trees, or old trees. </t>
  </si>
  <si>
    <t>The current group members has this in place and documented: more than 5% exempted from commercial and any forest activities. The forest management plans inspected and the classes NO is exempted fully from operations, while the classes NS have biodiversity as main objective and the operations are only to improve the biological values of the areas. Records of NS and NO inspected, plus site visits to various compartments of NO and NS confirms</t>
  </si>
  <si>
    <t xml:space="preserve">All visited group members have more than 5% exempted from commercial and any forest activities. The forest management plans inspected and the classes NO is exempted fully from operations, while the classes NS have biodiversity as main objective and the operations are only to inprove the biological values of the areas. Records of NS and NO inspected for all visited group members, plus site visits to various compartments of NO and NS confirms.                                                                                                                                                                            </t>
  </si>
  <si>
    <t>For all visited group members: In the productive forest area, key biotopes have been mapped including description, protection level and management measures for each identified area. The key biotopes and the other forest areas set aside as protected are marked on maps. The key biotopes include wet to boggy forest habitats, lakes, streams, old growth forest habitats, broadleaved forest habitats and red list species.</t>
  </si>
  <si>
    <t xml:space="preserve">The group members have identified which types are present in within the forest area. The identification is partly based on national method for key habitats/biotopes, the designed Natura 2000 sites, protected areas (nature, water, soil, national social interests) etc. The group members has completed a list of present HCVFs, which is also used for reporting annual monitoring of the values. Key habitats are mapped and listed and all are set aside. </t>
  </si>
  <si>
    <t xml:space="preserve">More than 5% exempted from commercial and any forest activities. The forest management plans inspected and the classes NO is exempted fully from operations, while the classes NS have biodiversity as main objective and the operations are only to inprove the biological values of the areas. Records of NS and NO inspected, plus site visits to various compartments of NO and NS confirms.   </t>
  </si>
  <si>
    <t xml:space="preserve">More than 5% exempted from commercial and any forest activities. The forest managers interviewed have no plans of altering the classifications of these areas. </t>
  </si>
  <si>
    <t xml:space="preserve">All the group members have more than 5% exempted from commercial and any forest activities, plus 5% managed with nature protection as the main objective. The forest managers interviewed have no plans of altering the classifications of these areas.               </t>
  </si>
  <si>
    <t xml:space="preserve">This indicator is only applicable for one group member (not visited this year). There are procedures in place and a well working communication with the affected sami villages. </t>
  </si>
  <si>
    <t xml:space="preserve">All visited group members have and are doing their forest management planning in a landscape-ecological contact. The landscape is considered and eg. Natural runoffs considered. Field visits and interview with forest managers at the group members visited confirm management planning is done with respect and consideration for the landscape ecology. </t>
  </si>
  <si>
    <t>The two group members with more than 5000 ha of productive forest have specific nature plans or ecological landscape plans for their certified areas. The nature plans, programmes and ecological landscape plans includes: a) the landscape division, with justification for the division, b) prioritization of set aside areas, c) objectives for conservation management measures and the restoration of biologically valuable forests, d) area of exotic tree species (extremely small). The Ecological Landscape Plannings are documented and regularly updated.</t>
  </si>
  <si>
    <t>See former years checklist</t>
  </si>
  <si>
    <t xml:space="preserve">Grönt Paraply has a policy with the management objectives and all members have a GIS based forest management plan including all aspects as listed in this standard. The forest resources are described and data on area, maps, cultural heritage, nature reserves, Natura 2000 sites, key biotopes, tree species and age distribution, share of productive and non-productive land, area of broadleaved dominated area, and with classification of forest stands (PG, PF, NS and NO classes), harvest levels and implemented measures and operations described on forest stand or compartment level. For stands classified as NS or NO, clear conservation measures are described, including classification of NO as key biotopes. Documentation seen during the audit. </t>
  </si>
  <si>
    <t xml:space="preserve">During site visits to the group members, evidence of site-specific work instructions was found in good order, mostly prepared and completed by the contractors or by the forest manager/planner at the group members. In most cases, the group members receive the completed post-assessment form of the work instruction back from the contractors after the work has been completed. Only at one group member, the contractors are using own setup and not always keen to provide this in due time to the manager. See observation 2024.4. </t>
  </si>
  <si>
    <t xml:space="preserve">During site visits to the group members, evidence of site-specific work instructions was found in good order, mostly prepared and completed by the contractors or by the forest manager/planner at the group members. In most cases, the group members receive the completed post-assessment form of the work instruction back from the contractors after the work has been completed. Only at one group member, the contractors are using own setup and not always keen to provide this in due time to the manager. </t>
  </si>
  <si>
    <t>PEFC SWE 002:5, App. 2.</t>
  </si>
  <si>
    <t>Open</t>
  </si>
  <si>
    <t>N</t>
  </si>
  <si>
    <t xml:space="preserve">All visited group members only use PEFC certified contractors for all machine work performed in the forest. Interview and documentation seen. However for one group member, a contractor is being used which does not hold valid PEFC certificate. </t>
  </si>
  <si>
    <t xml:space="preserve">The group manager shall secure that the group members always verify that engaged contractors have or are covered by PEFC-contractor certificate </t>
  </si>
  <si>
    <t xml:space="preserve">The group member thought it was enough if the contractor was in process of achieving certification. </t>
  </si>
  <si>
    <t>The group manager and the group member will make sure not to use the given contractor before the contractor has achieved certification</t>
  </si>
  <si>
    <t xml:space="preserve">I PG-bestånd med stor mängd äldre död ved ska minst 20 av de biologiskt mest värdefulla döda träden/lågorna per hektar lämnas.
Områden med större mängd död skog, som inte är lämnad av naturhänsynsskäl, får åtgärdas för att möjliggöra anläggning av ny skog enligt kraven i skogsvårdslagstiftningen, men en utökning av hänsynsarealen eller avsättning som NS- eller NO-bestånd bör övervägas.  </t>
  </si>
  <si>
    <t>Obs 2024.3</t>
  </si>
  <si>
    <t>All visited group members have and are doing their forest management planning in a landscape-ecological contact. The landscape is considered and eg. Natural runoffs considered. Field visits and interview with forest managers at the group members visited confirm management planning is done with respect and consideration for the landscape ecology. The group is using two methodologies for nature value assessment and for classifying forest stands as NO/NS and designating areas holding nature values as key biotopes in a very precise and correct way in accordance with the indicators, as well as measures to maintain and protect them. Interview with forest managers and planners confirm knowledge and capacity to practise forestry and at the same time protect environmental values.
Woodland key habitats are known and set aside from commercial operations. Nature value assessment is conducted prior to harvest and as part of the planning is implemented. Data for all compartments based on nature value assessments is entered into the GIS management plan. When planning forest operations, the compartment is checked and if the nature value assessment is not up-to-date, a new nature value assessment is performed and the data added to the system.</t>
  </si>
  <si>
    <t>For all group members visited, wetlands and water bodies are clearly protected during forest operations. Work instructions, maps and field visits confirm that water and wet areas are always maintained without damage by machines. The visited group members have not established new roads recently. The group manager has prepared a thorough guidance document 402 Skötselinstruktion, which is available to all group members. The work instruction format also includes a verification checkbox regarding this requirement. Field visits to the visited group members confirm that soil damage is very low and contractors are very good in avoiding damage and to use twigs and branches on skidding tracks to avoid damage.</t>
  </si>
  <si>
    <t xml:space="preserve">For all group members visited, wetlands and water bodies are clearly protected during forest operations. Work instructions, maps and field visits confirm that water and wet areas are always maintained without damage by machines. The visited group members have not established new roads recently. The group manager has prepared a thorough guidance document 402 Skötselinstruktion, which is available to all group members. The work instruction format also includes a verification checkbox regarding this requirement. Field visits to the visited group members confirm that road systems have been established in ways to avoid damaging streams and lakes. </t>
  </si>
  <si>
    <t xml:space="preserve">The visited group members have not established new roads recently. The group manager has prepared a thorough guidance document 402 Skötselinstruktion, which is available to all group members. The work instruction format also includes a verification checkbox regarding this requirement. Field visits to the visited group members confirm that road systems have been established in ways to avoid damaging streams and lakes. </t>
  </si>
  <si>
    <t>The group manager has prepared a thorough guidance document 402 Skötselinstruktion, which is available to all group members. The work instruction format also includes a verification checkbox regarding this requirement. Work instructions always prepared during the planning of forest operations and provided to the contractors.</t>
  </si>
  <si>
    <t>Procedures for avoiding rutting at edge and buffer zones and retaining edge zones and buffer zones untouched when carrying out forest operations is defined in document 402 Skötselinstruktion of 17/08/2020, has been sent to all group members. The field checklist also includes a verification checkbox regarding this requirement.                                                                                                                                                 Field documentation (work instructions, maps) reviewed also confirm that edge zones and buffer zones are maintained.</t>
  </si>
  <si>
    <t>Only two group members are larger dan 5000 ha. However, both are city forests/municipalities where all forests are close to inhabitated areas and therefore exempted from the requirement of burning.</t>
  </si>
  <si>
    <t xml:space="preserve">For the group members visited, it was reviewed and checked that all forestry activities are planned and implemented in a way that do not cause damage to ancient remains and that minimises any damage made to other known and valuable cultural environment values. All known ancient remains and known valuable cultural environment values are mapped on the GIS Forest Management Plan and as such does become part of the site planning and shown on maps to contractor and is defined in document 402 Skötselinstruktion. The forest managers has direct link to national webportal and all cultural heritage marked on maps and visually protected in the field. Clear instruction given to contractors. Seen during field documentation review. </t>
  </si>
  <si>
    <t>Same as above. Instruction for updating of information is in place and clearly used when planning site operations.</t>
  </si>
  <si>
    <t>For the group members visited, it was reviewed and checked that all forestry activities are planned and implemented in a way that do not cause damage to ancient remains and that minimises any damage made to other known and valuable cultural environment values. All known ancient remains and known valuable cultural environment values are mapped on the GIS Forest Management Plan and as such does become part of the site planning and shown on maps to contractors. Cultural stumps are created in order to indicate the occurrence of ancient- and cultural remains. Confirmed during field visits, review of work instructions, planning procedures and guidelines and interview with forest managers.</t>
  </si>
  <si>
    <t xml:space="preserve">Sites with cultural heritage visited during the audit were kept free of trees. </t>
  </si>
  <si>
    <t>Interview with managers and contractors confirm understanding and that this is also done in practice-</t>
  </si>
  <si>
    <t>The group acknowlegdes this requirement. Since the last audit, the group manager has provided response to two different stakeholders. This is also specified in the doc. No. 113 for external communication and use of trademarks.</t>
  </si>
  <si>
    <t>The management system is in full line with the requirements in app. 2, including all listed routines for handling the group</t>
  </si>
  <si>
    <t>Proof of certification as issued in doc. 205 Medlemsbevis, which is issued after signing doc 204 Medlemsavtal. The group manager maintains records and proof of forest certification issued to group members in a folder under the steering system. Verified for group members.</t>
  </si>
  <si>
    <t>The group manager has performed annual internal audits of selected group members. The group manager maintains a rotation system where group members are selected for internal audit on a rotating basis. The internal audit procedures and system is described in doc 301 Rutin för uppföljning and doc 304 Rutin för internrevision and the report is written on template document 305 Rapport från internrevision med avvikelselista. Internal reports for 2023 verified and reviewed.</t>
  </si>
  <si>
    <t>Document no. 306 for routines for competence development, forest management instruction document and document 201, information and preparation, as well as the webpage insures information and training is provided to the group members. Training log file maintained by the group manager, for when and who from the group members have been trained/received information.</t>
  </si>
  <si>
    <t>The group manager has prepared the annual report for the group with results of the group members reporting to the group manager and the internal audits performed, documented in doc 302 Rapport årsuppföljning - ledningens genomgång - 2023 uppföljning. The annual summary report is published on the webpage http://grontparaply.se/om.html.</t>
  </si>
  <si>
    <t xml:space="preserve">The annual report includes the identified corrective measures, documented in doc 302 Rapport årsuppföljning - ledningens genomgång - 2023 uppföljning, approved by the management. </t>
  </si>
  <si>
    <t>Any non-compliances identified by the group manager is documented in doc 106 Medlemsförteckning. The group manager has performed annual internal audits of selected group members. The internal audit procedures and system is described in doc 301 Rutin för uppföljning and doc 304 Rutin för internrevision and the report is written on template document 305 Rapport från internrevision med avvikelselista. Internal reports  verified and reviewed.</t>
  </si>
  <si>
    <t>Obs 2024.1</t>
  </si>
  <si>
    <t xml:space="preserve">The group manager has included these requirements in template for group member agreement and has plan to implement the requirements. So far, the group members are only affiliated with one umbrella, i.e. Grönt Paraply. But this may be relevant in the future. </t>
  </si>
  <si>
    <t>Same as above. See observation 2024.1</t>
  </si>
  <si>
    <t xml:space="preserve">The group manager should secure informing  the group members on the two new requirements: 
- In the case of major nonconformities, and if the forest owner/wood procurement organization is affiliated to more than one umbrella organization, observed nonconformity shall without delay be communicated to such other party. 
 - Handling nonconformities identified in other umbrella organization for forest owners/wood procurement organizations that are affiliated to more than one umbrella organization. </t>
  </si>
  <si>
    <t xml:space="preserve">Gruppledaren måste säkreställa att gruppmedlemmarna kontrollerar att entreprenörer som anlitas innehar, eller omfattas av, giltigt PEFC-
entreprenörscertifikat. </t>
  </si>
  <si>
    <t>Gruppledaren måste säkreställa att informera gruppmedlemmarna om två nya krav, t.ex.gennom uppdaterat PEFC avtal:
 - Vid större avvikelser och om skogsägaren/avverkningsorganisationen är ansluten till mer än en paraplyorganisation ska konstaterad avvikelse utan dröjsmål meddelas sådan annan part.
 - Hantera avvikelser som identifierats i annan paraplyorganisation för skogsägare/avverkningsorganisation anslutna till mer än en paraplyorganisation.</t>
  </si>
  <si>
    <t xml:space="preserve">This information is clearly specified in doc 204 Medlemsavtal, doc 402 Skötselinstruktion and doc 403 Traktdirektiv och uppföljning. In the annual summary report, the group manager has asked each group member, who has reported back the names and PEFC certificate code of the contractors used. </t>
  </si>
  <si>
    <t xml:space="preserve">The group manager has communicated with the PEFC Sweden and has received a template to complete with basic statistics (Statistikinsamling Svenska PEFC, 2023-12-31). </t>
  </si>
  <si>
    <t xml:space="preserve">This is part of accepting new group members, and conducting internal audits. </t>
  </si>
  <si>
    <t xml:space="preserve">The requirement is described in doc 301 Rutin för uppföljning and doc 304 Rutin för internrevision, which includes a description of sampling requirements. The method for sampling is in comliance with the requirements. These procedures have been updated before the audit to reflect changed sampling requirements. Internal audits were during last year a risk based approach of i.e. open non-compliances or observations, size, and when the group member was sampled earlier. </t>
  </si>
  <si>
    <t xml:space="preserve">This is required in the procedures manual handbook for the group members with description and is also specified in the membership agreement, doc 204 Medlemsavtal section 2.10. But see Minor 2024.2 with reference to same requirement in the FM standard. </t>
  </si>
  <si>
    <t>This is relevant for the group members, which are municipalities. These have already made use of this possibility. Interview with group members and review of documentation confirm agreements are in place with schools and youth organisations.</t>
  </si>
  <si>
    <t xml:space="preserve">Not relevant. No contractors under the certification. </t>
  </si>
  <si>
    <t>No stakeholder comments related to the PEFC FM group certification.</t>
  </si>
  <si>
    <t>Group member 1: Interviews, checklist and document review and field visits to: 
1) environmental harvest around larger oak in close to city environment. 2) Thinning in Spruce in close to city environment. 3) Clearance along walking trails and open land towards cultural landscape. 4) Removal of single trees in forest stand infected by bark beetles. 5) Harvest in forest stand bordering a nature reserve.</t>
  </si>
  <si>
    <t xml:space="preserve">Group member 2: Interviews, checklist and document review and field visits to: 
1)  Final harvest with buffer zone towards key biotope. 2) Thinning in Spruce forest stand. 3) Final harvest with buffer zone along moist zones and mire. 4) Larger forest stand area with bark beetle infections but harvest of smaller areas. 5) Shelter tree harvest in middle aged forest stand. </t>
  </si>
  <si>
    <t xml:space="preserve">Group member 3: Interviews, checklist and document review and field visits to: 
1) Key biotope restoration project, with permission from the forest agency. 2) Tending in forest stand. 3) Final harvest of mature forest stand with retained edge zones towards stream. 4) Final harvest next to key biotopes and water body where edge zones are retained.  </t>
  </si>
  <si>
    <t>Group member 4: Interviews, checklist and document review and field visits to: 
1) Final harvet in mature forest stand, with retained edge zone along water stream. 2) Final harvest with trees marked with paper band as instruction to contractors. 3) Final harvest of mature forest stand, with retained edge zones towards water body and key biotope. 4) Final harvest of mature forest stand, with buffer zone towards nature reserve and retained zones of environmental care.</t>
  </si>
  <si>
    <t xml:space="preserve">Group member 5: Interviews, checklist and document review and field visits to: 
1) Final harvest of mature forest stand with natural regeneration and cultural stumps to identify cultural heritage. 2) Thinning in Spruce forest stand, followed by natural regeneration. 3) Birch stand, planted and productive. 4) Key biotope with broadleaved mixed forest and dead wood, protected. 5) designated zone with restoration from spruce to oak and birch in natural succession. 6) Final harvest of Spruce, with shelter retained of Pinus. 7) Area where old oaks have been given more space by removing spruce. 
</t>
  </si>
  <si>
    <t xml:space="preserve">Group member 6: Interviews, checklist and document review and field visits to: 
1) Thinning with retained high stumps and protected zones. 2) Larger nature restoration area, where single trees and smaller zones with bark beetle attach are removed and allowing natural succession of oak and mixed forests with grazing. 3) Mature forest stand where the edge zone is restored and allowing larger volumes of water in terms of weather peaks. </t>
  </si>
  <si>
    <t>Cristina Laza</t>
  </si>
  <si>
    <t>According to Swedish regulations, after final harvest and regeneration felling, forest land is reforested. 
All members visited verified regeneration after three years and implement measures if adequate regeneration is not acheived. Sampled documents and interview of managers confirm.</t>
  </si>
  <si>
    <t>Procedures for demarcing and retaining edge zones and buffer zones untouched when carrying out forest operations is defined in document 402 Skötselinstruktion of 17/08/2020, has been sent to all group members. The field checklist also includes a verification checkbox regarding this requirement.
Field documentation (work instructions, maps) reviewed also confirm that edge zones and buffer zones are maintained.</t>
  </si>
  <si>
    <t>Procedures for demarcing and retaining edge zones and buffer zones untouched when carrying out forest operations is defined in document 402 Skötselinstruktion of 17/08/2020, has been sent to all group members. The field checklist also includes a verification checkbox regarding this requirement. 
Field documentation (work instructions, maps) reviewed also confirm that edge zones and buffer zones are maintained.</t>
  </si>
  <si>
    <t xml:space="preserve">c/o Ludvig &amp; Co., Box 1632, 70116 Örebro. </t>
  </si>
  <si>
    <t>Sawlogs and veneer logs</t>
  </si>
  <si>
    <t>Pulpwood</t>
  </si>
  <si>
    <t>Wood residues - Twigs, branches, treetops</t>
  </si>
  <si>
    <t>Fuelwood and Energy</t>
  </si>
  <si>
    <t>Fuelwood</t>
  </si>
  <si>
    <t>Energy wood</t>
  </si>
  <si>
    <t>Products Added</t>
  </si>
  <si>
    <t>20/08/2024
16/04/2025</t>
  </si>
  <si>
    <t>8.0</t>
  </si>
  <si>
    <t>8.1</t>
  </si>
  <si>
    <t>8.1a</t>
  </si>
  <si>
    <t xml:space="preserve">8.1b </t>
  </si>
  <si>
    <t>8.2</t>
  </si>
  <si>
    <t>8.3</t>
  </si>
  <si>
    <t>8.3.1</t>
  </si>
  <si>
    <t>8.4</t>
  </si>
  <si>
    <t>8.4.1</t>
  </si>
  <si>
    <t>8.4.2</t>
  </si>
  <si>
    <t>8.4.3</t>
  </si>
  <si>
    <t>8.5</t>
  </si>
  <si>
    <t>8.6</t>
  </si>
  <si>
    <t>8.7</t>
  </si>
  <si>
    <t>8.8</t>
  </si>
  <si>
    <t>8.9</t>
  </si>
  <si>
    <t>8.10</t>
  </si>
  <si>
    <t>8.11</t>
  </si>
  <si>
    <t>12-16.05.2025</t>
  </si>
  <si>
    <t>Third Surveillance</t>
  </si>
  <si>
    <t>Tredje årliga revision</t>
  </si>
  <si>
    <t>SECOND SURVEILLANCE</t>
  </si>
  <si>
    <t>The following criteria were assessed</t>
  </si>
  <si>
    <t>2015; 2020; 2025</t>
  </si>
  <si>
    <t>2020; 2025</t>
  </si>
  <si>
    <t>2007, 2010, 2011; 2012; 2018; 2022; 2025</t>
  </si>
  <si>
    <t>2010; 2016; 2020; 2025</t>
  </si>
  <si>
    <t>2011, 2017, 2021; 2025</t>
  </si>
  <si>
    <t>2016; 2020; 2025</t>
  </si>
  <si>
    <r>
      <rPr>
        <sz val="10"/>
        <color theme="1"/>
        <rFont val="Calibri"/>
        <family val="2"/>
        <scheme val="minor"/>
      </rPr>
      <t>Group member 4</t>
    </r>
    <r>
      <rPr>
        <sz val="10"/>
        <color rgb="FFFF0000"/>
        <rFont val="Calibri"/>
        <family val="2"/>
        <scheme val="minor"/>
      </rPr>
      <t xml:space="preserve">: </t>
    </r>
    <r>
      <rPr>
        <sz val="10"/>
        <color theme="1"/>
        <rFont val="Calibri"/>
        <family val="2"/>
        <scheme val="minor"/>
      </rPr>
      <t xml:space="preserve">Interviews, checklist and document review and field visits to: </t>
    </r>
    <r>
      <rPr>
        <sz val="10"/>
        <color rgb="FFFF0000"/>
        <rFont val="Calibri"/>
        <family val="2"/>
        <scheme val="minor"/>
      </rPr>
      <t xml:space="preserve">
</t>
    </r>
    <r>
      <rPr>
        <sz val="10"/>
        <color theme="1"/>
        <rFont val="Calibri"/>
        <family val="2"/>
        <scheme val="minor"/>
      </rPr>
      <t>1) Thinning in Spruce forest stand. 2) Tending in forest stand. 3) Thinning in forest stand with retained edge zones towards stream.</t>
    </r>
    <r>
      <rPr>
        <sz val="10"/>
        <color rgb="FFFF0000"/>
        <rFont val="Calibri"/>
        <family val="2"/>
        <scheme val="minor"/>
      </rPr>
      <t xml:space="preserve"> </t>
    </r>
  </si>
  <si>
    <r>
      <rPr>
        <sz val="10"/>
        <color theme="1"/>
        <rFont val="Calibri"/>
        <family val="2"/>
        <scheme val="minor"/>
      </rPr>
      <t>Group member 5</t>
    </r>
    <r>
      <rPr>
        <sz val="10"/>
        <color rgb="FFFF0000"/>
        <rFont val="Calibri"/>
        <family val="2"/>
        <scheme val="minor"/>
      </rPr>
      <t>:</t>
    </r>
    <r>
      <rPr>
        <sz val="10"/>
        <color theme="1"/>
        <rFont val="Calibri"/>
        <family val="2"/>
        <scheme val="minor"/>
      </rPr>
      <t xml:space="preserve"> Interviews, checklist and document review and field visits to: </t>
    </r>
    <r>
      <rPr>
        <sz val="10"/>
        <color rgb="FFFF0000"/>
        <rFont val="Calibri"/>
        <family val="2"/>
        <scheme val="minor"/>
      </rPr>
      <t xml:space="preserve">
</t>
    </r>
    <r>
      <rPr>
        <sz val="10"/>
        <color theme="1"/>
        <rFont val="Calibri"/>
        <family val="2"/>
        <scheme val="minor"/>
      </rPr>
      <t>1) Big mature forest stand, where no clear-cut harvest were done. A nature-based forestry approch were used. Priority were given to oak and old pine. 2) Final harvest with trees marked with paper band as instruction to contractors. 3) Final harvest of mature forest stand, with retained edge zones towards water body and key biotope. 4) Thinning in Spruce forest stand.</t>
    </r>
  </si>
  <si>
    <r>
      <rPr>
        <sz val="10"/>
        <rFont val="Calibri"/>
        <family val="2"/>
        <scheme val="minor"/>
      </rPr>
      <t>Group member 6</t>
    </r>
    <r>
      <rPr>
        <sz val="10"/>
        <color rgb="FFFF0000"/>
        <rFont val="Calibri"/>
        <family val="2"/>
        <scheme val="minor"/>
      </rPr>
      <t>:</t>
    </r>
    <r>
      <rPr>
        <sz val="10"/>
        <rFont val="Calibri"/>
        <family val="2"/>
        <scheme val="minor"/>
      </rPr>
      <t xml:space="preserve"> Interviews, checklist and document review and field visits to: </t>
    </r>
    <r>
      <rPr>
        <sz val="10"/>
        <color rgb="FFFF0000"/>
        <rFont val="Calibri"/>
        <family val="2"/>
        <scheme val="minor"/>
      </rPr>
      <t xml:space="preserve">
</t>
    </r>
    <r>
      <rPr>
        <sz val="10"/>
        <rFont val="Calibri"/>
        <family val="2"/>
        <scheme val="minor"/>
      </rPr>
      <t>1) Thinning in Spruce forest stand, followed by natural regeneration. Close to city, priority given to safety on public trails. 2) Thinning in Pine forest stand, followed by natural regeneration. 3) Forest stand with active use of dead wood, guiding forest users (e.g. bicycle) in certin areas, making space for natural regeneration in other areas. Priority given to oak.</t>
    </r>
  </si>
  <si>
    <r>
      <rPr>
        <sz val="10"/>
        <rFont val="Calibri"/>
        <family val="2"/>
        <scheme val="minor"/>
      </rPr>
      <t>Group member 7: Interviews, checklist and document review and field visits to:</t>
    </r>
    <r>
      <rPr>
        <sz val="10"/>
        <color rgb="FFFF0000"/>
        <rFont val="Calibri"/>
        <family val="2"/>
        <scheme val="minor"/>
      </rPr>
      <t xml:space="preserve"> 
</t>
    </r>
    <r>
      <rPr>
        <sz val="10"/>
        <rFont val="Calibri"/>
        <family val="2"/>
        <scheme val="minor"/>
      </rPr>
      <t xml:space="preserve">1) Thinning with priority given til oak 2) Final harvest with natural regeneration, and planting a few seedlings to help regrowth. 3) Mature forest stand where the edge zone is restored and allowing larger volumes of water in terms of weather peaks. </t>
    </r>
  </si>
  <si>
    <t>Gruppmedlem 7: interview, checklista och besök.</t>
  </si>
  <si>
    <t>12.05 Opening meeting - Group manager and auditors</t>
  </si>
  <si>
    <t>12-13.05 Audit: Review of documentation &amp; Group systems, staff interviews</t>
  </si>
  <si>
    <t>16.05 Closing meeting - Group manager and auditors</t>
  </si>
  <si>
    <t>12.05 Site visit Group member 1, MU 1</t>
  </si>
  <si>
    <t>13.05 Site visit Group member 2, MU 2</t>
  </si>
  <si>
    <t>14.05 Site visit Group member 3, MU 3</t>
  </si>
  <si>
    <t>14.05 Site visit Group member 4, MU 4</t>
  </si>
  <si>
    <t>15.05 Site visit Group member 5, MU 5</t>
  </si>
  <si>
    <t>15.05 Site visit Group member 6, MU 6</t>
  </si>
  <si>
    <t>16.05 Site visit Group member 7, MU 7</t>
  </si>
  <si>
    <t>3) Anders Lindhe, Teknisk expert och ekolog med doktorsexamen i bevarandebiologi från SLU. Som representant för WWF deltog han i utvecklingen av den första svenska FSC standarden. Han har sedan arbetat med certifieringsfrågor för WWF International, ansvarat för FSC’s revision av Princip 9, arbetat åt Proforest och tjänstgjort som teknisk rådgivare åt HCV-nätverket. Anders har också erfarenheter från arbete med standarder för RSPO, RTRS, Bonsucro, Better Cotton och Fairtrade. Han har nyligen gått i pension, och det här är första gången han deltar i ett revisionsteam.</t>
  </si>
  <si>
    <t xml:space="preserve">1) Karina Kitnæs, Revisor och Business Manager vid WSP Danmark. Biolog M.Sc. från Aarhus Universitet. Mer än 25 års professioneel erfarenhet som ekspert inom skogsekologi och Natura 2000 implementering och inom EUTR, SBP, FSC/PEFC FM och COC certifiering. Sedan 2001 har hon genomfört otaliga biomasseverifikationer och utvärderingar av bl.a. skogsförvaltningen och Chain-of-Custodies mot gällande och kvalificerande standarder i Danmark, England, Estland, Finland, Vitryssland, Lettland, Litauen, Malaysia, Norge, Polen, Skottland, Ryssland (Sibirien), Slovakien och Sverige. </t>
  </si>
  <si>
    <t>1) Karina Kitnaes, Auditor and business manager at WSP Danmark. M.Sc. biologist from Aarhus University. More than 25 years of professional experience as expert on forest ecology and Natura 2000 implementation in Eastern and Northern Europe and with EUTR, SBP, FSC/PEFC FM and COC certification. Since 2001, she has performed countless biomass verifications and evaluations of forest managements, chain-of-custodies against applicable and qualifying standards in Denmark, Belarus, England, Estonia, Finland, Latvia, Lithuania, Malaysia, Norway, Poland, Scotland, Russia (Siberia), Slovakia and Sweden.</t>
  </si>
  <si>
    <t>3) Anders Lindhe, Technical Expert and ecologist with a PhD in conservation biology from the Swedish University of Agricultural Sciences. Representing WWF, he participated in developing the first FSC FM standard for Sweden. He has since worked with certification for WWF International, managed the Principle 6 process for FSC, worked for Proforest, and served as Technical advisor for the High Conservation Value Network. Anders also has experience from working with standards for RSPO, RTRS, Bonsucro, Better Cotton and Fairtrade. He is newly retired, and this is the first time he is part of an auditing team.</t>
  </si>
  <si>
    <t>2) Jess Jørgensen, Revisor vid WSP Danmark. M.Sc. Skogsbruk (Jägmäster) med inriktning på skogs- och naturresursförvaltning, skogs- och naturpolitik, planering, ekonomi, juridik och skogsekologi. Jess har under mer än 15 år byggt upp en gedigen erfarenhet av olika administrations- och ledningssystem. En central del i Jess arbete har varit kopplingen mellan system- och regelkunskap i samspel med data om dansk natur- och skogsförvaltning. Jess har gedigen erfarenhet från offentlig förvaltning i Danmark, och har nyligen kombinerat detta med konkret erfarenhet av dansk skogsförvaltning.</t>
  </si>
  <si>
    <t>2) Jess Jørgensen, Auditor at WSP Denmark. M.Sc. Forestry (Jägmäster) with a focus on forest and natural resource management, forest and nature policy, planning, economics, law and forest ecology. Jess has built up a solid experience of various administration and management systems for more than 15 years. A central part of Jess's work has been the connection between system and rule knowledge in interaction with data on Danish nature and forest management. Jess has solid experience from public administration in Denmark, and has recently combined this with concrete experience of Danish forest management.</t>
  </si>
  <si>
    <t>0 responses were received</t>
  </si>
  <si>
    <t>Consultation was carried out on 31.03.2025</t>
  </si>
  <si>
    <t>0 svar blev mottagit.</t>
  </si>
  <si>
    <t>Konsultation blev genomfört 31.03.2025</t>
  </si>
  <si>
    <t>7 besök/intervju via telefon, Teams onsite hölls.</t>
  </si>
  <si>
    <t>144 consultees were contacted</t>
  </si>
  <si>
    <t>144 intressenter blev kontaktad.</t>
  </si>
  <si>
    <t xml:space="preserve">Group member 3: Interviews, checklist and document review and field visits to: 
1) Final harvest of mature forest stand with retained edge zones towards stream. 2) Final harvest next to key biotopes and water body where edge zones are retained, 3) compartments with thinnings, 4) protected nature reserve. </t>
  </si>
  <si>
    <t>Group manager: 2 employees involved (1 man, 1 woman) parttime; Group members (relevant staff): 54 employees</t>
  </si>
  <si>
    <t>Gruppledaren: 2 anställda deltids; Gruppmedlemmar: 54 anställda inom Skog.</t>
  </si>
  <si>
    <t xml:space="preserve">Agreement with Soil Association Certification Ltd. </t>
  </si>
  <si>
    <t>The management system is in full line with the requirements in app. 2 (In addition to the FSC and PEFC FM group certification, Grönt Paraply i Sverige has ISO14001 certificate, found on the webpage of Grönt Paraply i Sverige, https://grontparaply.se/om.html.</t>
  </si>
  <si>
    <t>S3 (2025): The group manager has included the requirement in new section in:
- membership agreement: pkt 3 i medlemsavtal,
- procedure for internal audits: 305 rapp från interne rev.
- register of members, sheet NCs: 106 medlemsförteckningen, flik avvikelse. 
The group manager has informed about this at the annual membership meetings. Confirmed during interview.</t>
  </si>
  <si>
    <t>Same as above</t>
  </si>
  <si>
    <t>Confirmed via check of management handbook, section: 103 verksamhetsmål, and on the webpage.</t>
  </si>
  <si>
    <t>Interview: 
The group manager is aware and will provide information.
Documentation reviewed: 
Requirement included in 113. Kommunikation och logoanvändning, p. 1: Extern förfrågan om certifieringsstatus</t>
  </si>
  <si>
    <t xml:space="preserve">Documentation reviewed: 
Requirement included in 113. Kommunikation och logoanvändning, p. 2: Offentlig information på hemsida, and on the webpage. </t>
  </si>
  <si>
    <t>The group manager has included the requirement in new section in:
- membership agreement: pkt 3 i medlemsavtal,
- procedure for internal audits: 305 rapp från interne rev.
- register of members, sheet NCs: 106 medlemsförteckningen, flik avvikelse. 
The group manager has informed about this at the annual membership meetings. Confirmed during interview.</t>
  </si>
  <si>
    <t>Documentation reviewed: 
Requirement included in 113. Kommunikation och logoanvändning, p. 2: Interna synpunkten från medlemmar.</t>
  </si>
  <si>
    <t>Documentation reviewed: 
Requirement included in 113. Kommunikation och logoanvändning, p. 4: Intressenter relevanta för verksamheten.</t>
  </si>
  <si>
    <t>Documentation confirm:
 - 202 rutin för anslutning av ny medlem.
 - 204 Medlemsavtal. Checked for the new group members since last adit. 
 - Info pack - 201 Skogscertifiering genom Grönt Paraply</t>
  </si>
  <si>
    <t>Documentation confirm:
 - 202 rutin för anslutning av ny medlem.
 - Info pack - 201 Skogscertifiering genom Grönt Paraply.
Interview confirm: 
The group manager always have meetings with potential group members prior to making agreement</t>
  </si>
  <si>
    <t xml:space="preserve">Documentation confirm: 
 - 205 Medlemsbevis.
Checked for the new group members. </t>
  </si>
  <si>
    <t>Documentation confirm:  
 - 306 routines for competence development, forest management instruction document, 
 - 201, information and preparation, 
 - webpage insures information. 
 - Training log file maintained by the group manage</t>
  </si>
  <si>
    <t>The group manager has appointed one internal auditor which meets these requirements. 
Specified and recorded in doc:
 - 102 Organisation och personal, 
 - 104 Granskningskommitté. 
Same competence requirements listed as stated in this criteria.</t>
  </si>
  <si>
    <t>Interview confirm:
 - Internal auditor interviewed.
Documentation confirm: 
 - 301 Rutin för uppföljning 
 - 304 Rutin för internrevision
 - 305 Rapport från internrevision med avvikelselista. Internal reports for 202e received and reviewed.</t>
  </si>
  <si>
    <t>Documentation confirm: 
 - 302 Rapport årsuppföljning 
 - ledningens genomgång - 2024 uppföljning. 
The annual summary report is published on the webpage http://grontparaply.se/om.html.</t>
  </si>
  <si>
    <t xml:space="preserve">Documentation confirm: 
- The annual report includes the identified corrective measures, 
 - 302 Rapport årsuppföljning 
 - ledningens genomgång - 2024 uppföljning, approved by the steering committee. </t>
  </si>
  <si>
    <t>Documentation confirm: 
 - Any non-compliances identified documented in 106 Medlemsförteckning. 
 - 301 Rutin för uppföljning
 -  304 Rutin för internrevision 
The report with identified NCs is written by using template: 
 - 305 Rapport från internrevision med avvikelselista. Internal reports reviewed.</t>
  </si>
  <si>
    <t>Document 302 Rapport årsuppfföljning, version 2025-05-02: Summary of internal audits and records of the annual reports found on the webpage http://grontparaply.se/medlemmarna.html,  including the results and lists of any non-compliances identified.</t>
  </si>
  <si>
    <t>Documentation and interview confirm: offers this through  Ludvig &amp; Co. 
Services reviewed on the webpage of Ludvig &amp; Co AB, https://ludvig.se/.</t>
  </si>
  <si>
    <t xml:space="preserve">Documentation confirm: 
 - 204 Medlemsavtal, 
 - 402 Skötselinstruktion
 - 403 Traktdirektiv och uppföljning. 
In annual summary report, reports from group member with the names and PEFC certificate code of the contractors used. </t>
  </si>
  <si>
    <t>Interview with group manager and documentation confirm:
 - updated group member register with all information: 106 Medlemsförteckning, including PEFC FM checklist and status for each group member.</t>
  </si>
  <si>
    <t>Documentation confirm:
 - 202 rutin för anslutning av ny medlem.
Interview confirm: 
The group manager always control this.</t>
  </si>
  <si>
    <t xml:space="preserve">Documentation confirm: 
 - PEFC Sweden sends template 
 - Group manager completes with basic statistics (Statistikinsamling Svenska PEFC, 2024-12-31). </t>
  </si>
  <si>
    <t>Obs 2025.1</t>
  </si>
  <si>
    <t>Documentation confirm: 
 - 301 Rutin för uppföljning
 - 304 Rutin för internrevision, which includes sampling requirements. The method is conform. 
Interview: 
 - Internal audits based on risk based approach of i.e. open non-compliances or observations, size, and when the group member was sampled earlier. 
One group member had last year received stakeholder comments and the group manager had issued NCs to the group member. The group manager commented that maybe this group member should have been visited again during the last internal audit. See observation 2025.1</t>
  </si>
  <si>
    <t>2025.1</t>
  </si>
  <si>
    <t>The group manager should design the annual sampling as risk-based and take previous results and experiences from completed internal audits special consideration, when sampling group members for internal audit.</t>
  </si>
  <si>
    <t>Documentation confirm:
No group members with less than 20 ha and all group members have a forest management plan.
 - folder with management plan for each group member held by group manager.</t>
  </si>
  <si>
    <t xml:space="preserve">Documentation confirm: 
 - 204 membership agreement document.
 - checked for signed versions of agreements. </t>
  </si>
  <si>
    <t xml:space="preserve">Interview confirm: 
No group members accepted if these do not have a valid forest management plan. 
Documentation confirm: 
 - 308 Medlemsinformation och förberedelse inför revision
All assessed group member has a up-to-date GIS based forest management plan, used for planning and management of the forest holding. </t>
  </si>
  <si>
    <t>Documentation confirm: 
 - 204 Membership agreement under point 2.3.
 -  402 Maintenance instructions - updated when changing certified land or ownership changes in order to help the members and clarify the requirements. 
Interview confirm:
 - All members are informed about the routine regarding land and owner changes</t>
  </si>
  <si>
    <t>Documentation confirm: 
 - visited group members could document that there is an agreement between the group member and the purchaser on the Swedish PEFC requirements must be met when selling of standing timber of felling commissions. 
 - Group manager did check this at the internal audits conducted of the members.</t>
  </si>
  <si>
    <t>Confirmed: The group - both group manager and group member have access to the national system with all relevant legislation on www.regelratt.se. The group manager received newsletters when there are changes and keeps himself and own system up-to-date accordingly. Demonstrated during the audit.</t>
  </si>
  <si>
    <t>Confirmed: The group - both group manager and group member have access to the national system with all relevant legislation on www.regelratt.se. 
Demonstrated by group members visited during the audit.</t>
  </si>
  <si>
    <t xml:space="preserve">Documentation confirm: 
 - 204 Medlemsavtal, section 2.3. Reviewed for all visited group members. </t>
  </si>
  <si>
    <t xml:space="preserve">Interview confirm: 
No group members accepted if these do not have a valid forest management plan. 
Documentation confirm: 
 - 308 Medlemsinformation och förberedelse inför revision
 - 402 Skötselsinstruktion
 - traktdirektiv och uppföljningsblankett
All assessed group member has a up-to-date GIS based forest management plan, used for planning and management of the forest holding. </t>
  </si>
  <si>
    <t xml:space="preserve">Documentation confirm this specification: 
 - 204 Medlemsavtal section 2.10. </t>
  </si>
  <si>
    <t xml:space="preserve">S2 (2025): 
 - All visited group members have verified that engaged contractors are covered by PEFC-contractor certificate. Interview and records confirm.
 - The group manager has given clear instructions at the annual membership meetings. 
 - Recorded in annual report published on the webpage: Årsuppföljning. 
 - 404 Ramavtal. </t>
  </si>
  <si>
    <t xml:space="preserve">Documentation confirm this specification: 
 - 204 Medlemsavtal section 2.10. 
 - All visited group members have verified that engaged contractors are covered by PEFC-contractor certificate. Interview and records confirm.
 - The group manager has given clear instructions at the annual membership meetings. 
 - Recorded in annual report published on the webpage: Årsuppföljning. 
 - 404 Ramavtal. </t>
  </si>
  <si>
    <t>Interview and records confirm:  
- Only relevant for the group members, which are municipalities. These have already made use of this possibility. 
- Interview with group members and review of documentation confirm agreements are in place with schools and youth organisations.</t>
  </si>
  <si>
    <t xml:space="preserve">Documentation confirm and interview with visited group members: 
 - The group members provide always work instructions to the contractors. 
 - 403 traktdirectiv och uppföljningsblankett or through an internal work order with similar information. </t>
  </si>
  <si>
    <t xml:space="preserve">Interview confirm N/A:
Neither the group manager nor group members have own forestry organistion but hires in contractors or are small family forestry. </t>
  </si>
  <si>
    <t xml:space="preserve">Documentation confirm: 
 - 204 membership agreement. Seen for the visited group members and held for all group members. </t>
  </si>
  <si>
    <t xml:space="preserve">Interview:
Neither the group manager nor group members have received this request.  
Documentation confirm: 
 - 204 membership agreement, section 2.6. 
 -  113 on external communication and use of trademarks. </t>
  </si>
  <si>
    <t>Only two PEFC group members have more than 5000 ha. All requirements are met and detailed in the forest management plan and supporting documentation.</t>
  </si>
  <si>
    <r>
      <t xml:space="preserve">Requirements on management systems of certified organizations 
</t>
    </r>
    <r>
      <rPr>
        <i/>
        <sz val="10"/>
        <rFont val="Calibri"/>
        <family val="2"/>
        <scheme val="minor"/>
      </rPr>
      <t>Definitions for the Swedish PEFC-standard in PEFC SWE 001 PEFC’s Certification System for Sustainable Forest Management in Sweden, Appendix B. 
See Appendix 2 for requirements on management systems</t>
    </r>
  </si>
  <si>
    <t>Reg no. 556560-5507, a shareholder company owned by Ludvig &amp; Co Holding AB. 
 - 101: information on the board of directors and executing management. Business area is specified (Tjänster avseende certificering och införande av miljöledningssystem inom skogsnäringen)</t>
  </si>
  <si>
    <t>Interview: 
The group acknowlegdes this requirement. Since the last audit, the group manager has provided response to two different stakeholders. 
Documentation confirm: 
113 for external communication and use of trademarks.</t>
  </si>
  <si>
    <t xml:space="preserve">S3 (2025): The group manager has updated: 
 - 406 avvikelsehåndtering 
 - Performed internal audit with focus on this. 
The visited group members had clear records of site specific work instructions and receives post-harvest forms for performed work. Hovwever, one group member visited is using the local forestry school (PEFC certified) as contractor. The post-harvest record just showed OK, while on site it was clear that the work instructions were not fully followed. Observation raised to a Minor. </t>
  </si>
  <si>
    <t>Gruppledaren måste säkreställa att traktdirektiv og entreprenörens uppföljning alltid mottas och checkas av gruppmedlemmarna från använda entreprenörer - alternativt måste skogsägaren själv göra uppföljningen och på det sätt ha dokumentation för eventuella avvikelser.</t>
  </si>
  <si>
    <t>PEFC SWE 004:5, 4.3.1.11-12</t>
  </si>
  <si>
    <t>PEFC SWE 004:5, 4.3.2.1.6</t>
  </si>
  <si>
    <t xml:space="preserve">Följande kriteria blev granskat: 4 och App. 1 </t>
  </si>
  <si>
    <t>The following criteria were assessed: 4 and App. 1</t>
  </si>
  <si>
    <r>
      <t xml:space="preserve">Krav för certifierade organisationers ledningssystem:
Ledningssystemkrav direkt
</t>
    </r>
    <r>
      <rPr>
        <i/>
        <sz val="10"/>
        <rFont val="Calibri"/>
        <family val="2"/>
        <scheme val="minor"/>
      </rPr>
      <t xml:space="preserve">Definitioner för den svenska PEFC-standarden i Svenska PEFC:s certifieringssystem för hållbart skogsbruk (PEFC SWE 001) bilaga B. </t>
    </r>
  </si>
  <si>
    <r>
      <t xml:space="preserve">The company’s/forest owner’s total forest holding under the same ownership, as well as any forest management, shall form the basis for certification.   
</t>
    </r>
    <r>
      <rPr>
        <i/>
        <sz val="9"/>
        <rFont val="Calibri"/>
        <family val="2"/>
        <scheme val="minor"/>
      </rPr>
      <t>Note: An area which is subject to imperative conversion may be taken out of the certified area.</t>
    </r>
  </si>
  <si>
    <t>N/A. This is a group scheme. See A6 checklist.</t>
  </si>
  <si>
    <t>Minor 2024.3</t>
  </si>
  <si>
    <r>
      <rPr>
        <b/>
        <sz val="10"/>
        <rFont val="Calibri"/>
        <family val="2"/>
        <scheme val="minor"/>
      </rPr>
      <t xml:space="preserve">Stand-specific information in the forest management plan:  </t>
    </r>
    <r>
      <rPr>
        <sz val="10"/>
        <rFont val="Calibri"/>
        <family val="2"/>
        <scheme val="minor"/>
      </rPr>
      <t xml:space="preserve">
The stand-specific information shall be adapted to the prerequisites of the chosen management method. In the case of alternative management methods, other parameters may be relevant. 
1. Area
2. Age
3. Forestry objective
4. Distribution of tree species
5. Site index
6. Maturity class
7. Volume
8. Classification of soil moisture
9. Proposals for action
10. Information on measures to preserve or create dominance of broad-leaf in identified stands
11. For stands classified as NO, NS and K/PF:
a. Reason behind the classification
b. Actions to preserve and reinforce existing values
12. Information on ancient remains and other cultural heritage sites
13. Areas of special significance to outdoor life and recreation
</t>
    </r>
  </si>
  <si>
    <r>
      <rPr>
        <b/>
        <sz val="10"/>
        <rFont val="Calibri"/>
        <family val="2"/>
        <scheme val="minor"/>
      </rPr>
      <t xml:space="preserve">Beståndsvisa uppgifter i skogsbruksplanen </t>
    </r>
    <r>
      <rPr>
        <sz val="10"/>
        <rFont val="Calibri"/>
        <family val="2"/>
        <scheme val="minor"/>
      </rPr>
      <t xml:space="preserve">
Beståndsuppgifterna ska anpassas efter den valda brukningsmetodens förutsättningar. Vid alternativa brukningsmetoder kan andra parametrar vara relevanta. 
1. Areal
2. Ålder
3. Målklass
4. Trädslagsfördelning
5. Ståndortsindex
6. Huggningsklass
7. Volym
8. Markfuktighetsklass
9. Åtgärdsförslag
10. Uppgifter om åtgärder för att bevara eller skapa lövdominans i identifierade bestånd
11. För bestånd med målklass NO, NS och K/PF: a) Orsak till vald målklass, och b) Åtgärder för att bevara och förstärka befintliga värden
12. Uppgifter om fornminnen och övriga kulturhistoriska lämningar.
13. Områden med särskild vikt för friluftsliv och rekreation,</t>
    </r>
  </si>
  <si>
    <t xml:space="preserve">Documentation confirm: 
 - All visited members have a GIS based forest management plan including all aspects as listed in this standard. 
 - The forest resources are described and data on area, maps, cultural heritage, nature reserves, Natura 2000 sites, key biotopes, tree species and age distribution, share of productive and non-productive land, area of broadleaved dominated area, and with classification of forest stands (PG, PF, NS and NO classes), harvest levels and implemented measures and operations described on forest stand or compartment level. 
 - Site 2-7 visited: For stands classified as NS or NO, clear conservation measures are described, including classification of NO as key biotopes.
 - Site 1 visited: huge area of the forest is classified as NO/NS, but without sub-division between these two classes. The purpose whether set aside as untouched or managed with biodiversity as the main objective thereby becomes a bit unclear. See observation 2025.2. </t>
  </si>
  <si>
    <t>Obs 2025.2</t>
  </si>
  <si>
    <t xml:space="preserve">Site 1 visited: huge area of the forest is classified as NO/NS, but without sub-division between these two classes. The purpose whether set aside as untouched or managed with biodiversity as the main objective thereby becomes a bit unclear. </t>
  </si>
  <si>
    <t>2025.2</t>
  </si>
  <si>
    <t>PEFC SWE 004:5, 4.3.2.6</t>
  </si>
  <si>
    <t>PEFC SWE 002:5, App. 1</t>
  </si>
  <si>
    <t>All visited group members only use PEFC certified contractors for all machine work performed in the forest. Interview and documentation seen. However for one group member, a contractor is being used which does not hold valid PEFC certificate. See minor 2024.2</t>
  </si>
  <si>
    <t xml:space="preserve">All visited group members have verified that engaged contractors are covered by PEFC-contractor certificate. Interview and records confirm.
 - The group manager has given clear instructions at the annual membership meetings. 
 - Recorded in annual report published on the webpage: Årsuppföljning. 
 - 404 Ramavtal. </t>
  </si>
  <si>
    <t xml:space="preserve">The group manager should ensure that all group members have stand-specific information in the forest management plan, including:
11. For stands classified as NO, NS and K/PF:
a. Reason behind the classification
b. Actions to preserve and reinforce existing values
</t>
  </si>
  <si>
    <t xml:space="preserve">Gruppledaren ska säkreställa att gruppmedlemmen har beståndsvisa uppgifter i skogsbruksplanen, inklusive:
11. För bestånd med målklass NO, NS och K/PF: 
a) Orsak till vald målklass, och 
b) Åtgärder för att bevara och förstärka befintliga värden
</t>
  </si>
  <si>
    <t xml:space="preserve">Requirements for general information in the forest management plan:
1. plan producer 
2. the forest owner’s objective of the forest management
3. information on what forest holdings are part of the plan
4. time for undertaking of the inventory
5. Commentaries to the holding including information on ancient remains, other cultural heritage sites, registered key-habitats, formally protected areas, and water protection areas   
6. map showing a) property lines and land use class boundaries, b) forestry objectives
7. distribution of area on land use classes
8. Tree-covered low-productive forest land may be described separately 
9. age class distribution
10. distribution of tree species
11. summary of proportion of productive forest land consisting of:
a. mesic and moisture soil
b. current and future stands dominated by deciduous trees, or: 
In those cases where conditions are lacking for 5% of stands dominated by 
deciduous trees, current existence of deciduous trees and objective for increased 
volume of deciduous timber shall be described. 
12. summary of forestry objectives
13. Growth and proposed harvesting level. 
</t>
  </si>
  <si>
    <r>
      <rPr>
        <b/>
        <sz val="10"/>
        <rFont val="Calibri"/>
        <family val="2"/>
        <scheme val="minor"/>
      </rPr>
      <t>Krav på allmänna uppgifter i skogsbruksplanen:</t>
    </r>
    <r>
      <rPr>
        <sz val="10"/>
        <rFont val="Calibri"/>
        <family val="2"/>
        <scheme val="minor"/>
      </rPr>
      <t xml:space="preserve">
1. planproducent 
2. skogsägarens målsättning för skogsbruket
3. uppgifter om vilka fastigheter som ingår i planen
4. tidpunkt för inventeringstillfället
5. fastighetskommentarer med uppgifter om fornlämningar och övriga kulturhistoriska lämningar, registrerade nyckelbiotoper, områden med formellt skydd (biotopskydd, naturvårdsavtal, naturreservat, Natura 2000-områden) och vattenskyddsområden
6. karta med a) fastighets- och ägoslagsgränser, och b) målklasser
7. arealfördelning på ägoslagsklasser
8. Trädbevuxna impediment kan särredovisas 
9. åldersfördelning
10. trädslagsfördelning
11. sammanställning av andelen produktiv skogsmarksareal som utgörs av: a) frisk och fuktig mark, och b) befintliga och framtida lövdominerade bestånd, eller: I de fall betingelser för 5 % lövdominerade bestånd saknas ska befintlig lövförekomst och målsättning för ökad virkesvolym löv beskrivas. 
12. sammanställning av målklasser
13. Tillväxt och föreslagen avverkningsnivå</t>
    </r>
  </si>
  <si>
    <t xml:space="preserve">Documentation confirm: 
 - all group members have forest management plan and the group manager keeps these in folders, one for each group member. 
Demonstrated at the group members visited: 
 - GIS based forest management plans: 
 - The forest resources are described and data on area, maps, cultural heritage, nature reserves, Natura 2000 sites, key biotopes, tree species and age distribution, share of productive and non-productive land, area of broadleaved dominated area, and with classification of forest stands (PG, PF, NS and NO classes), harvest levels and implemented measures and operations described on forest stand or compartment level. </t>
  </si>
  <si>
    <r>
      <rPr>
        <b/>
        <i/>
        <sz val="10"/>
        <rFont val="Calibri"/>
        <family val="2"/>
        <scheme val="minor"/>
      </rPr>
      <t xml:space="preserve">PEFC-adapted forest management plan
</t>
    </r>
    <r>
      <rPr>
        <i/>
        <sz val="9"/>
        <rFont val="Calibri"/>
        <family val="2"/>
        <scheme val="minor"/>
      </rPr>
      <t xml:space="preserve">NOTE: For currently certified forest owners with valid plans, these requirements are applied when the plan is to be renewed. 
A forest management plan shall contain a detailed description of the forest holding as a whole. Each compartment shall be assigned a forestry objective that indicates the long-term management objective. The area set aside for nature- and/or social consideration shall be indicated in the forest management plan.   
The forest owner’s objectives and knowledge about the forest and the local conditions shall be collected and used when making the forest management plan. When the forest management plan is established, consideration shall be given to regional objectives for handling of nature consideration and/or a landscape-ecological perspective. 
A certified forest owner shall within 2 years from the date of certification demonstrate or submit to the umbrella organization or the certification body an approved forest management plan encompassing the entire forest holding under the same ownership. In case of any changes in the property under the same ownership, the forest owner shall have revised the plan to accommodate to the new situation within 2 years at the latest. 
At the establishment of the forest management plan, the classification into forestry objectives shall be based on conservation value assessment in the field. The forest management plan shall be developed with consideration to a landscape-ecological perspective. The information in the plan shall be quality assured. 
A forest management plan may be valid over time if it is continuously updated with current information regarding e.g., stand data, ancient remains, and other cultural heritage sites.   
In case of significantly changed conditions (e.g., storm, fire, insect infestation, changed conservation values), and/or significantly changed management, a new field assessment is required for the plan to be considered valid. In the case of larger additional purchases or division of forest land, a new prioritization of nature conservation set-asides may be required. Changed requirements within the PEFC-standard that affects the forest management plan shall be introduced in the plan at the nearest plan update, and 10 years after the standard has entered into force at the latest. 
A forest management plan that is not continuously updated is not valid if 10 years has passed and updating is not made. For forest holdings with average site class lower than 2,5 m3 forest cubic metres/ha and year, 15 years apply. </t>
    </r>
  </si>
  <si>
    <r>
      <rPr>
        <b/>
        <i/>
        <sz val="10"/>
        <rFont val="Calibri"/>
        <family val="2"/>
        <scheme val="minor"/>
      </rPr>
      <t xml:space="preserve">PEFC-anpassad skogbruksplan
</t>
    </r>
    <r>
      <rPr>
        <i/>
        <sz val="9"/>
        <rFont val="Calibri"/>
        <family val="2"/>
        <scheme val="minor"/>
      </rPr>
      <t xml:space="preserve">NOT: För befintliga certifierade skogsägare med giltiga planer tillämpas dessa krav då planen ska förnyas.
En skogsbruksplan ska innehålla en beskrivning av fastigheten som helhet. Varje avdelning ska tilldelas en målklass som anger det långsiktiga skötselmålet. Av skogsbruksplanen ska fastighetens avsättningar för natur‐ och/eller social hänsyn framgå.  
Skogsägarens mål för skogsinnehavet ska beaktas i skogsbruksplanen. Vid upprättande av skogsbruksplanen ska hänsyn tas till regionala mål för hantering av naturhänsyn och/eller ett landskapsekologiskt perspektiv.  
En certifierad skogsägare ska senast 2 år efter certifieringstillfället för paraplyorganisationen alternativt certifieringsorganisationen uppvisa godkänd skogsbruksplan som omfattar hela fastighetsinnehavet med enhetligt ägande. Vid förändring i fastighetsinnehav med enhetligt ägande ska skogsägaren senast inom 2 år ha reviderat planen till ny omfattning.  
Vid upprättande av skogsbruksplan ska målklassning bygga på naturvärdesbedömning i fält. Skogsbruksplanen ska tas fram med beaktande av ett landskapsekologiskt perspektiv. Den information som finns i planen ska vara kvalitetssäkrad. 
En skogsbruksplan kan vara giltig över tid, om den kontinuerligt uppdateras med aktuell information avseende t.ex. beståndsdata, fornlämningar och övriga kulturhistoriska lämningar. 
Väsentligt förändrade förutsättningar (t.ex. storm, brand, insektsangrepp, förändrade naturvärden) och/eller väsentligt ändrad skötsel kräver en ny bedömning i fält för att skogsbruksplanen ska anses som giltig. Vid större tillköp eller avstyckningar av skogsmark kan ny prioritering av naturvårdsavsättningar krävas. Förändrade krav i PEFC-standarden som rör skogsbruksplanen ska införas i planen vid närmaste planuppdatering, senast 10 år efter standardens ikraftträdande. 
En skogsbruksplan som inte kontinuerligt uppdateras är inte aktuell om 10 år passerat och uppdatering inte är gjord. För fastigheter med medelbonitet under 2,5 m3sk/ha och år, gäller 15 år. 
 </t>
    </r>
  </si>
  <si>
    <t xml:space="preserve">For all sites assessed, the managers are the only employees. No forest workers directly employed. Member forst managers receive training and education. Collective agreements are in place at all levels with written contracts of employment.  </t>
  </si>
  <si>
    <t xml:space="preserve">No members assessed had hired companies from abroad. </t>
  </si>
  <si>
    <t xml:space="preserve">The forest managers are the only employees of the assessed group members, and they do meet regularly with their supervisors as well as with the contractors. </t>
  </si>
  <si>
    <r>
      <t xml:space="preserve">Competence in forestry
Staff that are well qualified for the work performed is an important component in implementation of the PEFC-standard. For further definition of the standard’s competence requirements, reference is made to SYN (Skogsbrukets yrkessnämnd), or another representative of the sector, chosen by the PEFC. SYN is a collaboration body composed of sector stakeholders that promotes provision of competence and skills development within the forestry sector. 
</t>
    </r>
    <r>
      <rPr>
        <i/>
        <sz val="9"/>
        <rFont val="Calibri"/>
        <family val="2"/>
        <scheme val="minor"/>
      </rPr>
      <t xml:space="preserve">Staff that are planning, supervising, or performing forestry work, and in their role have a substantial influence on how measures are implemented in the forest, shall have required qualifications, in accordance with the standard. For any additional professional categories, qualification requirements may be specified by the PEFC Sweden in collaboration with SYN. Staff performing forestry work shall have a good understanding of the PEFC-standard.  
Competence can be obtained via courses according to SYN or the equivalent. Courses may include theoretical parts (e.g., web-based courses) as well as/or fieldwork-parts and the standard’s competence requirements may be met through several part-courses/courses. </t>
    </r>
  </si>
  <si>
    <t>Group member 2: Interviews, checklist and document review and field visits to: 
1)  Final harvest with buffer zone towards key biotope. 2) Thinning in Spruce forest stand. 3) Mixed forest stand with thinnings, 4) Shelter tree harvest in middle aged forest stand, 5. trails and tracks maintained for recreational use.</t>
  </si>
  <si>
    <t>Group member 1: Interviews, checklist and document review and field visits to: 
1) Final harvest in close to city environment. 2) Thinning in Spruce in close to city environment. 3) Final havest of conifers next to area set aside. 4) Removal of beech trees to give space for young oak trees. 5) Protected mire, 6) trails and tracks maintained for recreational use.</t>
  </si>
  <si>
    <t xml:space="preserve">Confirmed during interview: 
 - visited group members always communicate forest operations beforehand, including with sign posts where contact information is included. Examples seen during field visits. The municipalities also post this on their webpages. </t>
  </si>
  <si>
    <t xml:space="preserve">Documentation and interview confirm: 
 - All sites visited have written procedures. 
 - Consultation takes place with affected groups, all group members maintains a register of potentially affected stakeholders which receives the information directly. Demonstrated during the audit.
 - All group members has high focus on recreational values. In Sweden the regulation on everybody's right to walk, hike, bike etc. and to pick berries and mushrooms are taken serious.
Field visits confirm: 
 -  all forests are open for all visitors: trails and tracks maintained. 
 - site operations include pre-assessment work instructions on keeping trails free and clean.   </t>
  </si>
  <si>
    <t>Field visits confirm: 
 -  all forests are open for all visitors: trails and tracks maintained. 
 - site operations include pre-assessment work instructions on keeping trails free and clean</t>
  </si>
  <si>
    <t>Interview with forest managers at all visited group members: 
 - Records kept of tendering foret operations, which are published openly and thereby open for local contractors. Examples demonstrated at site 1 and 2, where local contractors won the tenders.</t>
  </si>
  <si>
    <t>documentation confirm: 
 - 306 Rutin för kompetence och utbildning
 - 404 Ramavtal mellan certifierad skogsåagare och skogsentrprenör.</t>
  </si>
  <si>
    <t xml:space="preserve">This indicator is only applicable for one site in the group. 
Documentation confirm:
 - Written procedures in place and a well working communication with the affected sami villages. 
 - Protocols with Rams Sameby. 
 - Documentation on the information made available to the Sami Villages: Maps, planned operations, adjusted maps with agreements, protocol with signatures from both parties. </t>
  </si>
  <si>
    <t xml:space="preserve">This indicator is only applicable for one site in the group. 
Interview: The group manager and the group member is aware and has these regulations on file. 
Documentation confirm:
 - Documentation on the information made available to the Sami Villages: Maps, planned operations, adjusted maps with agreements, protocol with signatures from both parties. </t>
  </si>
  <si>
    <t>Interview and documentation at the visited group members: 
 - requirements included in the general agreement. The contracts are signed and the scope is clear.
 - 404 Ramavtal mellan certifierade skogsägare och skogsentreprenör, including the prescrbied information.</t>
  </si>
  <si>
    <t>documentation confirm at the visited group members: 
 - The forest areas are registered in public register of land owners. VAT numbers clear for each group member
 - Annual financial reports show payment of fees and taxes according to Swedish tax legislation.</t>
  </si>
  <si>
    <t>Same as above. 
 - Closing accounts and financial reports seen at the visited group members and the group manager.</t>
  </si>
  <si>
    <t xml:space="preserve">Interview confirm: 
 - For all sites assessed, the forest managers and ecologists are the only employees in the forest department - both at the municipalities and the private forests. 
 - No forest workers directly employed. Contractors are used. 
Documentation confirm: 
 - 404 ramavtal with the contractors and the forest manager. </t>
  </si>
  <si>
    <t xml:space="preserve">Interview confirm: 
 - the managers are having employment contract in accordance with legislation. Collective agreements are in place at all levels at the group members.  </t>
  </si>
  <si>
    <t xml:space="preserve">Confirmed during interview:
 - All contractors hired are local machine drivers and there is no need to temporary accommodation.
Documentation confirm: 
 - agreement with contractors shows clear addresses close to the forests. </t>
  </si>
  <si>
    <t xml:space="preserve">Confirmed during interview:
 - forest managers confirm that all contractors hired are local machine drivers and there is no need to temporary accommodation.
 - Interview with contractors at site 3, 4 and 6 confirm they live close by.
Documentation confirm: 
 - agreement with contractors shows clear addresses close to the forests. </t>
  </si>
  <si>
    <r>
      <t xml:space="preserve">Any person undertaking forestry work, as employee or business owner, shall have insurance cover including:
• Liability insurance 
• Occupational injury 
• Medical/life insurance 
• Occupational pension 
• Premium exemption 
</t>
    </r>
    <r>
      <rPr>
        <i/>
        <sz val="9"/>
        <rFont val="Calibri"/>
        <family val="2"/>
        <scheme val="minor"/>
      </rPr>
      <t xml:space="preserve">Guidance is provided by Fora’s collective insurances. Guidance is provided by Fora’s collective insurances. Other insurance solutions may be relevant for business owners. 
</t>
    </r>
  </si>
  <si>
    <r>
      <t xml:space="preserve">Den som utför skogligt arbete, som anställd eller företagare, ska ha försäkringsskydd som omfattar: 
o Ansvarsförsäkring
o Arbetsskada 
o Sjukdom /livförsäkring 
o Tjänstepension 
o Premiebefrielse.
</t>
    </r>
    <r>
      <rPr>
        <i/>
        <sz val="10"/>
        <rFont val="Calibri"/>
        <family val="2"/>
        <scheme val="minor"/>
      </rPr>
      <t xml:space="preserve">Vägledning ges av Foras avtalsförsäkringar. Andra försäkringslösningar kan vara aktuella för företagare. </t>
    </r>
  </si>
  <si>
    <t xml:space="preserve">Interview confirm: 
 - Members assessed have own insurances on liability and occupational injury. Checked at visited group members. </t>
  </si>
  <si>
    <t>Interview and documentation confirm: 
 - Members assessed have written agreement with contractors, which includes the requirement of basic insurance cover, and all contractors are PEFC Certified.
 - 404 ramavtal mellan skogsägare och skogsentreprenörer, section on insurance.</t>
  </si>
  <si>
    <t xml:space="preserve">Interview and documentation confirm: 
 - Members assessed have which includes the requirement of Swedish tax card or proof of SINK-tax for the employees, and all contractors are PEFC Certified.
 - 404 ramavtal mellan skogsägare och skogsentreprenörer, section on insurance. </t>
  </si>
  <si>
    <t>Documentation confirm: 
 - 102 Organisation och personal, 
 - 204 Medlemsavtal.
 - at the group members: Division of responsibilities and work descriptions clear for the forest manager and ecologists. Agreement with contracted contractors for all forest operations include clear responsibilities and duties.</t>
  </si>
  <si>
    <t xml:space="preserve">Interview confirm: 
 - The forest managers are the only employees of the assessed group members, and they do meet regularly with their supervisors as well as with the contractors. 
 - Requirement on risk assessment and work environment issues included in 404 ramavtal with contractors. 
</t>
  </si>
  <si>
    <t>Interview confirm: 
 - All audited group members are not uses any chemicals.</t>
  </si>
  <si>
    <t xml:space="preserve">Documentation confirm: 
 - 404 Ramavtal with contractors includes requirement to ensure this requirement. Examples at the visited group members demonstrated.  </t>
  </si>
  <si>
    <t xml:space="preserve">Interview confirm: 
 - The assessed group members confirms during interview that contractors are checked for ensuring safe working environment. 
 - The forest managers are the only employees of the assessed group members uses contractors for all forestry activities. 
 - For all contractors the requirements are included in the contracts. </t>
  </si>
  <si>
    <t>Interview and documentation confirm at the visited group members: 
 - SAM in place: demonstrated on intranet.
 - 404 contract with contractors includes requirement.</t>
  </si>
  <si>
    <t>Interview and documentation confirm at the visited group members: 
 - Equilty policies in place: demonstrated on intranet.
 - 404 contract with contractors includes requirement.</t>
  </si>
  <si>
    <t xml:space="preserve">Interview and documentation confirm at the visited group members: 
 - no self-employed forest owners performing forestry in the forests. Contractors are always used. </t>
  </si>
  <si>
    <t xml:space="preserve">Interview and documentation confirm at the visited group members: 
 - 404 contract with contractors includes requirement.
 - records of contractors demonstrate that all contractors are PEFC certified. </t>
  </si>
  <si>
    <t>Interview and documentation confirm at the visited group members: 
 - 404 contract with contractors includes requirements to ensure the beneath competences depending on operation performed. 
 - Records available from national forest school for PEFC certified contractors. 
Field visits with interview of contractors
 - Demonstrated during interview with contractors.
 - Records of contractors PEFC certificate.</t>
  </si>
  <si>
    <t>Interview and documentation confirm at the visited group members: 
 - 404 contract with contractors includes requirements on the SYN cources depending on operation performed. 
 - Records available from national forest school for PEFC certified contractors that SYN training is recorded. 
Field visits with interview of contractors
 - Demonstrated during interview with contractors.
 - Records of contractors PEFC certificate and SYN competences for the various beneath staff groupings.</t>
  </si>
  <si>
    <t>Staff that are planning, supervising, or performing precautionary ditching or cleaning of ditches shall have qualifications in accordance with SYN or equivalent.</t>
  </si>
  <si>
    <t>Personal som planerar, leder och utför skyddsdikning eller skogsdikning ska ha kompetens i enlighet med SYN eller motsvarande.</t>
  </si>
  <si>
    <t xml:space="preserve">Forest management planners shall have qualifications equivalent to higher education in forest management planning, in forest-related conservation value assessment in accordance with SYN or equivalent, and according to requirements established by the plan producer. </t>
  </si>
  <si>
    <t>Skogsbruksplanläggare skall ha kompetens i skogsindelning motsvarande skoglig högskoleutbildning, i naturvärdesbedömning i enligthet med SYN eller motsvarande og enligt de krav planproducenten fastställer.</t>
  </si>
  <si>
    <t xml:space="preserve">Same as above.
Field visits with interview of contractors
 - Records of contractors PEFC certificate and SYN competences for the various beneath staff groupings.
 - Interview with contractors confirm clear competences. </t>
  </si>
  <si>
    <t xml:space="preserve">No such situations identified. </t>
  </si>
  <si>
    <t xml:space="preserve">Only one site uses the local forestry school as contractor. In order to meet requirement, the forestry school has PEFC certification as contractor. Proof seen during the audit. </t>
  </si>
  <si>
    <t xml:space="preserve">Interview of all visited group members: 
 - No use of seasonal workers apart from planters. </t>
  </si>
  <si>
    <t>No on-product trademark use to date.</t>
  </si>
  <si>
    <t>PEFC logo on the webpage, webpage is meeting the trademark requirements.</t>
  </si>
  <si>
    <t>Signed PEFC trademark license agreement with PEFC Sweden</t>
  </si>
  <si>
    <t>Gruppledaren bör utforma den årliga stickpröv plan som riskbaserat och ta särskild hänsyn till tidigare resultat och  från genomförda internrevisioner vid urval av gruppmedlemmar för internrevision.</t>
  </si>
  <si>
    <t>Karina Kitnaes; Jess Jørgensen; Anja Brogaard</t>
  </si>
  <si>
    <t>Jess Jørgensen, Karina Kitnaes; Anja Brogaard</t>
  </si>
  <si>
    <t>16-06-2022; update 09.09.2022; 23-06-2022; 22/11/2022; 23/01/2023; update 24.01.2023 (change A7)</t>
  </si>
  <si>
    <t xml:space="preserve">4) Anja Brogaard, Revisor vid WSP Danmark. M.Sc. Skogsekonomi från Norges Biovitenskapelige Universitet (NMBU). Mer än 15 års yrkeserfarenhet som teknisk expert, utvärderare och rådgivare inom skogsbruk och träindustri med fokus på laglighet och EUTR, CE-, SBP-, FSC/PEFC FM- och COC certifiering. Sedan 2011 har Anja genomfört flera utvärderingar av skogsförvaltningar och förvaltningskedjan mot tillämpliga och kvalificerande standarder i Danmark, Norge, Chile, USA och Ryssland. </t>
  </si>
  <si>
    <t xml:space="preserve">4) Anja Brogaard, witness auditor, Auditor at WSP Danmark. M.Sc. Forest Economics from Norwegian University of Life Sciences (NMBU). More than 15 years of professional experience as technical expert, evaluator and advisor in forestry and the wood industry with focus on legality and EUTR, EC, SBP, FSC/PEFC FM and COC certification. Since 2011, Anja has conducted multiple evaluations of forest managements and chain of custodies against applicable and qualifying standards in Denmark, Norway, Chile, USA and Russia. </t>
  </si>
  <si>
    <t xml:space="preserve">Special requirements at group certification of wood procurement organizations. The umbrella organization shall at group certification of wood procurement organizations, in addition to the requirements in 4.3.1.1 -4.3.1.12, also comply with the following: 
</t>
  </si>
  <si>
    <t>One group member had last year received stakeholder comments and the group manager had issued NCs to the group member. The group manager commented that maybe this group member should have been visited again during the last internal audit.</t>
  </si>
  <si>
    <t>4, app. 1+2</t>
  </si>
  <si>
    <t>12 months from date of finalisation of report, will be checked at next audit</t>
  </si>
  <si>
    <t>The group manager shall ensure that all group members have procedures in place for providing site specific work instructions and receiving back post-harvest forms from all work performed in their forests.</t>
  </si>
  <si>
    <t>The group member did not think this was necessary when it was the contracted school, since they have teathers</t>
  </si>
  <si>
    <t xml:space="preserve">The group manager will provide the group member with specific instructions on site specific work instructions and how to records these. The group manager will instruct all group members and include this in next internal audit. </t>
  </si>
  <si>
    <t>c/o Ludvig &amp; Co. 
Box 1632
70116 Örebro. 
Reg. address: 
Franzéngatan 6 
SE-112 51 Stockholm</t>
  </si>
  <si>
    <t>Norrtälje</t>
  </si>
  <si>
    <t>Norsjö</t>
  </si>
  <si>
    <t>Tierp</t>
  </si>
  <si>
    <t>05.08.2025; update 09.10.2025; update 01/12/2025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</si>
</sst>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809]dd\ mmmm\ yyyy;@"/>
    <numFmt numFmtId="165" formatCode="0.0"/>
    <numFmt numFmtId="166" formatCode="_-* #,##0_-;\-* #,##0_-;_-* &quot;-&quot;??_-;_-@_-"/>
    <numFmt numFmtId="167" formatCode="_-* #,##0.0_-;\-* #,##0.0_-;_-* &quot;-&quot;??_-;_-@_-"/>
    <numFmt numFmtId="168" formatCode="yyyy\-mm\-dd"/>
  </numFmts>
  <fonts count="122">
    <font>
      <sz val="11"/>
      <name val="Palatino"/>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1"/>
      <name val="Arial"/>
      <family val="2"/>
    </font>
    <font>
      <b/>
      <sz val="11"/>
      <name val="Arial"/>
      <family val="2"/>
    </font>
    <font>
      <sz val="8"/>
      <name val="Arial"/>
      <family val="2"/>
    </font>
    <font>
      <b/>
      <sz val="8"/>
      <name val="Arial"/>
      <family val="2"/>
    </font>
    <font>
      <i/>
      <sz val="10"/>
      <name val="Arial"/>
      <family val="2"/>
    </font>
    <font>
      <b/>
      <sz val="15"/>
      <name val="Arial"/>
      <family val="2"/>
    </font>
    <font>
      <sz val="10"/>
      <color rgb="FFFF0000"/>
      <name val="Arial"/>
      <family val="2"/>
    </font>
    <font>
      <b/>
      <sz val="10"/>
      <color rgb="FFFF0000"/>
      <name val="Arial"/>
      <family val="2"/>
    </font>
    <font>
      <sz val="10"/>
      <name val="Calibri"/>
      <family val="2"/>
      <scheme val="minor"/>
    </font>
    <font>
      <b/>
      <sz val="10"/>
      <name val="Calibri"/>
      <family val="2"/>
      <scheme val="minor"/>
    </font>
    <font>
      <i/>
      <sz val="10"/>
      <name val="Calibri"/>
      <family val="2"/>
      <scheme val="minor"/>
    </font>
    <font>
      <b/>
      <sz val="8"/>
      <color theme="0" tint="-0.499984740745262"/>
      <name val="Arial"/>
      <family val="2"/>
    </font>
    <font>
      <b/>
      <sz val="10"/>
      <color theme="1"/>
      <name val="Calibri"/>
      <family val="2"/>
      <scheme val="minor"/>
    </font>
    <font>
      <b/>
      <sz val="12"/>
      <name val="Calibri"/>
      <family val="2"/>
      <scheme val="minor"/>
    </font>
    <font>
      <b/>
      <sz val="10"/>
      <color theme="1"/>
      <name val="Calibri Light"/>
      <family val="1"/>
      <scheme val="major"/>
    </font>
    <font>
      <b/>
      <sz val="10"/>
      <color rgb="FFFF0000"/>
      <name val="Calibri Light"/>
      <family val="1"/>
      <scheme val="major"/>
    </font>
    <font>
      <i/>
      <sz val="10"/>
      <color indexed="8"/>
      <name val="Cambria"/>
      <family val="1"/>
    </font>
    <font>
      <b/>
      <sz val="12"/>
      <name val="Calibri Light"/>
      <family val="1"/>
      <scheme val="major"/>
    </font>
    <font>
      <sz val="10"/>
      <color theme="1"/>
      <name val="Calibri"/>
      <family val="2"/>
      <scheme val="minor"/>
    </font>
    <font>
      <sz val="12"/>
      <name val="Calibri"/>
      <family val="2"/>
      <scheme val="minor"/>
    </font>
    <font>
      <b/>
      <sz val="9"/>
      <name val="Arial"/>
      <family val="2"/>
    </font>
    <font>
      <sz val="9"/>
      <name val="Arial"/>
      <family val="2"/>
    </font>
    <font>
      <i/>
      <sz val="10"/>
      <color theme="1"/>
      <name val="Calibri"/>
      <family val="2"/>
      <scheme val="minor"/>
    </font>
    <font>
      <sz val="9"/>
      <color indexed="81"/>
      <name val="Tahoma"/>
      <family val="2"/>
    </font>
    <font>
      <sz val="10"/>
      <color rgb="FFFF0000"/>
      <name val="Calibri"/>
      <family val="2"/>
      <scheme val="minor"/>
    </font>
    <font>
      <i/>
      <sz val="11"/>
      <name val="Calibri"/>
      <family val="2"/>
      <scheme val="minor"/>
    </font>
    <font>
      <sz val="10"/>
      <color rgb="FF000000"/>
      <name val="Arial"/>
      <family val="2"/>
    </font>
    <font>
      <i/>
      <sz val="9"/>
      <name val="Calibri"/>
      <family val="2"/>
      <scheme val="minor"/>
    </font>
    <font>
      <sz val="9"/>
      <color rgb="FF000000"/>
      <name val="Arial"/>
      <family val="2"/>
    </font>
    <font>
      <sz val="11"/>
      <name val="Calibri"/>
      <family val="2"/>
      <scheme val="minor"/>
    </font>
    <font>
      <sz val="11"/>
      <name val="Palatino"/>
      <family val="1"/>
    </font>
    <font>
      <b/>
      <sz val="11"/>
      <color theme="1"/>
      <name val="Calibri"/>
      <family val="2"/>
      <scheme val="minor"/>
    </font>
    <font>
      <b/>
      <sz val="10"/>
      <color rgb="FFFF0000"/>
      <name val="Calibri"/>
      <family val="2"/>
      <scheme val="minor"/>
    </font>
    <font>
      <i/>
      <sz val="10"/>
      <color rgb="FFFF0000"/>
      <name val="Calibri"/>
      <family val="2"/>
      <scheme val="minor"/>
    </font>
    <font>
      <b/>
      <i/>
      <sz val="10"/>
      <name val="Calibri"/>
      <family val="2"/>
      <scheme val="minor"/>
    </font>
    <font>
      <b/>
      <i/>
      <sz val="10"/>
      <color theme="1"/>
      <name val="Calibri"/>
      <family val="2"/>
      <scheme val="minor"/>
    </font>
    <font>
      <i/>
      <sz val="8"/>
      <color theme="0" tint="-0.499984740745262"/>
      <name val="Calibri"/>
      <family val="2"/>
      <scheme val="minor"/>
    </font>
    <font>
      <b/>
      <sz val="12"/>
      <color indexed="18"/>
      <name val="Arial"/>
      <family val="2"/>
    </font>
    <font>
      <b/>
      <sz val="10"/>
      <color indexed="10"/>
      <name val="Arial"/>
      <family val="2"/>
    </font>
    <font>
      <sz val="10"/>
      <color indexed="10"/>
      <name val="Arial"/>
      <family val="2"/>
    </font>
    <font>
      <b/>
      <sz val="11"/>
      <name val="Palatino"/>
    </font>
    <font>
      <b/>
      <sz val="10"/>
      <color indexed="12"/>
      <name val="Arial"/>
      <family val="2"/>
    </font>
    <font>
      <b/>
      <sz val="10"/>
      <color theme="3" tint="0.39997558519241921"/>
      <name val="Arial"/>
      <family val="2"/>
    </font>
    <font>
      <sz val="10"/>
      <color rgb="FF00B0F0"/>
      <name val="Arial"/>
      <family val="2"/>
    </font>
    <font>
      <sz val="10"/>
      <name val="Arial"/>
      <family val="2"/>
    </font>
    <font>
      <sz val="10"/>
      <name val="Calibri Light"/>
      <family val="1"/>
      <scheme val="major"/>
    </font>
    <font>
      <sz val="11"/>
      <name val="Calibri Light"/>
      <family val="1"/>
      <scheme val="major"/>
    </font>
    <font>
      <b/>
      <sz val="20"/>
      <name val="Calibri Light"/>
      <family val="1"/>
      <scheme val="major"/>
    </font>
    <font>
      <sz val="14"/>
      <name val="Calibri Light"/>
      <family val="1"/>
      <scheme val="major"/>
    </font>
    <font>
      <sz val="14"/>
      <color indexed="10"/>
      <name val="Cambria"/>
      <family val="1"/>
    </font>
    <font>
      <sz val="14"/>
      <name val="Cambria"/>
      <family val="1"/>
    </font>
    <font>
      <sz val="12"/>
      <name val="Calibri Light"/>
      <family val="1"/>
      <scheme val="major"/>
    </font>
    <font>
      <sz val="14"/>
      <color rgb="FFFF0000"/>
      <name val="Calibri Light"/>
      <family val="1"/>
      <scheme val="major"/>
    </font>
    <font>
      <b/>
      <sz val="11"/>
      <name val="Calibri Light"/>
      <family val="1"/>
      <scheme val="major"/>
    </font>
    <font>
      <b/>
      <sz val="10"/>
      <name val="Calibri Light"/>
      <family val="1"/>
      <scheme val="major"/>
    </font>
    <font>
      <sz val="8"/>
      <name val="Calibri Light"/>
      <family val="1"/>
      <scheme val="major"/>
    </font>
    <font>
      <sz val="10"/>
      <color indexed="12"/>
      <name val="Calibri"/>
      <family val="2"/>
      <scheme val="minor"/>
    </font>
    <font>
      <sz val="11"/>
      <color indexed="12"/>
      <name val="Calibri Light"/>
      <family val="1"/>
      <scheme val="major"/>
    </font>
    <font>
      <b/>
      <sz val="9"/>
      <color indexed="81"/>
      <name val="Tahoma"/>
      <family val="2"/>
    </font>
    <font>
      <sz val="8"/>
      <color indexed="81"/>
      <name val="Tahoma"/>
      <family val="2"/>
    </font>
    <font>
      <b/>
      <sz val="8"/>
      <color indexed="81"/>
      <name val="Tahoma"/>
      <family val="2"/>
    </font>
    <font>
      <sz val="12"/>
      <name val="Arial"/>
      <family val="2"/>
    </font>
    <font>
      <b/>
      <sz val="16"/>
      <name val="Arial"/>
      <family val="2"/>
    </font>
    <font>
      <sz val="9"/>
      <color indexed="63"/>
      <name val="Arial"/>
      <family val="2"/>
    </font>
    <font>
      <b/>
      <sz val="8"/>
      <color indexed="9"/>
      <name val="Arial"/>
      <family val="2"/>
    </font>
    <font>
      <b/>
      <sz val="12"/>
      <name val="Arial"/>
      <family val="2"/>
    </font>
    <font>
      <sz val="9"/>
      <color indexed="10"/>
      <name val="MS Reference Sans Serif"/>
      <family val="2"/>
    </font>
    <font>
      <sz val="9"/>
      <color theme="4"/>
      <name val="Arial"/>
      <family val="2"/>
    </font>
    <font>
      <b/>
      <i/>
      <u/>
      <sz val="9"/>
      <color indexed="12"/>
      <name val="Calibri"/>
      <family val="2"/>
      <scheme val="minor"/>
    </font>
    <font>
      <i/>
      <sz val="9"/>
      <color indexed="12"/>
      <name val="Calibri"/>
      <family val="2"/>
      <scheme val="minor"/>
    </font>
    <font>
      <i/>
      <sz val="9"/>
      <color rgb="FFFF0000"/>
      <name val="Calibri"/>
      <family val="2"/>
      <scheme val="minor"/>
    </font>
    <font>
      <i/>
      <sz val="9"/>
      <color rgb="FF0000FF"/>
      <name val="Calibri"/>
      <family val="2"/>
      <scheme val="minor"/>
    </font>
    <font>
      <i/>
      <sz val="9"/>
      <color indexed="10"/>
      <name val="Calibri"/>
      <family val="2"/>
      <scheme val="minor"/>
    </font>
    <font>
      <u/>
      <sz val="10"/>
      <color indexed="12"/>
      <name val="Arial"/>
      <family val="2"/>
    </font>
    <font>
      <u/>
      <sz val="11"/>
      <color theme="10"/>
      <name val="Calibri"/>
      <family val="2"/>
      <scheme val="minor"/>
    </font>
    <font>
      <sz val="10"/>
      <color rgb="FF0000FF"/>
      <name val="Calibri"/>
      <family val="2"/>
      <scheme val="minor"/>
    </font>
    <font>
      <i/>
      <sz val="10"/>
      <color indexed="12"/>
      <name val="Calibri"/>
      <family val="2"/>
      <scheme val="minor"/>
    </font>
    <font>
      <b/>
      <sz val="10"/>
      <color theme="0"/>
      <name val="Calibri"/>
      <family val="2"/>
    </font>
    <font>
      <sz val="10"/>
      <color theme="0"/>
      <name val="Calibri"/>
      <family val="2"/>
    </font>
    <font>
      <strike/>
      <sz val="10"/>
      <color theme="1"/>
      <name val="Calibri"/>
      <family val="2"/>
      <scheme val="minor"/>
    </font>
    <font>
      <b/>
      <sz val="10"/>
      <color theme="0"/>
      <name val="Calibri"/>
      <family val="2"/>
      <scheme val="minor"/>
    </font>
    <font>
      <b/>
      <sz val="10"/>
      <color theme="0"/>
      <name val="Arial"/>
      <family val="2"/>
    </font>
    <font>
      <i/>
      <sz val="11"/>
      <color theme="1"/>
      <name val="Calibri"/>
      <family val="2"/>
      <scheme val="minor"/>
    </font>
    <font>
      <b/>
      <sz val="20"/>
      <name val="Calibri"/>
      <family val="2"/>
      <scheme val="minor"/>
    </font>
    <font>
      <b/>
      <sz val="11"/>
      <name val="Calibri"/>
      <family val="2"/>
      <scheme val="minor"/>
    </font>
    <font>
      <sz val="11"/>
      <color indexed="12"/>
      <name val="Calibri"/>
      <family val="2"/>
      <scheme val="minor"/>
    </font>
    <font>
      <sz val="8"/>
      <name val="Calibri"/>
      <family val="2"/>
      <scheme val="minor"/>
    </font>
    <font>
      <b/>
      <sz val="22"/>
      <name val="Calibri"/>
      <family val="2"/>
      <scheme val="minor"/>
    </font>
    <font>
      <b/>
      <sz val="24"/>
      <name val="Calibri"/>
      <family val="2"/>
      <scheme val="minor"/>
    </font>
    <font>
      <sz val="10"/>
      <name val="Cambria"/>
      <family val="1"/>
    </font>
    <font>
      <b/>
      <sz val="10"/>
      <color indexed="10"/>
      <name val="Calibri"/>
      <family val="2"/>
      <scheme val="minor"/>
    </font>
    <font>
      <sz val="8"/>
      <name val="Palatino"/>
      <family val="1"/>
    </font>
    <font>
      <b/>
      <sz val="9"/>
      <name val="Calibri"/>
      <family val="2"/>
      <scheme val="minor"/>
    </font>
    <font>
      <strike/>
      <sz val="10"/>
      <color rgb="FFC00000"/>
      <name val="Calibri"/>
      <family val="2"/>
      <scheme val="minor"/>
    </font>
    <font>
      <vertAlign val="superscript"/>
      <sz val="10"/>
      <name val="Cambria"/>
      <family val="1"/>
    </font>
    <font>
      <b/>
      <sz val="14"/>
      <color theme="0"/>
      <name val="Arial"/>
      <family val="2"/>
    </font>
    <font>
      <sz val="11"/>
      <color theme="0"/>
      <name val="Arial"/>
      <family val="2"/>
    </font>
    <font>
      <b/>
      <i/>
      <sz val="11"/>
      <color rgb="FFFF0000"/>
      <name val="Arial"/>
      <family val="2"/>
    </font>
    <font>
      <b/>
      <sz val="11"/>
      <color theme="0"/>
      <name val="Arial"/>
      <family val="2"/>
    </font>
    <font>
      <i/>
      <sz val="10"/>
      <color theme="3"/>
      <name val="Calibri Light"/>
      <family val="1"/>
      <scheme val="major"/>
    </font>
    <font>
      <b/>
      <i/>
      <sz val="11"/>
      <color theme="0" tint="-4.9989318521683403E-2"/>
      <name val="Arial"/>
      <family val="2"/>
    </font>
    <font>
      <b/>
      <i/>
      <sz val="9"/>
      <color indexed="10"/>
      <name val="Arial"/>
      <family val="2"/>
    </font>
    <font>
      <b/>
      <i/>
      <sz val="11"/>
      <name val="Arial"/>
      <family val="2"/>
    </font>
    <font>
      <i/>
      <sz val="11"/>
      <name val="Arial"/>
      <family val="2"/>
    </font>
    <font>
      <b/>
      <i/>
      <sz val="10"/>
      <color theme="3"/>
      <name val="Calibri Light"/>
      <family val="1"/>
      <scheme val="major"/>
    </font>
    <font>
      <sz val="10"/>
      <color theme="1"/>
      <name val="Arial"/>
      <family val="2"/>
    </font>
    <font>
      <i/>
      <sz val="10"/>
      <color theme="0"/>
      <name val="Arial"/>
      <family val="2"/>
    </font>
    <font>
      <sz val="11"/>
      <color theme="0" tint="-4.9989318521683403E-2"/>
      <name val="Arial"/>
      <family val="2"/>
    </font>
    <font>
      <i/>
      <sz val="11"/>
      <color indexed="12"/>
      <name val="Calibri"/>
      <family val="2"/>
      <scheme val="minor"/>
    </font>
    <font>
      <sz val="11"/>
      <color indexed="10"/>
      <name val="Calibri"/>
      <family val="2"/>
      <scheme val="minor"/>
    </font>
    <font>
      <i/>
      <sz val="10"/>
      <name val="Calibri Light"/>
      <family val="2"/>
      <scheme val="major"/>
    </font>
    <font>
      <sz val="10"/>
      <color theme="0"/>
      <name val="Arial"/>
      <family val="2"/>
    </font>
  </fonts>
  <fills count="2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49"/>
        <bgColor indexed="64"/>
      </patternFill>
    </fill>
    <fill>
      <patternFill patternType="solid">
        <fgColor indexed="41"/>
        <bgColor indexed="64"/>
      </patternFill>
    </fill>
    <fill>
      <patternFill patternType="solid">
        <fgColor indexed="13"/>
        <bgColor indexed="64"/>
      </patternFill>
    </fill>
    <fill>
      <patternFill patternType="solid">
        <fgColor rgb="FFFFFF00"/>
        <bgColor indexed="64"/>
      </patternFill>
    </fill>
    <fill>
      <patternFill patternType="solid">
        <fgColor indexed="15"/>
        <bgColor indexed="64"/>
      </patternFill>
    </fill>
    <fill>
      <patternFill patternType="solid">
        <fgColor rgb="FF92D050"/>
        <bgColor indexed="64"/>
      </patternFill>
    </fill>
    <fill>
      <patternFill patternType="solid">
        <fgColor indexed="43"/>
        <bgColor indexed="64"/>
      </patternFill>
    </fill>
    <fill>
      <patternFill patternType="solid">
        <fgColor theme="8" tint="0.39997558519241921"/>
        <bgColor indexed="64"/>
      </patternFill>
    </fill>
    <fill>
      <patternFill patternType="solid">
        <fgColor rgb="FF00B050"/>
        <bgColor indexed="64"/>
      </patternFill>
    </fill>
    <fill>
      <patternFill patternType="solid">
        <fgColor rgb="FFFFFF99"/>
        <bgColor indexed="64"/>
      </patternFill>
    </fill>
    <fill>
      <patternFill patternType="solid">
        <fgColor theme="3" tint="0.39997558519241921"/>
        <bgColor indexed="64"/>
      </patternFill>
    </fill>
    <fill>
      <patternFill patternType="solid">
        <fgColor indexed="22"/>
        <bgColor indexed="64"/>
      </patternFill>
    </fill>
    <fill>
      <patternFill patternType="solid">
        <fgColor theme="1" tint="0.499984740745262"/>
        <bgColor indexed="64"/>
      </patternFill>
    </fill>
    <fill>
      <patternFill patternType="solid">
        <fgColor rgb="FFABBFAC"/>
        <bgColor indexed="64"/>
      </patternFill>
    </fill>
    <fill>
      <patternFill patternType="solid">
        <fgColor rgb="FFD4CACC"/>
        <bgColor indexed="64"/>
      </patternFill>
    </fill>
    <fill>
      <patternFill patternType="solid">
        <fgColor rgb="FFD1E2D2"/>
        <bgColor indexed="64"/>
      </patternFill>
    </fill>
    <fill>
      <patternFill patternType="solid">
        <fgColor rgb="FFF2F2F2"/>
        <bgColor indexed="64"/>
      </patternFill>
    </fill>
    <fill>
      <patternFill patternType="solid">
        <fgColor rgb="FFA9B7AA"/>
        <bgColor indexed="64"/>
      </patternFill>
    </fill>
    <fill>
      <patternFill patternType="solid">
        <fgColor theme="6" tint="0.39997558519241921"/>
        <bgColor indexed="64"/>
      </patternFill>
    </fill>
    <fill>
      <patternFill patternType="solid">
        <fgColor theme="0" tint="-0.499984740745262"/>
        <bgColor indexed="64"/>
      </patternFill>
    </fill>
    <fill>
      <patternFill patternType="solid">
        <fgColor rgb="FFFFFFCC"/>
        <bgColor indexed="64"/>
      </patternFill>
    </fill>
    <fill>
      <patternFill patternType="solid">
        <fgColor rgb="FF33652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
      <left style="thin">
        <color indexed="64"/>
      </left>
      <right style="medium">
        <color rgb="FF00B050"/>
      </right>
      <top style="medium">
        <color rgb="FF00B050"/>
      </top>
      <bottom style="medium">
        <color rgb="FF00B050"/>
      </bottom>
      <diagonal/>
    </border>
  </borders>
  <cellStyleXfs count="28">
    <xf numFmtId="0" fontId="0" fillId="0" borderId="0"/>
    <xf numFmtId="0" fontId="9" fillId="0" borderId="0"/>
    <xf numFmtId="0" fontId="9" fillId="0" borderId="0"/>
    <xf numFmtId="0" fontId="7" fillId="0" borderId="0"/>
    <xf numFmtId="0" fontId="6" fillId="0" borderId="0"/>
    <xf numFmtId="0" fontId="40" fillId="0" borderId="0"/>
    <xf numFmtId="0" fontId="5" fillId="0" borderId="0"/>
    <xf numFmtId="0" fontId="54" fillId="0" borderId="0"/>
    <xf numFmtId="0" fontId="9" fillId="0" borderId="0"/>
    <xf numFmtId="0" fontId="9" fillId="0" borderId="0"/>
    <xf numFmtId="0" fontId="40" fillId="0" borderId="0"/>
    <xf numFmtId="0" fontId="9" fillId="0" borderId="0"/>
    <xf numFmtId="0" fontId="36" fillId="0" borderId="0"/>
    <xf numFmtId="0" fontId="36" fillId="0" borderId="0"/>
    <xf numFmtId="43" fontId="9" fillId="0" borderId="0" applyFont="0" applyFill="0" applyBorder="0" applyAlignment="0" applyProtection="0"/>
    <xf numFmtId="0" fontId="83" fillId="0" borderId="0" applyNumberFormat="0" applyFill="0" applyBorder="0" applyAlignment="0" applyProtection="0">
      <alignment vertical="top"/>
      <protection locked="0"/>
    </xf>
    <xf numFmtId="0" fontId="8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43" fontId="40" fillId="0" borderId="0" applyFont="0" applyFill="0" applyBorder="0" applyAlignment="0" applyProtection="0"/>
    <xf numFmtId="0" fontId="9" fillId="0" borderId="0"/>
    <xf numFmtId="0" fontId="2" fillId="0" borderId="0"/>
  </cellStyleXfs>
  <cellXfs count="735">
    <xf numFmtId="0" fontId="0" fillId="0" borderId="0" xfId="0"/>
    <xf numFmtId="0" fontId="9" fillId="0" borderId="0" xfId="0" applyFont="1" applyAlignment="1">
      <alignment horizontal="left" vertical="top" wrapText="1"/>
    </xf>
    <xf numFmtId="0" fontId="9" fillId="0" borderId="1" xfId="0" applyFont="1" applyBorder="1" applyAlignment="1">
      <alignment vertical="top" wrapText="1"/>
    </xf>
    <xf numFmtId="0" fontId="9" fillId="0" borderId="0" xfId="0" applyFont="1" applyAlignment="1">
      <alignment horizontal="left" vertical="top"/>
    </xf>
    <xf numFmtId="0" fontId="9" fillId="0" borderId="0" xfId="0" applyFont="1" applyAlignment="1">
      <alignment vertical="top" wrapText="1"/>
    </xf>
    <xf numFmtId="0" fontId="8" fillId="0" borderId="0" xfId="0" applyFont="1" applyAlignment="1">
      <alignment vertical="top" wrapText="1"/>
    </xf>
    <xf numFmtId="0" fontId="14" fillId="0" borderId="0" xfId="0" applyFont="1" applyAlignment="1">
      <alignment vertical="top"/>
    </xf>
    <xf numFmtId="2" fontId="8" fillId="0" borderId="0" xfId="0" applyNumberFormat="1" applyFont="1" applyAlignment="1">
      <alignment vertical="top"/>
    </xf>
    <xf numFmtId="2" fontId="8" fillId="0" borderId="0" xfId="0" applyNumberFormat="1" applyFont="1" applyAlignment="1">
      <alignment horizontal="left" vertical="top"/>
    </xf>
    <xf numFmtId="2" fontId="13" fillId="2" borderId="1" xfId="0" applyNumberFormat="1" applyFont="1" applyFill="1" applyBorder="1" applyAlignment="1">
      <alignment vertical="top"/>
    </xf>
    <xf numFmtId="0" fontId="8" fillId="2" borderId="1" xfId="0" applyFont="1" applyFill="1" applyBorder="1" applyAlignment="1">
      <alignment vertical="top"/>
    </xf>
    <xf numFmtId="0" fontId="8" fillId="2" borderId="2" xfId="0" applyFont="1" applyFill="1" applyBorder="1" applyAlignment="1">
      <alignment vertical="top" wrapText="1"/>
    </xf>
    <xf numFmtId="0" fontId="17" fillId="2" borderId="2" xfId="0" applyFont="1" applyFill="1" applyBorder="1" applyAlignment="1">
      <alignment vertical="top" wrapText="1"/>
    </xf>
    <xf numFmtId="0" fontId="17" fillId="2" borderId="1" xfId="0" applyFont="1" applyFill="1" applyBorder="1" applyAlignment="1">
      <alignment vertical="top" wrapText="1"/>
    </xf>
    <xf numFmtId="0" fontId="9" fillId="2" borderId="0" xfId="0" applyFont="1" applyFill="1" applyAlignment="1">
      <alignment horizontal="left" vertical="top"/>
    </xf>
    <xf numFmtId="0" fontId="8" fillId="2" borderId="1" xfId="0" applyFont="1" applyFill="1" applyBorder="1" applyAlignment="1">
      <alignment vertical="top" wrapText="1"/>
    </xf>
    <xf numFmtId="0" fontId="9" fillId="2" borderId="1" xfId="0" applyFont="1" applyFill="1" applyBorder="1" applyAlignment="1">
      <alignment vertical="top" wrapText="1"/>
    </xf>
    <xf numFmtId="0" fontId="16" fillId="2" borderId="1" xfId="0" applyFont="1" applyFill="1" applyBorder="1" applyAlignment="1">
      <alignment vertical="top" wrapText="1"/>
    </xf>
    <xf numFmtId="2" fontId="13" fillId="2" borderId="0" xfId="0" applyNumberFormat="1" applyFont="1" applyFill="1" applyAlignment="1">
      <alignment vertical="top"/>
    </xf>
    <xf numFmtId="2" fontId="13" fillId="2" borderId="0" xfId="0" applyNumberFormat="1" applyFont="1" applyFill="1" applyAlignment="1">
      <alignment horizontal="left" vertical="top"/>
    </xf>
    <xf numFmtId="0" fontId="9" fillId="2" borderId="2" xfId="0" applyFont="1" applyFill="1" applyBorder="1" applyAlignment="1">
      <alignment vertical="top" wrapText="1"/>
    </xf>
    <xf numFmtId="1" fontId="8" fillId="2" borderId="1" xfId="0" applyNumberFormat="1" applyFont="1" applyFill="1" applyBorder="1" applyAlignment="1">
      <alignment horizontal="left" vertical="top"/>
    </xf>
    <xf numFmtId="0" fontId="12" fillId="2" borderId="0" xfId="0" applyFont="1" applyFill="1" applyAlignment="1">
      <alignment horizontal="left" vertical="top" wrapText="1"/>
    </xf>
    <xf numFmtId="0" fontId="8" fillId="2" borderId="0" xfId="0" applyFont="1" applyFill="1" applyAlignment="1">
      <alignment horizontal="left" vertical="top"/>
    </xf>
    <xf numFmtId="0" fontId="19" fillId="2" borderId="1" xfId="0" applyFont="1" applyFill="1" applyBorder="1" applyAlignment="1">
      <alignment vertical="top" wrapText="1"/>
    </xf>
    <xf numFmtId="0" fontId="18" fillId="0" borderId="1" xfId="0" applyFont="1" applyBorder="1" applyAlignment="1">
      <alignment vertical="top" wrapText="1"/>
    </xf>
    <xf numFmtId="0" fontId="18" fillId="0" borderId="1" xfId="0" applyFont="1" applyBorder="1" applyAlignment="1">
      <alignment horizontal="left" vertical="top" wrapText="1"/>
    </xf>
    <xf numFmtId="0" fontId="18" fillId="0" borderId="0" xfId="0" applyFont="1" applyAlignment="1">
      <alignment vertical="top"/>
    </xf>
    <xf numFmtId="0" fontId="18" fillId="0" borderId="0" xfId="0" applyFont="1" applyAlignment="1">
      <alignment vertical="top" wrapText="1"/>
    </xf>
    <xf numFmtId="0" fontId="9" fillId="2" borderId="0" xfId="0" applyFont="1" applyFill="1" applyAlignment="1">
      <alignment vertical="top" wrapText="1"/>
    </xf>
    <xf numFmtId="0" fontId="8" fillId="2" borderId="0" xfId="0" applyFont="1" applyFill="1" applyAlignment="1">
      <alignment vertical="top" wrapText="1"/>
    </xf>
    <xf numFmtId="0" fontId="9" fillId="2" borderId="0" xfId="0" applyFont="1" applyFill="1" applyAlignment="1">
      <alignment horizontal="left" vertical="top" wrapText="1"/>
    </xf>
    <xf numFmtId="2" fontId="15" fillId="0" borderId="0" xfId="1" applyNumberFormat="1" applyFont="1" applyAlignment="1">
      <alignment vertical="top"/>
    </xf>
    <xf numFmtId="0" fontId="8" fillId="0" borderId="0" xfId="1" applyFont="1" applyAlignment="1">
      <alignment vertical="top"/>
    </xf>
    <xf numFmtId="0" fontId="8" fillId="0" borderId="0" xfId="1" applyFont="1" applyAlignment="1">
      <alignment horizontal="left" vertical="top"/>
    </xf>
    <xf numFmtId="2" fontId="9" fillId="0" borderId="0" xfId="0" applyNumberFormat="1" applyFont="1" applyAlignment="1">
      <alignment vertical="top"/>
    </xf>
    <xf numFmtId="0" fontId="9" fillId="0" borderId="0" xfId="1" applyAlignment="1">
      <alignment vertical="top"/>
    </xf>
    <xf numFmtId="0" fontId="28" fillId="0" borderId="1" xfId="0" applyFont="1" applyBorder="1" applyAlignment="1">
      <alignment vertical="top" wrapText="1"/>
    </xf>
    <xf numFmtId="0" fontId="34" fillId="0" borderId="1" xfId="0" applyFont="1" applyBorder="1" applyAlignment="1">
      <alignment vertical="top" wrapText="1"/>
    </xf>
    <xf numFmtId="0" fontId="39" fillId="0" borderId="0" xfId="0" applyFont="1" applyAlignment="1">
      <alignment vertical="top"/>
    </xf>
    <xf numFmtId="2" fontId="21" fillId="2" borderId="0" xfId="0" applyNumberFormat="1" applyFont="1" applyFill="1" applyAlignment="1">
      <alignment horizontal="left" vertical="top"/>
    </xf>
    <xf numFmtId="0" fontId="34" fillId="0" borderId="0" xfId="0" applyFont="1" applyAlignment="1">
      <alignment vertical="top" wrapText="1"/>
    </xf>
    <xf numFmtId="0" fontId="19" fillId="0" borderId="1" xfId="0" applyFont="1" applyBorder="1" applyAlignment="1">
      <alignment vertical="top" wrapText="1"/>
    </xf>
    <xf numFmtId="2" fontId="8" fillId="2" borderId="1" xfId="0" applyNumberFormat="1" applyFont="1" applyFill="1" applyBorder="1" applyAlignment="1">
      <alignment vertical="top"/>
    </xf>
    <xf numFmtId="0" fontId="22" fillId="2" borderId="1" xfId="0" applyFont="1" applyFill="1" applyBorder="1" applyAlignment="1">
      <alignment horizontal="left" vertical="top"/>
    </xf>
    <xf numFmtId="0" fontId="22" fillId="2" borderId="1" xfId="0" applyFont="1" applyFill="1" applyBorder="1" applyAlignment="1">
      <alignment vertical="top"/>
    </xf>
    <xf numFmtId="0" fontId="22" fillId="2" borderId="1" xfId="0" applyFont="1" applyFill="1" applyBorder="1" applyAlignment="1">
      <alignment vertical="top" wrapText="1"/>
    </xf>
    <xf numFmtId="0" fontId="42" fillId="2" borderId="1" xfId="0" applyFont="1" applyFill="1" applyBorder="1" applyAlignment="1">
      <alignment vertical="top" wrapText="1"/>
    </xf>
    <xf numFmtId="0" fontId="28" fillId="2" borderId="1" xfId="0" applyFont="1" applyFill="1" applyBorder="1" applyAlignment="1">
      <alignment horizontal="left" vertical="top"/>
    </xf>
    <xf numFmtId="0" fontId="18" fillId="0" borderId="0" xfId="0" applyFont="1" applyAlignment="1">
      <alignment horizontal="left" vertical="top" wrapText="1"/>
    </xf>
    <xf numFmtId="0" fontId="19" fillId="0" borderId="0" xfId="1" applyFont="1" applyAlignment="1">
      <alignment vertical="top"/>
    </xf>
    <xf numFmtId="0" fontId="18" fillId="0" borderId="0" xfId="2" applyFont="1" applyAlignment="1">
      <alignment vertical="top"/>
    </xf>
    <xf numFmtId="0" fontId="19" fillId="2" borderId="1" xfId="0" applyFont="1" applyFill="1" applyBorder="1" applyAlignment="1">
      <alignment horizontal="left" vertical="top"/>
    </xf>
    <xf numFmtId="0" fontId="19" fillId="2" borderId="1" xfId="2" applyFont="1" applyFill="1" applyBorder="1" applyAlignment="1">
      <alignment horizontal="left" vertical="top" wrapText="1"/>
    </xf>
    <xf numFmtId="0" fontId="19" fillId="2" borderId="1" xfId="2" applyFont="1" applyFill="1" applyBorder="1" applyAlignment="1">
      <alignment vertical="top" wrapText="1"/>
    </xf>
    <xf numFmtId="0" fontId="18" fillId="2" borderId="0" xfId="0" applyFont="1" applyFill="1" applyAlignment="1">
      <alignment vertical="top"/>
    </xf>
    <xf numFmtId="0" fontId="19" fillId="2" borderId="1" xfId="2" applyFont="1" applyFill="1" applyBorder="1" applyAlignment="1">
      <alignment vertical="top"/>
    </xf>
    <xf numFmtId="0" fontId="28" fillId="2" borderId="1" xfId="0" applyFont="1" applyFill="1" applyBorder="1" applyAlignment="1">
      <alignment vertical="top" wrapText="1"/>
    </xf>
    <xf numFmtId="0" fontId="19" fillId="2" borderId="0" xfId="0" applyFont="1" applyFill="1" applyAlignment="1">
      <alignment vertical="top"/>
    </xf>
    <xf numFmtId="0" fontId="18" fillId="2" borderId="1" xfId="2" applyFont="1" applyFill="1" applyBorder="1" applyAlignment="1">
      <alignment vertical="top"/>
    </xf>
    <xf numFmtId="0" fontId="18" fillId="0" borderId="1" xfId="0" applyFont="1" applyBorder="1" applyAlignment="1">
      <alignment vertical="top"/>
    </xf>
    <xf numFmtId="0" fontId="32" fillId="2" borderId="1" xfId="0" applyFont="1" applyFill="1" applyBorder="1" applyAlignment="1">
      <alignment vertical="top" wrapText="1"/>
    </xf>
    <xf numFmtId="0" fontId="18" fillId="2" borderId="1" xfId="0" applyFont="1" applyFill="1" applyBorder="1" applyAlignment="1">
      <alignment vertical="top"/>
    </xf>
    <xf numFmtId="0" fontId="19" fillId="2" borderId="1" xfId="0" applyFont="1" applyFill="1" applyBorder="1" applyAlignment="1">
      <alignment vertical="top"/>
    </xf>
    <xf numFmtId="0" fontId="44" fillId="2" borderId="1" xfId="0" applyFont="1" applyFill="1" applyBorder="1" applyAlignment="1">
      <alignment horizontal="left" vertical="top"/>
    </xf>
    <xf numFmtId="2" fontId="12" fillId="2" borderId="0" xfId="0" applyNumberFormat="1" applyFont="1" applyFill="1" applyAlignment="1">
      <alignment vertical="top"/>
    </xf>
    <xf numFmtId="2" fontId="12" fillId="2" borderId="1" xfId="0" applyNumberFormat="1" applyFont="1" applyFill="1" applyBorder="1" applyAlignment="1">
      <alignment vertical="top" wrapText="1"/>
    </xf>
    <xf numFmtId="2" fontId="8" fillId="0" borderId="1" xfId="0" applyNumberFormat="1" applyFont="1" applyBorder="1" applyAlignment="1">
      <alignment vertical="top"/>
    </xf>
    <xf numFmtId="0" fontId="46" fillId="2" borderId="0" xfId="0" applyFont="1" applyFill="1" applyAlignment="1">
      <alignment vertical="top"/>
    </xf>
    <xf numFmtId="0" fontId="28" fillId="0" borderId="1" xfId="0" applyFont="1" applyBorder="1" applyAlignment="1">
      <alignment vertical="top"/>
    </xf>
    <xf numFmtId="0" fontId="19" fillId="2" borderId="5" xfId="0" applyFont="1" applyFill="1" applyBorder="1" applyAlignment="1">
      <alignment vertical="top" wrapText="1"/>
    </xf>
    <xf numFmtId="0" fontId="41" fillId="2" borderId="5" xfId="0" applyFont="1" applyFill="1" applyBorder="1" applyAlignment="1">
      <alignment vertical="top"/>
    </xf>
    <xf numFmtId="0" fontId="28" fillId="0" borderId="1" xfId="0" applyFont="1" applyBorder="1" applyAlignment="1">
      <alignment horizontal="center" vertical="center"/>
    </xf>
    <xf numFmtId="0" fontId="18" fillId="0" borderId="1" xfId="0" applyFont="1" applyBorder="1"/>
    <xf numFmtId="0" fontId="9" fillId="0" borderId="0" xfId="1" applyAlignment="1">
      <alignment vertical="top" wrapText="1"/>
    </xf>
    <xf numFmtId="0" fontId="9" fillId="0" borderId="1" xfId="1" applyBorder="1" applyAlignment="1">
      <alignment vertical="top"/>
    </xf>
    <xf numFmtId="0" fontId="9" fillId="0" borderId="1" xfId="1" applyBorder="1" applyAlignment="1">
      <alignment vertical="top" wrapText="1"/>
    </xf>
    <xf numFmtId="0" fontId="48" fillId="0" borderId="0" xfId="1" applyFont="1" applyAlignment="1">
      <alignment vertical="top"/>
    </xf>
    <xf numFmtId="0" fontId="49" fillId="0" borderId="0" xfId="1" applyFont="1" applyAlignment="1">
      <alignment vertical="top"/>
    </xf>
    <xf numFmtId="0" fontId="50" fillId="0" borderId="0" xfId="1" applyFont="1" applyAlignment="1">
      <alignment vertical="top"/>
    </xf>
    <xf numFmtId="0" fontId="57" fillId="0" borderId="0" xfId="0" applyFont="1" applyAlignment="1">
      <alignment horizontal="center" vertical="center" wrapText="1"/>
    </xf>
    <xf numFmtId="0" fontId="56" fillId="0" borderId="0" xfId="0" applyFont="1"/>
    <xf numFmtId="0" fontId="55" fillId="0" borderId="0" xfId="0" applyFont="1"/>
    <xf numFmtId="0" fontId="55" fillId="9" borderId="0" xfId="0" applyFont="1" applyFill="1"/>
    <xf numFmtId="0" fontId="55" fillId="0" borderId="0" xfId="0" applyFont="1" applyProtection="1">
      <protection locked="0"/>
    </xf>
    <xf numFmtId="0" fontId="55" fillId="11" borderId="0" xfId="0" applyFont="1" applyFill="1"/>
    <xf numFmtId="0" fontId="58" fillId="0" borderId="0" xfId="0" applyFont="1"/>
    <xf numFmtId="0" fontId="58" fillId="0" borderId="0" xfId="0" applyFont="1" applyAlignment="1">
      <alignment wrapText="1"/>
    </xf>
    <xf numFmtId="0" fontId="61" fillId="0" borderId="0" xfId="0" applyFont="1"/>
    <xf numFmtId="0" fontId="55" fillId="0" borderId="0" xfId="0" applyFont="1" applyAlignment="1" applyProtection="1">
      <alignment vertical="top"/>
      <protection locked="0"/>
    </xf>
    <xf numFmtId="0" fontId="55" fillId="0" borderId="0" xfId="0" applyFont="1" applyAlignment="1">
      <alignment vertical="top"/>
    </xf>
    <xf numFmtId="0" fontId="55" fillId="11" borderId="0" xfId="0" applyFont="1" applyFill="1" applyAlignment="1">
      <alignment vertical="top"/>
    </xf>
    <xf numFmtId="0" fontId="58" fillId="0" borderId="0" xfId="0" applyFont="1" applyAlignment="1">
      <alignment vertical="top"/>
    </xf>
    <xf numFmtId="0" fontId="58" fillId="0" borderId="0" xfId="0" applyFont="1" applyAlignment="1">
      <alignment vertical="top" wrapText="1"/>
    </xf>
    <xf numFmtId="0" fontId="56" fillId="0" borderId="0" xfId="0" applyFont="1" applyAlignment="1">
      <alignment vertical="top"/>
    </xf>
    <xf numFmtId="0" fontId="62" fillId="10" borderId="0" xfId="0" applyFont="1" applyFill="1" applyAlignment="1">
      <alignment vertical="top"/>
    </xf>
    <xf numFmtId="0" fontId="55" fillId="10" borderId="0" xfId="0" applyFont="1" applyFill="1" applyAlignment="1">
      <alignment vertical="top"/>
    </xf>
    <xf numFmtId="0" fontId="63" fillId="0" borderId="1" xfId="8" applyFont="1" applyBorder="1" applyAlignment="1">
      <alignment wrapText="1"/>
    </xf>
    <xf numFmtId="0" fontId="63" fillId="0" borderId="1" xfId="8" applyFont="1" applyBorder="1" applyAlignment="1">
      <alignment horizontal="center" wrapText="1"/>
    </xf>
    <xf numFmtId="15" fontId="63" fillId="0" borderId="1" xfId="8" applyNumberFormat="1" applyFont="1" applyBorder="1" applyAlignment="1">
      <alignment horizontal="center" wrapText="1"/>
    </xf>
    <xf numFmtId="15" fontId="63" fillId="0" borderId="0" xfId="8" applyNumberFormat="1" applyFont="1" applyAlignment="1">
      <alignment horizontal="center" wrapText="1"/>
    </xf>
    <xf numFmtId="0" fontId="25" fillId="10" borderId="1" xfId="8" applyFont="1" applyFill="1" applyBorder="1" applyAlignment="1" applyProtection="1">
      <alignment vertical="top" wrapText="1"/>
      <protection locked="0"/>
    </xf>
    <xf numFmtId="0" fontId="64" fillId="0" borderId="1" xfId="8" applyFont="1" applyBorder="1" applyAlignment="1" applyProtection="1">
      <alignment vertical="top" wrapText="1"/>
      <protection locked="0"/>
    </xf>
    <xf numFmtId="15" fontId="56" fillId="0" borderId="0" xfId="8" applyNumberFormat="1" applyFont="1" applyAlignment="1">
      <alignment wrapText="1"/>
    </xf>
    <xf numFmtId="0" fontId="56" fillId="0" borderId="0" xfId="0" applyFont="1" applyAlignment="1">
      <alignment horizontal="center" vertical="top"/>
    </xf>
    <xf numFmtId="0" fontId="56" fillId="8" borderId="0" xfId="0" applyFont="1" applyFill="1" applyAlignment="1">
      <alignment horizontal="left" vertical="top" wrapText="1"/>
    </xf>
    <xf numFmtId="0" fontId="56" fillId="8" borderId="0" xfId="0" applyFont="1" applyFill="1" applyAlignment="1">
      <alignment vertical="top" wrapText="1"/>
    </xf>
    <xf numFmtId="0" fontId="56" fillId="8" borderId="0" xfId="0" applyFont="1" applyFill="1"/>
    <xf numFmtId="165" fontId="27" fillId="0" borderId="0" xfId="0" applyNumberFormat="1" applyFont="1" applyAlignment="1">
      <alignment horizontal="left" vertical="center"/>
    </xf>
    <xf numFmtId="0" fontId="27" fillId="0" borderId="0" xfId="0" applyFont="1" applyAlignment="1">
      <alignment vertical="center"/>
    </xf>
    <xf numFmtId="0" fontId="27" fillId="0" borderId="0" xfId="0" applyFont="1" applyAlignment="1">
      <alignment vertical="center" wrapText="1"/>
    </xf>
    <xf numFmtId="0" fontId="27" fillId="0" borderId="0" xfId="0" applyFont="1" applyAlignment="1">
      <alignment horizontal="right" vertical="center" wrapText="1"/>
    </xf>
    <xf numFmtId="0" fontId="63" fillId="0" borderId="0" xfId="0" applyFont="1" applyAlignment="1">
      <alignment wrapText="1"/>
    </xf>
    <xf numFmtId="0" fontId="63" fillId="12" borderId="1" xfId="0" applyFont="1" applyFill="1" applyBorder="1" applyAlignment="1">
      <alignment vertical="top" wrapText="1"/>
    </xf>
    <xf numFmtId="0" fontId="63" fillId="12" borderId="1" xfId="0" applyFont="1" applyFill="1" applyBorder="1" applyAlignment="1">
      <alignment horizontal="left" vertical="top" wrapText="1"/>
    </xf>
    <xf numFmtId="0" fontId="63" fillId="13" borderId="1" xfId="0" applyFont="1" applyFill="1" applyBorder="1" applyAlignment="1">
      <alignment vertical="top" wrapText="1"/>
    </xf>
    <xf numFmtId="0" fontId="63" fillId="7" borderId="0" xfId="0" applyFont="1" applyFill="1" applyAlignment="1">
      <alignment vertical="top" wrapText="1"/>
    </xf>
    <xf numFmtId="0" fontId="18" fillId="0" borderId="0" xfId="0" applyFont="1"/>
    <xf numFmtId="0" fontId="18" fillId="7" borderId="0" xfId="0" applyFont="1" applyFill="1" applyAlignment="1">
      <alignment vertical="top" wrapText="1"/>
    </xf>
    <xf numFmtId="0" fontId="18" fillId="0" borderId="4" xfId="0" applyFont="1" applyBorder="1" applyAlignment="1">
      <alignment vertical="top" wrapText="1"/>
    </xf>
    <xf numFmtId="0" fontId="18" fillId="8" borderId="0" xfId="0" applyFont="1" applyFill="1" applyAlignment="1">
      <alignment vertical="top" wrapText="1"/>
    </xf>
    <xf numFmtId="165" fontId="19" fillId="12" borderId="2" xfId="0" applyNumberFormat="1" applyFont="1" applyFill="1" applyBorder="1" applyAlignment="1">
      <alignment vertical="top"/>
    </xf>
    <xf numFmtId="165" fontId="19" fillId="12" borderId="11" xfId="0" applyNumberFormat="1" applyFont="1" applyFill="1" applyBorder="1" applyAlignment="1">
      <alignment vertical="top"/>
    </xf>
    <xf numFmtId="165" fontId="19" fillId="12" borderId="3" xfId="0" applyNumberFormat="1" applyFont="1" applyFill="1" applyBorder="1" applyAlignment="1">
      <alignment vertical="top"/>
    </xf>
    <xf numFmtId="0" fontId="66" fillId="0" borderId="0" xfId="0" applyFont="1" applyAlignment="1">
      <alignment vertical="top" wrapText="1"/>
    </xf>
    <xf numFmtId="0" fontId="56" fillId="0" borderId="0" xfId="0" applyFont="1" applyAlignment="1">
      <alignment vertical="top" wrapText="1"/>
    </xf>
    <xf numFmtId="0" fontId="67" fillId="0" borderId="0" xfId="0" applyFont="1" applyAlignment="1">
      <alignment vertical="top" wrapText="1"/>
    </xf>
    <xf numFmtId="0" fontId="56" fillId="0" borderId="0" xfId="0" applyFont="1" applyAlignment="1">
      <alignment horizontal="left" vertical="top" wrapText="1"/>
    </xf>
    <xf numFmtId="0" fontId="67" fillId="14" borderId="5" xfId="0" applyFont="1" applyFill="1" applyBorder="1" applyAlignment="1">
      <alignment vertical="top" wrapText="1"/>
    </xf>
    <xf numFmtId="0" fontId="67" fillId="14" borderId="1" xfId="0" applyFont="1" applyFill="1" applyBorder="1" applyAlignment="1">
      <alignment vertical="top" wrapText="1"/>
    </xf>
    <xf numFmtId="0" fontId="56" fillId="0" borderId="0" xfId="0" applyFont="1" applyAlignment="1">
      <alignment wrapText="1"/>
    </xf>
    <xf numFmtId="49" fontId="71" fillId="17" borderId="0" xfId="0" applyNumberFormat="1" applyFont="1" applyFill="1" applyAlignment="1">
      <alignment wrapText="1"/>
    </xf>
    <xf numFmtId="0" fontId="9" fillId="17" borderId="0" xfId="0" applyFont="1" applyFill="1"/>
    <xf numFmtId="49" fontId="71" fillId="0" borderId="0" xfId="0" applyNumberFormat="1" applyFont="1" applyAlignment="1">
      <alignment wrapText="1"/>
    </xf>
    <xf numFmtId="0" fontId="9" fillId="0" borderId="1" xfId="0" applyFont="1" applyBorder="1" applyAlignment="1">
      <alignment horizontal="center" vertical="center" wrapText="1"/>
    </xf>
    <xf numFmtId="0" fontId="31" fillId="0" borderId="1" xfId="0" applyFont="1" applyBorder="1" applyAlignment="1">
      <alignment horizontal="left" vertical="center" wrapText="1"/>
    </xf>
    <xf numFmtId="0" fontId="13" fillId="20" borderId="23" xfId="0" applyFont="1" applyFill="1" applyBorder="1" applyAlignment="1">
      <alignment horizontal="center" vertical="center" wrapText="1"/>
    </xf>
    <xf numFmtId="0" fontId="13" fillId="20" borderId="18" xfId="0" applyFont="1" applyFill="1" applyBorder="1" applyAlignment="1">
      <alignment horizontal="center" vertical="center" wrapText="1"/>
    </xf>
    <xf numFmtId="0" fontId="74" fillId="17" borderId="0" xfId="0" applyFont="1" applyFill="1" applyAlignment="1">
      <alignment horizontal="center" wrapText="1"/>
    </xf>
    <xf numFmtId="0" fontId="73" fillId="0" borderId="1" xfId="0" applyFont="1" applyBorder="1" applyAlignment="1">
      <alignment horizontal="left" vertical="center" wrapText="1"/>
    </xf>
    <xf numFmtId="0" fontId="13" fillId="0" borderId="24" xfId="0" applyFont="1" applyBorder="1" applyAlignment="1">
      <alignment wrapText="1"/>
    </xf>
    <xf numFmtId="0" fontId="13" fillId="0" borderId="25" xfId="0" applyFont="1" applyBorder="1" applyAlignment="1">
      <alignment wrapText="1"/>
    </xf>
    <xf numFmtId="0" fontId="12" fillId="17" borderId="0" xfId="0" applyFont="1" applyFill="1" applyAlignment="1">
      <alignment wrapText="1"/>
    </xf>
    <xf numFmtId="0" fontId="12" fillId="0" borderId="24" xfId="0" applyFont="1" applyBorder="1" applyAlignment="1">
      <alignment wrapText="1"/>
    </xf>
    <xf numFmtId="0" fontId="12" fillId="0" borderId="27" xfId="0" applyFont="1" applyBorder="1" applyAlignment="1">
      <alignment wrapText="1"/>
    </xf>
    <xf numFmtId="0" fontId="12" fillId="0" borderId="28" xfId="0" applyFont="1" applyBorder="1" applyAlignment="1">
      <alignment wrapText="1"/>
    </xf>
    <xf numFmtId="0" fontId="9" fillId="0" borderId="24" xfId="0" applyFont="1" applyBorder="1" applyAlignment="1">
      <alignment wrapText="1"/>
    </xf>
    <xf numFmtId="49" fontId="71" fillId="4" borderId="1" xfId="0" applyNumberFormat="1" applyFont="1" applyFill="1" applyBorder="1" applyAlignment="1">
      <alignment vertical="center" wrapText="1"/>
    </xf>
    <xf numFmtId="49" fontId="75" fillId="17" borderId="0" xfId="0" applyNumberFormat="1" applyFont="1" applyFill="1" applyAlignment="1">
      <alignment wrapText="1"/>
    </xf>
    <xf numFmtId="0" fontId="30" fillId="20" borderId="1" xfId="12" applyFont="1" applyFill="1" applyBorder="1" applyAlignment="1">
      <alignment horizontal="left" vertical="center" wrapText="1"/>
    </xf>
    <xf numFmtId="0" fontId="30" fillId="20" borderId="1" xfId="12" applyFont="1" applyFill="1" applyBorder="1" applyAlignment="1">
      <alignment horizontal="center" vertical="center" wrapText="1"/>
    </xf>
    <xf numFmtId="0" fontId="30" fillId="3" borderId="1" xfId="12" applyFont="1" applyFill="1" applyBorder="1" applyAlignment="1">
      <alignment horizontal="center" vertical="center" wrapText="1"/>
    </xf>
    <xf numFmtId="0" fontId="9" fillId="0" borderId="28" xfId="0" applyFont="1" applyBorder="1" applyAlignment="1">
      <alignment wrapText="1"/>
    </xf>
    <xf numFmtId="0" fontId="30" fillId="20" borderId="1" xfId="13" applyFont="1" applyFill="1" applyBorder="1" applyAlignment="1">
      <alignment horizontal="left" vertical="center" wrapText="1"/>
    </xf>
    <xf numFmtId="0" fontId="8" fillId="20" borderId="1" xfId="12" applyFont="1" applyFill="1" applyBorder="1" applyAlignment="1">
      <alignment horizontal="left" vertical="center" wrapText="1"/>
    </xf>
    <xf numFmtId="0" fontId="9" fillId="3" borderId="1" xfId="12" applyFont="1" applyFill="1" applyBorder="1" applyAlignment="1">
      <alignment horizontal="left" vertical="center" wrapText="1"/>
    </xf>
    <xf numFmtId="49" fontId="75" fillId="0" borderId="0" xfId="0" applyNumberFormat="1" applyFont="1" applyAlignment="1">
      <alignment wrapText="1"/>
    </xf>
    <xf numFmtId="0" fontId="31" fillId="0" borderId="1" xfId="13" applyFont="1" applyBorder="1" applyAlignment="1">
      <alignment horizontal="left" vertical="center" wrapText="1"/>
    </xf>
    <xf numFmtId="0" fontId="31" fillId="0" borderId="1" xfId="12" applyFont="1" applyBorder="1" applyAlignment="1">
      <alignment horizontal="left" vertical="center" wrapText="1"/>
    </xf>
    <xf numFmtId="0" fontId="36" fillId="0" borderId="1" xfId="0" applyFont="1" applyBorder="1" applyAlignment="1">
      <alignment vertical="center" wrapText="1"/>
    </xf>
    <xf numFmtId="0" fontId="9" fillId="0" borderId="1" xfId="12" applyFont="1" applyBorder="1" applyAlignment="1">
      <alignment horizontal="left" vertical="center" wrapText="1"/>
    </xf>
    <xf numFmtId="0" fontId="9" fillId="0" borderId="1" xfId="0" applyFont="1" applyBorder="1" applyAlignment="1">
      <alignment horizontal="left" vertical="center" wrapText="1"/>
    </xf>
    <xf numFmtId="0" fontId="31" fillId="0" borderId="1" xfId="13" applyFont="1" applyBorder="1" applyAlignment="1">
      <alignment vertical="center" wrapText="1"/>
    </xf>
    <xf numFmtId="0" fontId="31" fillId="0" borderId="1" xfId="12" applyFont="1" applyBorder="1" applyAlignment="1">
      <alignment vertical="center" wrapText="1"/>
    </xf>
    <xf numFmtId="0" fontId="9" fillId="0" borderId="1" xfId="12" applyFont="1" applyBorder="1" applyAlignment="1">
      <alignment vertical="center" wrapText="1"/>
    </xf>
    <xf numFmtId="0" fontId="12" fillId="0" borderId="25" xfId="0" applyFont="1" applyBorder="1" applyAlignment="1">
      <alignment wrapText="1"/>
    </xf>
    <xf numFmtId="0" fontId="9" fillId="0" borderId="25" xfId="0" applyFont="1" applyBorder="1" applyAlignment="1">
      <alignment wrapText="1"/>
    </xf>
    <xf numFmtId="0" fontId="9" fillId="0" borderId="27" xfId="0" applyFont="1" applyBorder="1" applyAlignment="1">
      <alignment wrapText="1"/>
    </xf>
    <xf numFmtId="0" fontId="10" fillId="0" borderId="1" xfId="0" applyFont="1" applyBorder="1" applyAlignment="1">
      <alignment vertical="center" wrapText="1"/>
    </xf>
    <xf numFmtId="0" fontId="10" fillId="21" borderId="1" xfId="0" applyFont="1" applyFill="1" applyBorder="1" applyAlignment="1">
      <alignment vertical="center" wrapText="1"/>
    </xf>
    <xf numFmtId="0" fontId="36" fillId="21" borderId="1" xfId="0" applyFont="1" applyFill="1" applyBorder="1" applyAlignment="1">
      <alignment vertical="center" wrapText="1"/>
    </xf>
    <xf numFmtId="0" fontId="36" fillId="0" borderId="1" xfId="12" applyBorder="1" applyAlignment="1">
      <alignment vertical="center"/>
    </xf>
    <xf numFmtId="0" fontId="12" fillId="17" borderId="0" xfId="0" applyFont="1" applyFill="1" applyAlignment="1">
      <alignment vertical="top" wrapText="1"/>
    </xf>
    <xf numFmtId="0" fontId="9" fillId="0" borderId="1" xfId="12" applyFont="1" applyBorder="1" applyAlignment="1">
      <alignment horizontal="left" vertical="center"/>
    </xf>
    <xf numFmtId="0" fontId="38" fillId="0" borderId="1" xfId="13" applyFont="1" applyBorder="1" applyAlignment="1">
      <alignment horizontal="left" vertical="center" wrapText="1"/>
    </xf>
    <xf numFmtId="0" fontId="38" fillId="0" borderId="1" xfId="12" applyFont="1" applyBorder="1" applyAlignment="1">
      <alignment horizontal="left" vertical="center" wrapText="1"/>
    </xf>
    <xf numFmtId="0" fontId="77" fillId="0" borderId="1" xfId="13" applyFont="1" applyBorder="1" applyAlignment="1">
      <alignment horizontal="left" vertical="center" wrapText="1"/>
    </xf>
    <xf numFmtId="0" fontId="36" fillId="0" borderId="1" xfId="12" applyBorder="1" applyAlignment="1">
      <alignment horizontal="left" vertical="center"/>
    </xf>
    <xf numFmtId="0" fontId="30" fillId="20" borderId="1" xfId="12" applyFont="1" applyFill="1" applyBorder="1" applyAlignment="1">
      <alignment horizontal="left" vertical="center"/>
    </xf>
    <xf numFmtId="0" fontId="13" fillId="0" borderId="26" xfId="0" applyFont="1" applyBorder="1" applyAlignment="1">
      <alignment wrapText="1"/>
    </xf>
    <xf numFmtId="0" fontId="71" fillId="4" borderId="20" xfId="0" applyFont="1" applyFill="1" applyBorder="1"/>
    <xf numFmtId="0" fontId="71" fillId="4" borderId="21" xfId="0" applyFont="1" applyFill="1" applyBorder="1"/>
    <xf numFmtId="0" fontId="71" fillId="4" borderId="22" xfId="0" applyFont="1" applyFill="1" applyBorder="1"/>
    <xf numFmtId="0" fontId="71" fillId="4" borderId="29" xfId="0" applyFont="1" applyFill="1" applyBorder="1"/>
    <xf numFmtId="0" fontId="71" fillId="4" borderId="19" xfId="0" applyFont="1" applyFill="1" applyBorder="1"/>
    <xf numFmtId="0" fontId="71" fillId="4" borderId="27" xfId="0" applyFont="1" applyFill="1" applyBorder="1"/>
    <xf numFmtId="0" fontId="13" fillId="0" borderId="22" xfId="0" applyFont="1" applyBorder="1" applyAlignment="1">
      <alignment wrapText="1"/>
    </xf>
    <xf numFmtId="0" fontId="31" fillId="20" borderId="1" xfId="13" applyFont="1" applyFill="1" applyBorder="1" applyAlignment="1">
      <alignment horizontal="left" vertical="center" wrapText="1"/>
    </xf>
    <xf numFmtId="49" fontId="71" fillId="0" borderId="1" xfId="0" applyNumberFormat="1" applyFont="1" applyBorder="1" applyAlignment="1">
      <alignment vertical="center" wrapText="1"/>
    </xf>
    <xf numFmtId="0" fontId="9" fillId="20" borderId="1" xfId="12" applyFont="1" applyFill="1" applyBorder="1" applyAlignment="1">
      <alignment horizontal="left" vertical="center" wrapText="1"/>
    </xf>
    <xf numFmtId="0" fontId="12" fillId="17" borderId="10" xfId="0" applyFont="1" applyFill="1" applyBorder="1" applyAlignment="1">
      <alignment wrapText="1"/>
    </xf>
    <xf numFmtId="0" fontId="12" fillId="0" borderId="30" xfId="0" applyFont="1" applyBorder="1"/>
    <xf numFmtId="0" fontId="9" fillId="0" borderId="0" xfId="0" applyFont="1"/>
    <xf numFmtId="0" fontId="9" fillId="0" borderId="25" xfId="0" applyFont="1" applyBorder="1"/>
    <xf numFmtId="0" fontId="9" fillId="17" borderId="10" xfId="0" applyFont="1" applyFill="1" applyBorder="1"/>
    <xf numFmtId="0" fontId="12" fillId="0" borderId="29" xfId="0" applyFont="1" applyBorder="1"/>
    <xf numFmtId="0" fontId="9" fillId="0" borderId="19" xfId="0" applyFont="1" applyBorder="1"/>
    <xf numFmtId="0" fontId="9" fillId="0" borderId="27" xfId="0" applyFont="1" applyBorder="1"/>
    <xf numFmtId="0" fontId="9" fillId="17" borderId="6" xfId="0" applyFont="1" applyFill="1" applyBorder="1"/>
    <xf numFmtId="0" fontId="39" fillId="8" borderId="0" xfId="0" applyFont="1" applyFill="1"/>
    <xf numFmtId="0" fontId="39" fillId="0" borderId="0" xfId="0" applyFont="1"/>
    <xf numFmtId="165" fontId="19" fillId="12" borderId="12" xfId="0" applyNumberFormat="1" applyFont="1" applyFill="1" applyBorder="1" applyAlignment="1" applyProtection="1">
      <alignment horizontal="left" vertical="top" wrapText="1"/>
      <protection locked="0"/>
    </xf>
    <xf numFmtId="0" fontId="19" fillId="12" borderId="8" xfId="0" applyFont="1" applyFill="1" applyBorder="1" applyAlignment="1" applyProtection="1">
      <alignment vertical="top"/>
      <protection locked="0"/>
    </xf>
    <xf numFmtId="0" fontId="43" fillId="12" borderId="8" xfId="0" applyFont="1" applyFill="1" applyBorder="1" applyAlignment="1" applyProtection="1">
      <alignment vertical="top" wrapText="1"/>
      <protection locked="0"/>
    </xf>
    <xf numFmtId="0" fontId="35" fillId="12" borderId="31" xfId="0" applyFont="1" applyFill="1" applyBorder="1" applyAlignment="1" applyProtection="1">
      <alignment vertical="top" wrapText="1"/>
      <protection locked="0"/>
    </xf>
    <xf numFmtId="0" fontId="39" fillId="0" borderId="0" xfId="0" applyFont="1" applyAlignment="1" applyProtection="1">
      <alignment vertical="top"/>
      <protection locked="0"/>
    </xf>
    <xf numFmtId="165" fontId="19" fillId="12" borderId="9" xfId="0" applyNumberFormat="1" applyFont="1" applyFill="1" applyBorder="1" applyAlignment="1" applyProtection="1">
      <alignment horizontal="left" vertical="top" wrapText="1"/>
      <protection locked="0"/>
    </xf>
    <xf numFmtId="0" fontId="19" fillId="12" borderId="7" xfId="0" applyFont="1" applyFill="1" applyBorder="1" applyAlignment="1" applyProtection="1">
      <alignment vertical="top" wrapText="1"/>
      <protection locked="0"/>
    </xf>
    <xf numFmtId="0" fontId="78" fillId="12" borderId="14" xfId="0" applyFont="1" applyFill="1" applyBorder="1" applyAlignment="1" applyProtection="1">
      <alignment vertical="top" wrapText="1"/>
      <protection locked="0"/>
    </xf>
    <xf numFmtId="165" fontId="18" fillId="12" borderId="9" xfId="0" applyNumberFormat="1" applyFont="1" applyFill="1" applyBorder="1" applyAlignment="1" applyProtection="1">
      <alignment horizontal="left" vertical="top" wrapText="1"/>
      <protection locked="0"/>
    </xf>
    <xf numFmtId="0" fontId="18" fillId="0" borderId="12" xfId="0" applyFont="1" applyBorder="1" applyAlignment="1" applyProtection="1">
      <alignment vertical="top" wrapText="1"/>
      <protection locked="0"/>
    </xf>
    <xf numFmtId="0" fontId="28" fillId="0" borderId="8" xfId="0" applyFont="1" applyBorder="1" applyAlignment="1" applyProtection="1">
      <alignment vertical="top" wrapText="1"/>
      <protection locked="0"/>
    </xf>
    <xf numFmtId="0" fontId="79" fillId="0" borderId="13" xfId="0" applyFont="1" applyBorder="1" applyAlignment="1" applyProtection="1">
      <alignment vertical="top" wrapText="1"/>
      <protection locked="0"/>
    </xf>
    <xf numFmtId="0" fontId="18" fillId="0" borderId="9" xfId="0" applyFont="1" applyBorder="1" applyAlignment="1" applyProtection="1">
      <alignment vertical="top" wrapText="1"/>
      <protection locked="0"/>
    </xf>
    <xf numFmtId="0" fontId="28" fillId="0" borderId="0" xfId="0" applyFont="1" applyAlignment="1" applyProtection="1">
      <alignment vertical="top" wrapText="1"/>
      <protection locked="0"/>
    </xf>
    <xf numFmtId="165" fontId="18" fillId="12" borderId="9" xfId="0" applyNumberFormat="1" applyFont="1" applyFill="1" applyBorder="1" applyAlignment="1">
      <alignment horizontal="left" vertical="top" wrapText="1"/>
    </xf>
    <xf numFmtId="0" fontId="18" fillId="10" borderId="9" xfId="0" applyFont="1" applyFill="1" applyBorder="1" applyAlignment="1">
      <alignment vertical="top" wrapText="1"/>
    </xf>
    <xf numFmtId="0" fontId="79" fillId="0" borderId="10" xfId="0" applyFont="1" applyBorder="1" applyAlignment="1">
      <alignment vertical="top" wrapText="1"/>
    </xf>
    <xf numFmtId="165" fontId="34" fillId="12" borderId="6" xfId="0" applyNumberFormat="1" applyFont="1" applyFill="1" applyBorder="1" applyAlignment="1">
      <alignment horizontal="left" vertical="top" wrapText="1"/>
    </xf>
    <xf numFmtId="0" fontId="34" fillId="10" borderId="0" xfId="0" applyFont="1" applyFill="1" applyAlignment="1">
      <alignment vertical="top" wrapText="1"/>
    </xf>
    <xf numFmtId="0" fontId="80" fillId="10" borderId="10" xfId="0" applyFont="1" applyFill="1" applyBorder="1" applyAlignment="1">
      <alignment vertical="top" wrapText="1"/>
    </xf>
    <xf numFmtId="165" fontId="18" fillId="12" borderId="0" xfId="0" applyNumberFormat="1" applyFont="1" applyFill="1" applyAlignment="1" applyProtection="1">
      <alignment horizontal="left" vertical="top" wrapText="1"/>
      <protection locked="0"/>
    </xf>
    <xf numFmtId="0" fontId="18" fillId="0" borderId="0" xfId="0" applyFont="1" applyAlignment="1" applyProtection="1">
      <alignment vertical="top" wrapText="1"/>
      <protection locked="0"/>
    </xf>
    <xf numFmtId="0" fontId="37" fillId="0" borderId="0" xfId="0" applyFont="1" applyAlignment="1" applyProtection="1">
      <alignment vertical="top" wrapText="1"/>
      <protection locked="0"/>
    </xf>
    <xf numFmtId="0" fontId="19" fillId="12" borderId="11" xfId="0" applyFont="1" applyFill="1" applyBorder="1" applyAlignment="1" applyProtection="1">
      <alignment vertical="top"/>
      <protection locked="0"/>
    </xf>
    <xf numFmtId="0" fontId="37" fillId="12" borderId="3" xfId="0" applyFont="1" applyFill="1" applyBorder="1" applyAlignment="1" applyProtection="1">
      <alignment vertical="top" wrapText="1"/>
      <protection locked="0"/>
    </xf>
    <xf numFmtId="165" fontId="18" fillId="12" borderId="6" xfId="0" applyNumberFormat="1" applyFont="1" applyFill="1" applyBorder="1" applyAlignment="1" applyProtection="1">
      <alignment horizontal="left" vertical="top" wrapText="1"/>
      <protection locked="0"/>
    </xf>
    <xf numFmtId="0" fontId="18" fillId="0" borderId="31" xfId="0" applyFont="1" applyBorder="1" applyAlignment="1" applyProtection="1">
      <alignment vertical="top" wrapText="1"/>
      <protection locked="0"/>
    </xf>
    <xf numFmtId="0" fontId="37" fillId="0" borderId="10" xfId="0" applyFont="1" applyBorder="1" applyAlignment="1" applyProtection="1">
      <alignment vertical="top" wrapText="1"/>
      <protection locked="0"/>
    </xf>
    <xf numFmtId="0" fontId="81" fillId="0" borderId="10" xfId="0" applyFont="1" applyBorder="1" applyAlignment="1" applyProtection="1">
      <alignment vertical="top" wrapText="1"/>
      <protection locked="0"/>
    </xf>
    <xf numFmtId="0" fontId="79" fillId="0" borderId="10" xfId="0" applyFont="1" applyBorder="1" applyAlignment="1" applyProtection="1">
      <alignment vertical="top" wrapText="1"/>
      <protection locked="0"/>
    </xf>
    <xf numFmtId="0" fontId="19" fillId="12" borderId="11" xfId="0" applyFont="1" applyFill="1" applyBorder="1" applyAlignment="1" applyProtection="1">
      <alignment vertical="top" wrapText="1"/>
      <protection locked="0"/>
    </xf>
    <xf numFmtId="0" fontId="18" fillId="12" borderId="11" xfId="0" applyFont="1" applyFill="1" applyBorder="1" applyAlignment="1" applyProtection="1">
      <alignment vertical="top" wrapText="1"/>
      <protection locked="0"/>
    </xf>
    <xf numFmtId="0" fontId="39" fillId="0" borderId="0" xfId="0" applyFont="1" applyAlignment="1" applyProtection="1">
      <alignment vertical="top" wrapText="1"/>
      <protection locked="0"/>
    </xf>
    <xf numFmtId="165" fontId="18" fillId="12" borderId="6" xfId="0" applyNumberFormat="1" applyFont="1" applyFill="1" applyBorder="1" applyAlignment="1">
      <alignment horizontal="left" vertical="top" wrapText="1"/>
    </xf>
    <xf numFmtId="0" fontId="18" fillId="10" borderId="1" xfId="0" applyFont="1" applyFill="1" applyBorder="1" applyAlignment="1">
      <alignment vertical="top" wrapText="1"/>
    </xf>
    <xf numFmtId="0" fontId="37" fillId="0" borderId="10" xfId="0" applyFont="1" applyBorder="1" applyAlignment="1">
      <alignment vertical="top" wrapText="1"/>
    </xf>
    <xf numFmtId="0" fontId="18" fillId="0" borderId="11" xfId="0" applyFont="1" applyBorder="1" applyAlignment="1" applyProtection="1">
      <alignment vertical="top" wrapText="1"/>
      <protection locked="0"/>
    </xf>
    <xf numFmtId="0" fontId="37" fillId="0" borderId="13" xfId="0" applyFont="1" applyBorder="1" applyAlignment="1" applyProtection="1">
      <alignment vertical="top" wrapText="1"/>
      <protection locked="0"/>
    </xf>
    <xf numFmtId="0" fontId="78" fillId="12" borderId="3" xfId="0" applyFont="1" applyFill="1" applyBorder="1" applyAlignment="1" applyProtection="1">
      <alignment vertical="top" wrapText="1"/>
      <protection locked="0"/>
    </xf>
    <xf numFmtId="0" fontId="81" fillId="0" borderId="0" xfId="0" applyFont="1" applyAlignment="1" applyProtection="1">
      <alignment vertical="top"/>
      <protection locked="0"/>
    </xf>
    <xf numFmtId="0" fontId="18" fillId="10" borderId="0" xfId="0" applyFont="1" applyFill="1" applyAlignment="1">
      <alignment vertical="top" wrapText="1"/>
    </xf>
    <xf numFmtId="2" fontId="28" fillId="0" borderId="0" xfId="0" applyNumberFormat="1" applyFont="1" applyAlignment="1" applyProtection="1">
      <alignment vertical="top" wrapText="1"/>
      <protection locked="0"/>
    </xf>
    <xf numFmtId="0" fontId="37" fillId="0" borderId="10" xfId="0" applyFont="1" applyBorder="1" applyAlignment="1" applyProtection="1">
      <alignment vertical="top"/>
      <protection locked="0"/>
    </xf>
    <xf numFmtId="0" fontId="18" fillId="0" borderId="35" xfId="0" applyFont="1" applyBorder="1" applyAlignment="1" applyProtection="1">
      <alignment vertical="top" wrapText="1"/>
      <protection locked="0"/>
    </xf>
    <xf numFmtId="0" fontId="79" fillId="10" borderId="10" xfId="0" applyFont="1" applyFill="1" applyBorder="1" applyAlignment="1">
      <alignment vertical="top" wrapText="1"/>
    </xf>
    <xf numFmtId="0" fontId="18" fillId="0" borderId="15" xfId="0" applyFont="1" applyBorder="1" applyAlignment="1" applyProtection="1">
      <alignment horizontal="left" vertical="top" wrapText="1"/>
      <protection locked="0"/>
    </xf>
    <xf numFmtId="0" fontId="18" fillId="0" borderId="7" xfId="0" applyFont="1" applyBorder="1" applyAlignment="1" applyProtection="1">
      <alignment vertical="top" wrapText="1"/>
      <protection locked="0"/>
    </xf>
    <xf numFmtId="0" fontId="35" fillId="0" borderId="14" xfId="0" applyFont="1" applyBorder="1" applyAlignment="1" applyProtection="1">
      <alignment vertical="top" wrapText="1"/>
      <protection locked="0"/>
    </xf>
    <xf numFmtId="165" fontId="18" fillId="12" borderId="6" xfId="0" applyNumberFormat="1" applyFont="1" applyFill="1" applyBorder="1" applyAlignment="1" applyProtection="1">
      <alignment vertical="top"/>
      <protection locked="0"/>
    </xf>
    <xf numFmtId="0" fontId="19" fillId="12" borderId="3" xfId="0" applyFont="1" applyFill="1" applyBorder="1" applyAlignment="1" applyProtection="1">
      <alignment horizontal="center" vertical="top" wrapText="1"/>
      <protection locked="0"/>
    </xf>
    <xf numFmtId="0" fontId="19" fillId="12" borderId="1" xfId="0" applyFont="1" applyFill="1" applyBorder="1" applyAlignment="1" applyProtection="1">
      <alignment horizontal="center" vertical="top" wrapText="1"/>
      <protection locked="0"/>
    </xf>
    <xf numFmtId="0" fontId="18" fillId="12" borderId="3" xfId="0" applyFont="1" applyFill="1" applyBorder="1" applyAlignment="1" applyProtection="1">
      <alignment horizontal="center" vertical="top" wrapText="1"/>
      <protection locked="0"/>
    </xf>
    <xf numFmtId="0" fontId="28" fillId="0" borderId="1" xfId="0" applyFont="1" applyBorder="1" applyAlignment="1" applyProtection="1">
      <alignment horizontal="center" vertical="top" wrapText="1"/>
      <protection locked="0"/>
    </xf>
    <xf numFmtId="0" fontId="18" fillId="0" borderId="32" xfId="0" applyFont="1" applyBorder="1" applyAlignment="1" applyProtection="1">
      <alignment horizontal="left" vertical="top"/>
      <protection locked="0"/>
    </xf>
    <xf numFmtId="0" fontId="18" fillId="0" borderId="33" xfId="0" applyFont="1" applyBorder="1" applyAlignment="1" applyProtection="1">
      <alignment horizontal="left" vertical="top"/>
      <protection locked="0"/>
    </xf>
    <xf numFmtId="0" fontId="18" fillId="0" borderId="34" xfId="0" applyFont="1" applyBorder="1" applyAlignment="1" applyProtection="1">
      <alignment horizontal="left" vertical="top"/>
      <protection locked="0"/>
    </xf>
    <xf numFmtId="0" fontId="18" fillId="0" borderId="32" xfId="0" applyFont="1" applyBorder="1" applyAlignment="1" applyProtection="1">
      <alignment horizontal="left" vertical="top" wrapText="1"/>
      <protection locked="0"/>
    </xf>
    <xf numFmtId="0" fontId="18" fillId="0" borderId="34" xfId="0" applyFont="1" applyBorder="1" applyAlignment="1" applyProtection="1">
      <alignment horizontal="left" vertical="top" wrapText="1"/>
      <protection locked="0"/>
    </xf>
    <xf numFmtId="0" fontId="18" fillId="0" borderId="15" xfId="0" applyFont="1" applyBorder="1" applyAlignment="1" applyProtection="1">
      <alignment vertical="top" wrapText="1"/>
      <protection locked="0"/>
    </xf>
    <xf numFmtId="0" fontId="18" fillId="0" borderId="9" xfId="0" applyFont="1" applyBorder="1" applyAlignment="1" applyProtection="1">
      <alignment horizontal="right" vertical="top" wrapText="1"/>
      <protection locked="0"/>
    </xf>
    <xf numFmtId="0" fontId="19" fillId="10" borderId="13" xfId="0" applyFont="1" applyFill="1" applyBorder="1" applyAlignment="1">
      <alignment vertical="top" wrapText="1"/>
    </xf>
    <xf numFmtId="0" fontId="19" fillId="10" borderId="9" xfId="0" applyFont="1" applyFill="1" applyBorder="1" applyAlignment="1">
      <alignment horizontal="left" vertical="top"/>
    </xf>
    <xf numFmtId="0" fontId="19" fillId="10" borderId="14" xfId="0" applyFont="1" applyFill="1" applyBorder="1" applyAlignment="1">
      <alignment vertical="top" wrapText="1"/>
    </xf>
    <xf numFmtId="0" fontId="18" fillId="0" borderId="4" xfId="0" applyFont="1" applyBorder="1" applyAlignment="1">
      <alignment horizontal="left" vertical="top" wrapText="1"/>
    </xf>
    <xf numFmtId="0" fontId="18" fillId="0" borderId="6" xfId="0" applyFont="1" applyBorder="1" applyAlignment="1">
      <alignment vertical="top" wrapText="1"/>
    </xf>
    <xf numFmtId="0" fontId="19" fillId="0" borderId="6" xfId="0" applyFont="1" applyBorder="1" applyAlignment="1">
      <alignment vertical="top" wrapText="1"/>
    </xf>
    <xf numFmtId="0" fontId="85" fillId="0" borderId="6" xfId="0" applyFont="1" applyBorder="1" applyAlignment="1">
      <alignment vertical="top" wrapText="1"/>
    </xf>
    <xf numFmtId="0" fontId="18" fillId="0" borderId="6" xfId="0" applyFont="1" applyBorder="1"/>
    <xf numFmtId="0" fontId="18" fillId="0" borderId="9" xfId="0" applyFont="1" applyBorder="1"/>
    <xf numFmtId="0" fontId="18" fillId="0" borderId="5" xfId="0" applyFont="1" applyBorder="1"/>
    <xf numFmtId="0" fontId="18" fillId="0" borderId="15" xfId="0" applyFont="1" applyBorder="1"/>
    <xf numFmtId="0" fontId="19" fillId="10" borderId="3" xfId="0" applyFont="1" applyFill="1" applyBorder="1" applyAlignment="1">
      <alignment vertical="top" wrapText="1"/>
    </xf>
    <xf numFmtId="0" fontId="18" fillId="0" borderId="5" xfId="0" applyFont="1" applyBorder="1" applyAlignment="1">
      <alignment vertical="top" wrapText="1"/>
    </xf>
    <xf numFmtId="0" fontId="19" fillId="0" borderId="4" xfId="0" applyFont="1" applyBorder="1" applyAlignment="1">
      <alignment vertical="top" wrapText="1"/>
    </xf>
    <xf numFmtId="0" fontId="18" fillId="0" borderId="10" xfId="0" applyFont="1" applyBorder="1" applyAlignment="1">
      <alignment vertical="top" wrapText="1"/>
    </xf>
    <xf numFmtId="0" fontId="85" fillId="0" borderId="10" xfId="0" applyFont="1" applyBorder="1" applyAlignment="1">
      <alignment vertical="top" wrapText="1"/>
    </xf>
    <xf numFmtId="0" fontId="19" fillId="0" borderId="10" xfId="0" applyFont="1" applyBorder="1" applyAlignment="1">
      <alignment vertical="top" wrapText="1"/>
    </xf>
    <xf numFmtId="0" fontId="66" fillId="0" borderId="6" xfId="0" applyFont="1" applyBorder="1" applyAlignment="1">
      <alignment horizontal="left" vertical="top" wrapText="1"/>
    </xf>
    <xf numFmtId="0" fontId="19" fillId="0" borderId="6" xfId="0" applyFont="1" applyBorder="1" applyAlignment="1">
      <alignment horizontal="left" vertical="top" wrapText="1"/>
    </xf>
    <xf numFmtId="0" fontId="66" fillId="0" borderId="6" xfId="0" applyFont="1" applyBorder="1" applyAlignment="1">
      <alignment vertical="top" wrapText="1"/>
    </xf>
    <xf numFmtId="2" fontId="19" fillId="10" borderId="9" xfId="0" applyNumberFormat="1" applyFont="1" applyFill="1" applyBorder="1" applyAlignment="1">
      <alignment horizontal="left" vertical="top"/>
    </xf>
    <xf numFmtId="0" fontId="66" fillId="10" borderId="9" xfId="0" applyFont="1" applyFill="1" applyBorder="1" applyAlignment="1">
      <alignment horizontal="left" vertical="top" wrapText="1"/>
    </xf>
    <xf numFmtId="0" fontId="66" fillId="10" borderId="15" xfId="0" applyFont="1" applyFill="1" applyBorder="1" applyAlignment="1">
      <alignment horizontal="left" vertical="top"/>
    </xf>
    <xf numFmtId="0" fontId="19" fillId="10" borderId="0" xfId="0" applyFont="1" applyFill="1" applyAlignment="1">
      <alignment horizontal="left" vertical="top"/>
    </xf>
    <xf numFmtId="165" fontId="23" fillId="10" borderId="12" xfId="0" applyNumberFormat="1" applyFont="1" applyFill="1" applyBorder="1" applyAlignment="1">
      <alignment horizontal="left" vertical="top"/>
    </xf>
    <xf numFmtId="0" fontId="23" fillId="10" borderId="13" xfId="0" applyFont="1" applyFill="1" applyBorder="1" applyAlignment="1">
      <alignment vertical="top" wrapText="1"/>
    </xf>
    <xf numFmtId="0" fontId="29" fillId="0" borderId="0" xfId="0" applyFont="1"/>
    <xf numFmtId="0" fontId="18" fillId="0" borderId="6" xfId="0" applyFont="1" applyBorder="1" applyAlignment="1">
      <alignment horizontal="left" vertical="top" wrapText="1"/>
    </xf>
    <xf numFmtId="0" fontId="19" fillId="12" borderId="12" xfId="0" applyFont="1" applyFill="1" applyBorder="1" applyAlignment="1">
      <alignment horizontal="left" vertical="top" wrapText="1"/>
    </xf>
    <xf numFmtId="0" fontId="19" fillId="12" borderId="13" xfId="0" applyFont="1" applyFill="1" applyBorder="1" applyAlignment="1">
      <alignment vertical="top" wrapText="1"/>
    </xf>
    <xf numFmtId="0" fontId="19" fillId="12" borderId="9" xfId="0" applyFont="1" applyFill="1" applyBorder="1" applyAlignment="1">
      <alignment horizontal="left" vertical="top" wrapText="1"/>
    </xf>
    <xf numFmtId="0" fontId="19" fillId="12" borderId="14" xfId="0" applyFont="1" applyFill="1" applyBorder="1" applyAlignment="1">
      <alignment vertical="top" wrapText="1"/>
    </xf>
    <xf numFmtId="0" fontId="18" fillId="12" borderId="6" xfId="0" applyFont="1" applyFill="1" applyBorder="1" applyAlignment="1">
      <alignment horizontal="left" vertical="top" wrapText="1"/>
    </xf>
    <xf numFmtId="0" fontId="19" fillId="12" borderId="6" xfId="0" applyFont="1" applyFill="1" applyBorder="1" applyAlignment="1">
      <alignment horizontal="left" vertical="top" wrapText="1"/>
    </xf>
    <xf numFmtId="0" fontId="19" fillId="12" borderId="3" xfId="0" applyFont="1" applyFill="1" applyBorder="1" applyAlignment="1">
      <alignment vertical="top" wrapText="1"/>
    </xf>
    <xf numFmtId="0" fontId="18" fillId="0" borderId="10" xfId="0" applyFont="1" applyBorder="1" applyAlignment="1">
      <alignment horizontal="left" vertical="top" wrapText="1"/>
    </xf>
    <xf numFmtId="0" fontId="66" fillId="12" borderId="6" xfId="0" applyFont="1" applyFill="1" applyBorder="1" applyAlignment="1">
      <alignment horizontal="left" vertical="top" wrapText="1"/>
    </xf>
    <xf numFmtId="0" fontId="18" fillId="12" borderId="9" xfId="0" applyFont="1" applyFill="1" applyBorder="1" applyAlignment="1">
      <alignment horizontal="left" vertical="top" wrapText="1"/>
    </xf>
    <xf numFmtId="0" fontId="19" fillId="8" borderId="0" xfId="0" applyFont="1" applyFill="1" applyAlignment="1">
      <alignment vertical="top" wrapText="1"/>
    </xf>
    <xf numFmtId="0" fontId="19" fillId="10" borderId="0" xfId="0" applyFont="1" applyFill="1" applyAlignment="1">
      <alignment vertical="top" wrapText="1"/>
    </xf>
    <xf numFmtId="0" fontId="19" fillId="0" borderId="0" xfId="0" applyFont="1" applyAlignment="1">
      <alignment vertical="top"/>
    </xf>
    <xf numFmtId="0" fontId="39" fillId="23" borderId="0" xfId="0" applyFont="1" applyFill="1" applyAlignment="1">
      <alignment horizontal="center"/>
    </xf>
    <xf numFmtId="0" fontId="0" fillId="0" borderId="0" xfId="0" applyAlignment="1">
      <alignment horizontal="center"/>
    </xf>
    <xf numFmtId="0" fontId="39" fillId="8" borderId="0" xfId="0" applyFont="1" applyFill="1" applyAlignment="1">
      <alignment horizontal="left"/>
    </xf>
    <xf numFmtId="0" fontId="29" fillId="0" borderId="0" xfId="0" applyFont="1" applyAlignment="1" applyProtection="1">
      <alignment vertical="top"/>
      <protection locked="0"/>
    </xf>
    <xf numFmtId="0" fontId="29" fillId="0" borderId="0" xfId="0" applyFont="1" applyProtection="1">
      <protection locked="0"/>
    </xf>
    <xf numFmtId="0" fontId="19" fillId="0" borderId="1" xfId="8" applyFont="1" applyBorder="1" applyAlignment="1" applyProtection="1">
      <alignment horizontal="center" vertical="top" wrapText="1"/>
      <protection locked="0"/>
    </xf>
    <xf numFmtId="15" fontId="19" fillId="0" borderId="1" xfId="8" applyNumberFormat="1" applyFont="1" applyBorder="1" applyAlignment="1" applyProtection="1">
      <alignment horizontal="center" vertical="top" wrapText="1"/>
      <protection locked="0"/>
    </xf>
    <xf numFmtId="15" fontId="18" fillId="0" borderId="1" xfId="8" applyNumberFormat="1" applyFont="1" applyBorder="1" applyAlignment="1" applyProtection="1">
      <alignment vertical="top" wrapText="1"/>
      <protection locked="0"/>
    </xf>
    <xf numFmtId="164" fontId="29" fillId="0" borderId="0" xfId="0" applyNumberFormat="1" applyFont="1" applyAlignment="1" applyProtection="1">
      <alignment vertical="top"/>
      <protection locked="0"/>
    </xf>
    <xf numFmtId="2" fontId="87" fillId="24" borderId="1" xfId="0" applyNumberFormat="1" applyFont="1" applyFill="1" applyBorder="1" applyAlignment="1">
      <alignment vertical="top"/>
    </xf>
    <xf numFmtId="1" fontId="87" fillId="24" borderId="1" xfId="0" applyNumberFormat="1" applyFont="1" applyFill="1" applyBorder="1" applyAlignment="1">
      <alignment horizontal="left" vertical="top"/>
    </xf>
    <xf numFmtId="0" fontId="87" fillId="24" borderId="1" xfId="0" applyFont="1" applyFill="1" applyBorder="1" applyAlignment="1">
      <alignment vertical="top" wrapText="1"/>
    </xf>
    <xf numFmtId="0" fontId="88" fillId="24" borderId="2" xfId="0" applyFont="1" applyFill="1" applyBorder="1" applyAlignment="1">
      <alignment vertical="top" wrapText="1"/>
    </xf>
    <xf numFmtId="0" fontId="87" fillId="24" borderId="2" xfId="0" applyFont="1" applyFill="1" applyBorder="1" applyAlignment="1">
      <alignment vertical="top" wrapText="1"/>
    </xf>
    <xf numFmtId="0" fontId="88" fillId="24" borderId="0" xfId="0" applyFont="1" applyFill="1" applyAlignment="1">
      <alignment horizontal="left" vertical="top"/>
    </xf>
    <xf numFmtId="0" fontId="18" fillId="2" borderId="1" xfId="0" applyFont="1" applyFill="1" applyBorder="1" applyAlignment="1">
      <alignment horizontal="left" vertical="top"/>
    </xf>
    <xf numFmtId="0" fontId="90" fillId="24" borderId="1" xfId="0" applyFont="1" applyFill="1" applyBorder="1" applyAlignment="1">
      <alignment horizontal="left" vertical="top"/>
    </xf>
    <xf numFmtId="0" fontId="91" fillId="24" borderId="1" xfId="0" applyFont="1" applyFill="1" applyBorder="1" applyAlignment="1">
      <alignment vertical="top" wrapText="1"/>
    </xf>
    <xf numFmtId="0" fontId="91" fillId="24" borderId="0" xfId="0" applyFont="1" applyFill="1" applyAlignment="1">
      <alignment horizontal="left" vertical="top"/>
    </xf>
    <xf numFmtId="0" fontId="9" fillId="2" borderId="0" xfId="0" applyFont="1" applyFill="1" applyAlignment="1">
      <alignment vertical="top"/>
    </xf>
    <xf numFmtId="0" fontId="9" fillId="0" borderId="0" xfId="0" applyFont="1" applyAlignment="1">
      <alignment vertical="top"/>
    </xf>
    <xf numFmtId="0" fontId="89" fillId="0" borderId="1" xfId="0" applyFont="1" applyBorder="1" applyAlignment="1">
      <alignment vertical="top" wrapText="1"/>
    </xf>
    <xf numFmtId="49" fontId="15" fillId="0" borderId="0" xfId="24" applyNumberFormat="1" applyFont="1" applyAlignment="1">
      <alignment vertical="top"/>
    </xf>
    <xf numFmtId="49" fontId="27" fillId="0" borderId="0" xfId="24" applyNumberFormat="1" applyFont="1" applyAlignment="1">
      <alignment vertical="top"/>
    </xf>
    <xf numFmtId="0" fontId="24" fillId="0" borderId="0" xfId="24" applyFont="1" applyAlignment="1">
      <alignment vertical="center" wrapText="1"/>
    </xf>
    <xf numFmtId="0" fontId="25" fillId="0" borderId="0" xfId="24" applyFont="1" applyAlignment="1">
      <alignment vertical="center" wrapText="1"/>
    </xf>
    <xf numFmtId="0" fontId="3" fillId="0" borderId="0" xfId="24"/>
    <xf numFmtId="0" fontId="24" fillId="0" borderId="7" xfId="24" applyFont="1" applyBorder="1" applyAlignment="1">
      <alignment vertical="center" wrapText="1"/>
    </xf>
    <xf numFmtId="0" fontId="25" fillId="0" borderId="7" xfId="24" applyFont="1" applyBorder="1" applyAlignment="1">
      <alignment vertical="center" wrapText="1"/>
    </xf>
    <xf numFmtId="0" fontId="19" fillId="2" borderId="5" xfId="0" applyFont="1" applyFill="1" applyBorder="1" applyAlignment="1">
      <alignment horizontal="left" vertical="top"/>
    </xf>
    <xf numFmtId="0" fontId="18" fillId="0" borderId="5" xfId="0" applyFont="1" applyBorder="1" applyAlignment="1">
      <alignment horizontal="left" vertical="top" wrapText="1"/>
    </xf>
    <xf numFmtId="0" fontId="28" fillId="0" borderId="5" xfId="0" applyFont="1" applyBorder="1" applyAlignment="1">
      <alignment horizontal="center" vertical="center"/>
    </xf>
    <xf numFmtId="0" fontId="20" fillId="2" borderId="1" xfId="0" applyFont="1" applyFill="1" applyBorder="1" applyAlignment="1">
      <alignment horizontal="left" vertical="top" wrapText="1"/>
    </xf>
    <xf numFmtId="0" fontId="32" fillId="2" borderId="1" xfId="0" applyFont="1" applyFill="1" applyBorder="1" applyAlignment="1">
      <alignment horizontal="center" vertical="center"/>
    </xf>
    <xf numFmtId="0" fontId="20" fillId="2" borderId="1" xfId="0" applyFont="1" applyFill="1" applyBorder="1"/>
    <xf numFmtId="0" fontId="92" fillId="0" borderId="0" xfId="24" applyFont="1"/>
    <xf numFmtId="0" fontId="47" fillId="0" borderId="0" xfId="1" applyFont="1"/>
    <xf numFmtId="0" fontId="9" fillId="0" borderId="0" xfId="1"/>
    <xf numFmtId="0" fontId="9" fillId="0" borderId="1" xfId="1" applyBorder="1"/>
    <xf numFmtId="15" fontId="9" fillId="0" borderId="1" xfId="1" applyNumberFormat="1" applyBorder="1" applyAlignment="1">
      <alignment horizontal="left" vertical="top"/>
    </xf>
    <xf numFmtId="0" fontId="9" fillId="5" borderId="1" xfId="1" applyFill="1" applyBorder="1"/>
    <xf numFmtId="0" fontId="8" fillId="6" borderId="1" xfId="1" applyFont="1" applyFill="1" applyBorder="1"/>
    <xf numFmtId="0" fontId="9" fillId="7" borderId="1" xfId="1" applyFill="1" applyBorder="1"/>
    <xf numFmtId="0" fontId="51" fillId="0" borderId="0" xfId="1" applyFont="1"/>
    <xf numFmtId="0" fontId="14" fillId="0" borderId="0" xfId="1" applyFont="1"/>
    <xf numFmtId="0" fontId="8" fillId="0" borderId="0" xfId="1" applyFont="1"/>
    <xf numFmtId="0" fontId="52" fillId="0" borderId="0" xfId="1" applyFont="1"/>
    <xf numFmtId="0" fontId="14" fillId="0" borderId="0" xfId="1" applyFont="1" applyAlignment="1">
      <alignment vertical="top" wrapText="1"/>
    </xf>
    <xf numFmtId="0" fontId="53" fillId="0" borderId="0" xfId="1" applyFont="1"/>
    <xf numFmtId="0" fontId="18" fillId="0" borderId="0" xfId="0" applyFont="1" applyAlignment="1">
      <alignment horizontal="center" vertical="top"/>
    </xf>
    <xf numFmtId="0" fontId="93" fillId="0" borderId="0" xfId="0" applyFont="1" applyAlignment="1">
      <alignment horizontal="center" vertical="center" wrapText="1"/>
    </xf>
    <xf numFmtId="0" fontId="94" fillId="0" borderId="12" xfId="0" applyFont="1" applyBorder="1" applyAlignment="1">
      <alignment vertical="top"/>
    </xf>
    <xf numFmtId="0" fontId="39" fillId="0" borderId="13" xfId="0" applyFont="1" applyBorder="1" applyAlignment="1">
      <alignment vertical="top"/>
    </xf>
    <xf numFmtId="0" fontId="39" fillId="0" borderId="9" xfId="0" applyFont="1" applyBorder="1" applyAlignment="1">
      <alignment vertical="top"/>
    </xf>
    <xf numFmtId="0" fontId="39" fillId="0" borderId="10" xfId="0" applyFont="1" applyBorder="1" applyAlignment="1">
      <alignment horizontal="left" vertical="top"/>
    </xf>
    <xf numFmtId="0" fontId="39" fillId="0" borderId="15" xfId="0" applyFont="1" applyBorder="1" applyAlignment="1">
      <alignment vertical="top"/>
    </xf>
    <xf numFmtId="0" fontId="95" fillId="0" borderId="14" xfId="0" applyFont="1" applyBorder="1" applyAlignment="1">
      <alignment horizontal="left" vertical="top"/>
    </xf>
    <xf numFmtId="0" fontId="39" fillId="0" borderId="13" xfId="0" applyFont="1" applyBorder="1" applyAlignment="1">
      <alignment vertical="top" wrapText="1"/>
    </xf>
    <xf numFmtId="0" fontId="95" fillId="0" borderId="10" xfId="0" applyFont="1" applyBorder="1" applyAlignment="1">
      <alignment vertical="top" wrapText="1"/>
    </xf>
    <xf numFmtId="0" fontId="95" fillId="0" borderId="10" xfId="10" applyFont="1" applyBorder="1" applyAlignment="1">
      <alignment vertical="top" wrapText="1"/>
    </xf>
    <xf numFmtId="0" fontId="95" fillId="0" borderId="0" xfId="0" applyFont="1" applyAlignment="1">
      <alignment vertical="top" wrapText="1"/>
    </xf>
    <xf numFmtId="0" fontId="95" fillId="0" borderId="10" xfId="0" applyFont="1" applyBorder="1" applyAlignment="1">
      <alignment vertical="top"/>
    </xf>
    <xf numFmtId="0" fontId="39" fillId="0" borderId="10" xfId="0" applyFont="1" applyBorder="1" applyAlignment="1">
      <alignment vertical="top" wrapText="1"/>
    </xf>
    <xf numFmtId="0" fontId="96" fillId="0" borderId="0" xfId="0" applyFont="1"/>
    <xf numFmtId="0" fontId="96" fillId="0" borderId="0" xfId="0" applyFont="1" applyAlignment="1">
      <alignment horizontal="center" vertical="top"/>
    </xf>
    <xf numFmtId="0" fontId="18" fillId="0" borderId="2" xfId="10" applyFont="1" applyBorder="1" applyAlignment="1">
      <alignment horizontal="center" vertical="center"/>
    </xf>
    <xf numFmtId="0" fontId="39" fillId="0" borderId="3" xfId="0" applyFont="1" applyBorder="1"/>
    <xf numFmtId="0" fontId="93" fillId="0" borderId="0" xfId="10" applyFont="1" applyAlignment="1" applyProtection="1">
      <alignment horizontal="center" vertical="center" wrapText="1"/>
      <protection locked="0"/>
    </xf>
    <xf numFmtId="0" fontId="18" fillId="6" borderId="0" xfId="11" applyFont="1" applyFill="1"/>
    <xf numFmtId="0" fontId="18" fillId="0" borderId="0" xfId="11" applyFont="1"/>
    <xf numFmtId="0" fontId="18" fillId="0" borderId="0" xfId="10" applyFont="1" applyAlignment="1">
      <alignment horizontal="center" vertical="top"/>
    </xf>
    <xf numFmtId="0" fontId="98" fillId="0" borderId="0" xfId="10" applyFont="1" applyAlignment="1">
      <alignment horizontal="center" vertical="center" wrapText="1"/>
    </xf>
    <xf numFmtId="0" fontId="39" fillId="0" borderId="0" xfId="10" applyFont="1" applyAlignment="1">
      <alignment vertical="top"/>
    </xf>
    <xf numFmtId="0" fontId="39" fillId="0" borderId="0" xfId="10" applyFont="1" applyAlignment="1">
      <alignment horizontal="left" vertical="top"/>
    </xf>
    <xf numFmtId="15" fontId="39" fillId="0" borderId="0" xfId="10" applyNumberFormat="1" applyFont="1" applyAlignment="1">
      <alignment horizontal="left" vertical="top"/>
    </xf>
    <xf numFmtId="0" fontId="18" fillId="0" borderId="0" xfId="10" applyFont="1"/>
    <xf numFmtId="0" fontId="94" fillId="0" borderId="1" xfId="11" applyFont="1" applyBorder="1" applyAlignment="1">
      <alignment horizontal="center" vertical="center" wrapText="1"/>
    </xf>
    <xf numFmtId="0" fontId="94" fillId="0" borderId="1" xfId="10" applyFont="1" applyBorder="1" applyAlignment="1">
      <alignment horizontal="center" vertical="center" wrapText="1"/>
    </xf>
    <xf numFmtId="0" fontId="94" fillId="6" borderId="0" xfId="11" applyFont="1" applyFill="1" applyAlignment="1">
      <alignment horizontal="center" vertical="center" wrapText="1"/>
    </xf>
    <xf numFmtId="0" fontId="94" fillId="0" borderId="0" xfId="11" applyFont="1" applyAlignment="1">
      <alignment horizontal="center" vertical="center" wrapText="1"/>
    </xf>
    <xf numFmtId="0" fontId="86" fillId="0" borderId="1" xfId="10" applyFont="1" applyBorder="1" applyAlignment="1">
      <alignment horizontal="left" vertical="top" wrapText="1"/>
    </xf>
    <xf numFmtId="0" fontId="86" fillId="6" borderId="0" xfId="11" applyFont="1" applyFill="1"/>
    <xf numFmtId="0" fontId="86" fillId="0" borderId="0" xfId="11" applyFont="1"/>
    <xf numFmtId="0" fontId="18" fillId="0" borderId="1" xfId="10" applyFont="1" applyBorder="1" applyAlignment="1">
      <alignment horizontal="left" vertical="top" wrapText="1"/>
    </xf>
    <xf numFmtId="0" fontId="95" fillId="0" borderId="0" xfId="10" applyFont="1" applyAlignment="1">
      <alignment horizontal="left" vertical="top" wrapText="1"/>
    </xf>
    <xf numFmtId="0" fontId="94" fillId="0" borderId="12" xfId="10" applyFont="1" applyBorder="1" applyAlignment="1">
      <alignment vertical="top"/>
    </xf>
    <xf numFmtId="0" fontId="39" fillId="0" borderId="8" xfId="10" applyFont="1" applyBorder="1" applyAlignment="1">
      <alignment vertical="top" wrapText="1"/>
    </xf>
    <xf numFmtId="0" fontId="39" fillId="0" borderId="8" xfId="10" applyFont="1" applyBorder="1" applyAlignment="1">
      <alignment vertical="top"/>
    </xf>
    <xf numFmtId="0" fontId="39" fillId="0" borderId="13" xfId="10" applyFont="1" applyBorder="1" applyAlignment="1">
      <alignment vertical="top" wrapText="1"/>
    </xf>
    <xf numFmtId="0" fontId="96" fillId="0" borderId="0" xfId="10" applyFont="1" applyAlignment="1">
      <alignment horizontal="center" vertical="top"/>
    </xf>
    <xf numFmtId="15" fontId="18" fillId="0" borderId="1" xfId="8" applyNumberFormat="1" applyFont="1" applyBorder="1" applyAlignment="1" applyProtection="1">
      <alignment horizontal="left" vertical="top" wrapText="1"/>
      <protection locked="0"/>
    </xf>
    <xf numFmtId="0" fontId="29" fillId="0" borderId="0" xfId="0" applyFont="1" applyAlignment="1" applyProtection="1">
      <alignment horizontal="left" vertical="top"/>
      <protection locked="0"/>
    </xf>
    <xf numFmtId="0" fontId="55" fillId="0" borderId="0" xfId="0" applyFont="1" applyAlignment="1">
      <alignment vertical="top" wrapText="1"/>
    </xf>
    <xf numFmtId="0" fontId="18" fillId="12" borderId="8" xfId="0" applyFont="1" applyFill="1" applyBorder="1" applyAlignment="1">
      <alignment vertical="top" wrapText="1"/>
    </xf>
    <xf numFmtId="0" fontId="19" fillId="12" borderId="7" xfId="0" applyFont="1" applyFill="1" applyBorder="1" applyAlignment="1">
      <alignment vertical="top" wrapText="1"/>
    </xf>
    <xf numFmtId="0" fontId="18" fillId="12" borderId="11" xfId="0" applyFont="1" applyFill="1" applyBorder="1" applyAlignment="1">
      <alignment vertical="top" wrapText="1"/>
    </xf>
    <xf numFmtId="0" fontId="19" fillId="12" borderId="1" xfId="0" applyFont="1" applyFill="1" applyBorder="1" applyAlignment="1">
      <alignment horizontal="center" vertical="top" wrapText="1"/>
    </xf>
    <xf numFmtId="0" fontId="19" fillId="12" borderId="1" xfId="0" applyFont="1" applyFill="1" applyBorder="1" applyAlignment="1">
      <alignment horizontal="left" vertical="top" wrapText="1"/>
    </xf>
    <xf numFmtId="2" fontId="28" fillId="0" borderId="0" xfId="0" applyNumberFormat="1" applyFont="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37" fillId="0" borderId="14" xfId="0" applyFont="1" applyBorder="1" applyAlignment="1" applyProtection="1">
      <alignment vertical="top" wrapText="1"/>
      <protection locked="0"/>
    </xf>
    <xf numFmtId="0" fontId="39" fillId="0" borderId="0" xfId="0" applyFont="1" applyAlignment="1" applyProtection="1">
      <alignment horizontal="left" vertical="top"/>
      <protection locked="0"/>
    </xf>
    <xf numFmtId="165" fontId="19" fillId="10" borderId="12" xfId="0" applyNumberFormat="1" applyFont="1" applyFill="1" applyBorder="1" applyAlignment="1">
      <alignment vertical="top"/>
    </xf>
    <xf numFmtId="165" fontId="19" fillId="10" borderId="8" xfId="0" applyNumberFormat="1" applyFont="1" applyFill="1" applyBorder="1" applyAlignment="1">
      <alignment vertical="top" wrapText="1"/>
    </xf>
    <xf numFmtId="165" fontId="19" fillId="10" borderId="13" xfId="0" applyNumberFormat="1" applyFont="1" applyFill="1" applyBorder="1" applyAlignment="1">
      <alignment vertical="top" wrapText="1"/>
    </xf>
    <xf numFmtId="0" fontId="18" fillId="2" borderId="1" xfId="0" applyFont="1" applyFill="1" applyBorder="1" applyAlignment="1">
      <alignment vertical="top" wrapText="1"/>
    </xf>
    <xf numFmtId="0" fontId="18" fillId="2" borderId="1" xfId="26" applyFont="1" applyFill="1" applyBorder="1" applyAlignment="1">
      <alignment vertical="top" wrapText="1"/>
    </xf>
    <xf numFmtId="0" fontId="18" fillId="25" borderId="1" xfId="0" applyFont="1" applyFill="1" applyBorder="1" applyAlignment="1">
      <alignment vertical="top" wrapText="1"/>
    </xf>
    <xf numFmtId="0" fontId="19" fillId="12" borderId="2" xfId="0" applyFont="1" applyFill="1" applyBorder="1" applyAlignment="1">
      <alignment vertical="top"/>
    </xf>
    <xf numFmtId="0" fontId="19" fillId="12" borderId="11" xfId="0" applyFont="1" applyFill="1" applyBorder="1" applyAlignment="1">
      <alignment vertical="top"/>
    </xf>
    <xf numFmtId="0" fontId="19" fillId="12" borderId="3" xfId="0" applyFont="1" applyFill="1" applyBorder="1" applyAlignment="1">
      <alignment vertical="top"/>
    </xf>
    <xf numFmtId="0" fontId="18" fillId="2" borderId="4" xfId="0" applyFont="1" applyFill="1" applyBorder="1" applyAlignment="1">
      <alignment vertical="top" wrapText="1"/>
    </xf>
    <xf numFmtId="0" fontId="18" fillId="3" borderId="1" xfId="0" applyFont="1" applyFill="1" applyBorder="1"/>
    <xf numFmtId="0" fontId="64" fillId="8" borderId="0" xfId="0" applyFont="1" applyFill="1" applyAlignment="1">
      <alignment vertical="top" wrapText="1"/>
    </xf>
    <xf numFmtId="0" fontId="55" fillId="8" borderId="0" xfId="0" applyFont="1" applyFill="1" applyAlignment="1">
      <alignment vertical="top" wrapText="1"/>
    </xf>
    <xf numFmtId="0" fontId="64" fillId="10" borderId="0" xfId="0" applyFont="1" applyFill="1" applyAlignment="1">
      <alignment vertical="top" wrapText="1"/>
    </xf>
    <xf numFmtId="14" fontId="18" fillId="0" borderId="10" xfId="0" applyNumberFormat="1" applyFont="1" applyBorder="1" applyAlignment="1">
      <alignment vertical="top" wrapText="1"/>
    </xf>
    <xf numFmtId="0" fontId="20" fillId="0" borderId="10" xfId="0" applyFont="1" applyBorder="1" applyAlignment="1">
      <alignment vertical="top" wrapText="1"/>
    </xf>
    <xf numFmtId="0" fontId="18" fillId="4" borderId="10" xfId="0" applyFont="1" applyFill="1" applyBorder="1" applyAlignment="1">
      <alignment horizontal="left" vertical="top" wrapText="1"/>
    </xf>
    <xf numFmtId="165" fontId="19" fillId="12" borderId="4" xfId="0" applyNumberFormat="1" applyFont="1" applyFill="1" applyBorder="1" applyAlignment="1">
      <alignment horizontal="left" vertical="top"/>
    </xf>
    <xf numFmtId="0" fontId="19" fillId="12" borderId="8" xfId="0" applyFont="1" applyFill="1" applyBorder="1" applyAlignment="1">
      <alignment vertical="top"/>
    </xf>
    <xf numFmtId="0" fontId="18" fillId="12" borderId="13" xfId="0" applyFont="1" applyFill="1" applyBorder="1" applyAlignment="1">
      <alignment vertical="top" wrapText="1"/>
    </xf>
    <xf numFmtId="0" fontId="19" fillId="12" borderId="4" xfId="0" applyFont="1" applyFill="1" applyBorder="1" applyAlignment="1">
      <alignment horizontal="left" vertical="top"/>
    </xf>
    <xf numFmtId="0" fontId="19" fillId="0" borderId="8" xfId="0" applyFont="1" applyBorder="1" applyAlignment="1">
      <alignment vertical="top"/>
    </xf>
    <xf numFmtId="0" fontId="18" fillId="0" borderId="8" xfId="0" applyFont="1" applyBorder="1" applyAlignment="1">
      <alignment vertical="top" wrapText="1"/>
    </xf>
    <xf numFmtId="0" fontId="18" fillId="0" borderId="13" xfId="0" applyFont="1" applyBorder="1" applyAlignment="1">
      <alignment vertical="top" wrapText="1"/>
    </xf>
    <xf numFmtId="0" fontId="19" fillId="12" borderId="6" xfId="0" applyFont="1" applyFill="1" applyBorder="1" applyAlignment="1">
      <alignment horizontal="left" vertical="top"/>
    </xf>
    <xf numFmtId="0" fontId="19" fillId="4" borderId="0" xfId="0" applyFont="1" applyFill="1" applyAlignment="1">
      <alignment vertical="top"/>
    </xf>
    <xf numFmtId="0" fontId="18" fillId="12" borderId="6" xfId="0" applyFont="1" applyFill="1" applyBorder="1" applyAlignment="1">
      <alignment horizontal="left" vertical="top"/>
    </xf>
    <xf numFmtId="0" fontId="19" fillId="0" borderId="0" xfId="0" applyFont="1" applyAlignment="1">
      <alignment vertical="top" wrapText="1"/>
    </xf>
    <xf numFmtId="0" fontId="19" fillId="12" borderId="6" xfId="0" applyFont="1" applyFill="1" applyBorder="1" applyAlignment="1">
      <alignment vertical="top" wrapText="1"/>
    </xf>
    <xf numFmtId="0" fontId="18" fillId="4" borderId="0" xfId="0" applyFont="1" applyFill="1" applyAlignment="1">
      <alignment vertical="top" wrapText="1"/>
    </xf>
    <xf numFmtId="0" fontId="18" fillId="12" borderId="5" xfId="0" applyFont="1" applyFill="1" applyBorder="1" applyAlignment="1">
      <alignment horizontal="left" vertical="top"/>
    </xf>
    <xf numFmtId="165" fontId="19" fillId="10" borderId="12" xfId="0" applyNumberFormat="1" applyFont="1" applyFill="1" applyBorder="1" applyAlignment="1">
      <alignment horizontal="left" vertical="top"/>
    </xf>
    <xf numFmtId="0" fontId="19" fillId="10" borderId="8" xfId="0" applyFont="1" applyFill="1" applyBorder="1" applyAlignment="1">
      <alignment vertical="top" wrapText="1"/>
    </xf>
    <xf numFmtId="0" fontId="20" fillId="0" borderId="0" xfId="0" applyFont="1" applyAlignment="1">
      <alignment vertical="top" wrapText="1"/>
    </xf>
    <xf numFmtId="0" fontId="18" fillId="4" borderId="0" xfId="0" applyFont="1" applyFill="1" applyAlignment="1">
      <alignment horizontal="left" vertical="top" wrapText="1"/>
    </xf>
    <xf numFmtId="0" fontId="66" fillId="8" borderId="0" xfId="0" applyFont="1" applyFill="1" applyAlignment="1">
      <alignment horizontal="left" vertical="top" wrapText="1"/>
    </xf>
    <xf numFmtId="0" fontId="19" fillId="8" borderId="0" xfId="0" applyFont="1" applyFill="1" applyAlignment="1">
      <alignment horizontal="left" vertical="top" wrapText="1"/>
    </xf>
    <xf numFmtId="0" fontId="66" fillId="8" borderId="0" xfId="0" applyFont="1" applyFill="1" applyAlignment="1">
      <alignment vertical="top" wrapText="1"/>
    </xf>
    <xf numFmtId="0" fontId="39" fillId="0" borderId="5" xfId="0" applyFont="1" applyBorder="1" applyAlignment="1">
      <alignment vertical="top" wrapText="1"/>
    </xf>
    <xf numFmtId="0" fontId="23" fillId="8" borderId="0" xfId="0" applyFont="1" applyFill="1" applyAlignment="1">
      <alignment vertical="top" wrapText="1"/>
    </xf>
    <xf numFmtId="0" fontId="23" fillId="10" borderId="8" xfId="0" applyFont="1" applyFill="1" applyBorder="1" applyAlignment="1">
      <alignment vertical="top" wrapText="1"/>
    </xf>
    <xf numFmtId="0" fontId="19" fillId="0" borderId="0" xfId="0" applyFont="1"/>
    <xf numFmtId="0" fontId="19" fillId="0" borderId="9" xfId="0" applyFont="1" applyBorder="1"/>
    <xf numFmtId="0" fontId="19" fillId="13" borderId="2" xfId="9" applyFont="1" applyFill="1" applyBorder="1" applyAlignment="1">
      <alignment horizontal="left" vertical="center"/>
    </xf>
    <xf numFmtId="0" fontId="23" fillId="13" borderId="11" xfId="0" applyFont="1" applyFill="1" applyBorder="1"/>
    <xf numFmtId="0" fontId="19" fillId="13" borderId="11" xfId="9" applyFont="1" applyFill="1" applyBorder="1" applyAlignment="1">
      <alignment horizontal="left" vertical="center" wrapText="1"/>
    </xf>
    <xf numFmtId="0" fontId="19" fillId="13" borderId="3" xfId="9" applyFont="1" applyFill="1" applyBorder="1" applyAlignment="1">
      <alignment horizontal="left" vertical="center" wrapText="1"/>
    </xf>
    <xf numFmtId="0" fontId="19" fillId="13" borderId="1" xfId="9" applyFont="1" applyFill="1" applyBorder="1" applyAlignment="1">
      <alignment vertical="center" wrapText="1"/>
    </xf>
    <xf numFmtId="0" fontId="19" fillId="13" borderId="3" xfId="0" applyFont="1" applyFill="1" applyBorder="1" applyAlignment="1">
      <alignment wrapText="1"/>
    </xf>
    <xf numFmtId="0" fontId="19" fillId="13" borderId="1" xfId="9" applyFont="1" applyFill="1" applyBorder="1" applyAlignment="1">
      <alignment vertical="center" textRotation="90" wrapText="1"/>
    </xf>
    <xf numFmtId="0" fontId="19" fillId="13" borderId="1" xfId="9" applyFont="1" applyFill="1" applyBorder="1" applyAlignment="1">
      <alignment horizontal="left" vertical="center" wrapText="1"/>
    </xf>
    <xf numFmtId="0" fontId="18" fillId="4" borderId="1" xfId="0" applyFont="1" applyFill="1" applyBorder="1"/>
    <xf numFmtId="0" fontId="18" fillId="4" borderId="1" xfId="0" applyFont="1" applyFill="1" applyBorder="1" applyAlignment="1">
      <alignment wrapText="1"/>
    </xf>
    <xf numFmtId="0" fontId="18" fillId="0" borderId="1" xfId="0" applyFont="1" applyBorder="1" applyAlignment="1">
      <alignment wrapText="1"/>
    </xf>
    <xf numFmtId="0" fontId="18" fillId="0" borderId="0" xfId="0" applyFont="1" applyAlignment="1">
      <alignment wrapText="1"/>
    </xf>
    <xf numFmtId="0" fontId="55" fillId="0" borderId="1" xfId="0" applyFont="1" applyBorder="1" applyAlignment="1">
      <alignment vertical="top" wrapText="1"/>
    </xf>
    <xf numFmtId="0" fontId="9" fillId="0" borderId="1" xfId="27" applyFont="1" applyBorder="1" applyAlignment="1">
      <alignment vertical="top" wrapText="1"/>
    </xf>
    <xf numFmtId="0" fontId="22" fillId="2" borderId="1" xfId="27" applyFont="1" applyFill="1" applyBorder="1" applyAlignment="1">
      <alignment horizontal="left" vertical="top"/>
    </xf>
    <xf numFmtId="0" fontId="22" fillId="2" borderId="1" xfId="27" applyFont="1" applyFill="1" applyBorder="1" applyAlignment="1">
      <alignment vertical="top" wrapText="1"/>
    </xf>
    <xf numFmtId="0" fontId="19" fillId="2" borderId="1" xfId="27" applyFont="1" applyFill="1" applyBorder="1" applyAlignment="1">
      <alignment vertical="top" wrapText="1"/>
    </xf>
    <xf numFmtId="0" fontId="22" fillId="2" borderId="1" xfId="27" applyFont="1" applyFill="1" applyBorder="1" applyAlignment="1">
      <alignment vertical="top"/>
    </xf>
    <xf numFmtId="0" fontId="28" fillId="0" borderId="1" xfId="27" applyFont="1" applyBorder="1" applyAlignment="1">
      <alignment vertical="top" wrapText="1"/>
    </xf>
    <xf numFmtId="0" fontId="18" fillId="0" borderId="1" xfId="27" applyFont="1" applyBorder="1" applyAlignment="1">
      <alignment vertical="top" wrapText="1"/>
    </xf>
    <xf numFmtId="0" fontId="28" fillId="0" borderId="1" xfId="27" applyFont="1" applyBorder="1" applyAlignment="1">
      <alignment horizontal="left" vertical="top" wrapText="1"/>
    </xf>
    <xf numFmtId="0" fontId="34" fillId="0" borderId="1" xfId="27" applyFont="1" applyBorder="1" applyAlignment="1">
      <alignment vertical="top" wrapText="1"/>
    </xf>
    <xf numFmtId="0" fontId="42" fillId="2" borderId="1" xfId="27" applyFont="1" applyFill="1" applyBorder="1" applyAlignment="1">
      <alignment vertical="top" wrapText="1"/>
    </xf>
    <xf numFmtId="0" fontId="22" fillId="2" borderId="1" xfId="27" applyFont="1" applyFill="1" applyBorder="1" applyAlignment="1">
      <alignment horizontal="left" vertical="top" wrapText="1"/>
    </xf>
    <xf numFmtId="0" fontId="19" fillId="2" borderId="1" xfId="27" applyFont="1" applyFill="1" applyBorder="1" applyAlignment="1">
      <alignment horizontal="left" vertical="top" wrapText="1"/>
    </xf>
    <xf numFmtId="0" fontId="18" fillId="0" borderId="1" xfId="27" applyFont="1" applyBorder="1" applyAlignment="1">
      <alignment horizontal="left" vertical="top" wrapText="1"/>
    </xf>
    <xf numFmtId="0" fontId="19" fillId="2" borderId="1" xfId="27" applyFont="1" applyFill="1" applyBorder="1" applyAlignment="1">
      <alignment horizontal="left" vertical="top"/>
    </xf>
    <xf numFmtId="0" fontId="20" fillId="0" borderId="1" xfId="27" applyFont="1" applyBorder="1" applyAlignment="1">
      <alignment vertical="top" wrapText="1"/>
    </xf>
    <xf numFmtId="0" fontId="28" fillId="0" borderId="1" xfId="27" applyFont="1" applyBorder="1" applyAlignment="1">
      <alignment horizontal="left" vertical="top"/>
    </xf>
    <xf numFmtId="0" fontId="28" fillId="0" borderId="1" xfId="27" applyFont="1" applyBorder="1" applyAlignment="1">
      <alignment horizontal="right" vertical="top" wrapText="1"/>
    </xf>
    <xf numFmtId="0" fontId="90" fillId="24" borderId="1" xfId="27" applyFont="1" applyFill="1" applyBorder="1" applyAlignment="1">
      <alignment vertical="top"/>
    </xf>
    <xf numFmtId="0" fontId="90" fillId="24" borderId="1" xfId="27" applyFont="1" applyFill="1" applyBorder="1" applyAlignment="1">
      <alignment vertical="top" wrapText="1"/>
    </xf>
    <xf numFmtId="0" fontId="43" fillId="0" borderId="1" xfId="27" applyFont="1" applyBorder="1" applyAlignment="1">
      <alignment vertical="top" wrapText="1"/>
    </xf>
    <xf numFmtId="0" fontId="8" fillId="2" borderId="1" xfId="27" applyFont="1" applyFill="1" applyBorder="1" applyAlignment="1">
      <alignment vertical="top" wrapText="1"/>
    </xf>
    <xf numFmtId="0" fontId="34" fillId="2" borderId="1" xfId="27" applyFont="1" applyFill="1" applyBorder="1" applyAlignment="1">
      <alignment vertical="top" wrapText="1"/>
    </xf>
    <xf numFmtId="0" fontId="43" fillId="2" borderId="1" xfId="27" applyFont="1" applyFill="1" applyBorder="1" applyAlignment="1">
      <alignment vertical="top" wrapText="1"/>
    </xf>
    <xf numFmtId="0" fontId="55" fillId="8" borderId="0" xfId="0" applyFont="1" applyFill="1"/>
    <xf numFmtId="0" fontId="55" fillId="8" borderId="1" xfId="0" applyFont="1" applyFill="1" applyBorder="1" applyAlignment="1">
      <alignment vertical="top" wrapText="1"/>
    </xf>
    <xf numFmtId="0" fontId="105" fillId="26" borderId="0" xfId="0" applyFont="1" applyFill="1"/>
    <xf numFmtId="0" fontId="106" fillId="26" borderId="0" xfId="0" applyFont="1" applyFill="1" applyAlignment="1">
      <alignment vertical="top"/>
    </xf>
    <xf numFmtId="0" fontId="107" fillId="26" borderId="0" xfId="0" applyFont="1" applyFill="1"/>
    <xf numFmtId="0" fontId="108" fillId="26" borderId="0" xfId="0" applyFont="1" applyFill="1" applyAlignment="1">
      <alignment vertical="top"/>
    </xf>
    <xf numFmtId="0" fontId="64" fillId="10" borderId="1" xfId="0" applyFont="1" applyFill="1" applyBorder="1" applyAlignment="1">
      <alignment vertical="top"/>
    </xf>
    <xf numFmtId="0" fontId="11" fillId="26" borderId="0" xfId="0" applyFont="1" applyFill="1" applyAlignment="1">
      <alignment vertical="top"/>
    </xf>
    <xf numFmtId="0" fontId="108" fillId="10" borderId="11" xfId="0" applyFont="1" applyFill="1" applyBorder="1" applyAlignment="1">
      <alignment vertical="center"/>
    </xf>
    <xf numFmtId="0" fontId="64" fillId="10" borderId="1" xfId="0" applyFont="1" applyFill="1" applyBorder="1" applyAlignment="1">
      <alignment vertical="top" wrapText="1"/>
    </xf>
    <xf numFmtId="0" fontId="109" fillId="0" borderId="1" xfId="0" applyFont="1" applyBorder="1" applyAlignment="1">
      <alignment vertical="top" wrapText="1"/>
    </xf>
    <xf numFmtId="0" fontId="11" fillId="26" borderId="0" xfId="0" applyFont="1" applyFill="1" applyAlignment="1">
      <alignment vertical="top" wrapText="1"/>
    </xf>
    <xf numFmtId="0" fontId="11" fillId="15" borderId="3" xfId="0" applyFont="1" applyFill="1" applyBorder="1" applyAlignment="1">
      <alignment vertical="top" wrapText="1"/>
    </xf>
    <xf numFmtId="0" fontId="110" fillId="15" borderId="1" xfId="0" applyFont="1" applyFill="1" applyBorder="1" applyAlignment="1">
      <alignment vertical="top" wrapText="1"/>
    </xf>
    <xf numFmtId="0" fontId="11" fillId="15" borderId="1" xfId="0" applyFont="1" applyFill="1" applyBorder="1" applyAlignment="1">
      <alignment vertical="top" wrapText="1"/>
    </xf>
    <xf numFmtId="0" fontId="11" fillId="10" borderId="5" xfId="0" applyFont="1" applyFill="1" applyBorder="1" applyAlignment="1">
      <alignment vertical="top" wrapText="1"/>
    </xf>
    <xf numFmtId="0" fontId="11" fillId="10" borderId="15" xfId="0" applyFont="1" applyFill="1" applyBorder="1" applyAlignment="1">
      <alignment vertical="top" wrapText="1"/>
    </xf>
    <xf numFmtId="0" fontId="11" fillId="23" borderId="5" xfId="0" applyFont="1" applyFill="1" applyBorder="1" applyAlignment="1">
      <alignment vertical="top" wrapText="1"/>
    </xf>
    <xf numFmtId="0" fontId="11" fillId="23" borderId="15" xfId="0" applyFont="1" applyFill="1" applyBorder="1" applyAlignment="1">
      <alignment vertical="top" wrapText="1"/>
    </xf>
    <xf numFmtId="0" fontId="114" fillId="16" borderId="1" xfId="0" applyFont="1" applyFill="1" applyBorder="1" applyAlignment="1">
      <alignment vertical="top" wrapText="1"/>
    </xf>
    <xf numFmtId="0" fontId="109" fillId="0" borderId="0" xfId="0" applyFont="1" applyAlignment="1">
      <alignment vertical="top" wrapText="1"/>
    </xf>
    <xf numFmtId="0" fontId="115" fillId="0" borderId="1" xfId="0" applyFont="1" applyBorder="1" applyAlignment="1">
      <alignment vertical="top" wrapText="1"/>
    </xf>
    <xf numFmtId="0" fontId="9" fillId="0" borderId="5" xfId="0" applyFont="1" applyBorder="1" applyAlignment="1">
      <alignment vertical="top" wrapText="1"/>
    </xf>
    <xf numFmtId="0" fontId="116" fillId="0" borderId="5" xfId="0" applyFont="1" applyBorder="1" applyAlignment="1">
      <alignment horizontal="left" vertical="top" wrapText="1"/>
    </xf>
    <xf numFmtId="0" fontId="9" fillId="0" borderId="2" xfId="0" applyFont="1" applyBorder="1" applyAlignment="1">
      <alignment vertical="top" wrapText="1"/>
    </xf>
    <xf numFmtId="0" fontId="8" fillId="0" borderId="2" xfId="0" applyFont="1" applyBorder="1" applyAlignment="1">
      <alignment horizontal="left" vertical="top" wrapText="1"/>
    </xf>
    <xf numFmtId="0" fontId="116" fillId="0" borderId="1" xfId="0" applyFont="1" applyBorder="1" applyAlignment="1">
      <alignment horizontal="left" vertical="top" wrapText="1"/>
    </xf>
    <xf numFmtId="0" fontId="64" fillId="16" borderId="1" xfId="0" applyFont="1" applyFill="1" applyBorder="1" applyAlignment="1">
      <alignment vertical="top" wrapText="1"/>
    </xf>
    <xf numFmtId="0" fontId="9" fillId="0" borderId="1" xfId="0" applyFont="1" applyBorder="1" applyAlignment="1">
      <alignment horizontal="right" vertical="top" wrapText="1"/>
    </xf>
    <xf numFmtId="0" fontId="10" fillId="0" borderId="1" xfId="0" applyFont="1" applyBorder="1" applyAlignment="1">
      <alignment vertical="top" wrapText="1"/>
    </xf>
    <xf numFmtId="0" fontId="10" fillId="0" borderId="1" xfId="0" applyFont="1" applyBorder="1" applyAlignment="1">
      <alignment horizontal="right" vertical="top" wrapText="1"/>
    </xf>
    <xf numFmtId="0" fontId="106" fillId="0" borderId="1" xfId="0" applyFont="1" applyBorder="1" applyAlignment="1">
      <alignment horizontal="left" vertical="top" wrapText="1"/>
    </xf>
    <xf numFmtId="0" fontId="117" fillId="0" borderId="1" xfId="0" applyFont="1" applyBorder="1" applyAlignment="1">
      <alignment vertical="top" wrapText="1"/>
    </xf>
    <xf numFmtId="0" fontId="10" fillId="0" borderId="2" xfId="0" applyFont="1" applyBorder="1" applyAlignment="1">
      <alignment vertical="top" wrapText="1"/>
    </xf>
    <xf numFmtId="0" fontId="11" fillId="0" borderId="2" xfId="0" applyFont="1" applyBorder="1" applyAlignment="1">
      <alignment vertical="top" wrapText="1"/>
    </xf>
    <xf numFmtId="0" fontId="94" fillId="0" borderId="0" xfId="0" applyFont="1"/>
    <xf numFmtId="0" fontId="118" fillId="0" borderId="0" xfId="0" applyFont="1" applyAlignment="1">
      <alignment vertical="top" wrapText="1"/>
    </xf>
    <xf numFmtId="0" fontId="39" fillId="0" borderId="0" xfId="0" applyFont="1" applyAlignment="1">
      <alignment horizontal="center" wrapText="1"/>
    </xf>
    <xf numFmtId="0" fontId="35" fillId="0" borderId="0" xfId="0" applyFont="1"/>
    <xf numFmtId="167" fontId="108" fillId="26" borderId="0" xfId="25" applyNumberFormat="1" applyFont="1" applyFill="1" applyAlignment="1">
      <alignment vertical="top"/>
    </xf>
    <xf numFmtId="167" fontId="11" fillId="10" borderId="5" xfId="25" applyNumberFormat="1" applyFont="1" applyFill="1" applyBorder="1" applyAlignment="1">
      <alignment vertical="top" wrapText="1"/>
    </xf>
    <xf numFmtId="167" fontId="55" fillId="0" borderId="0" xfId="25" applyNumberFormat="1" applyFont="1" applyAlignment="1">
      <alignment vertical="top" wrapText="1"/>
    </xf>
    <xf numFmtId="0" fontId="18" fillId="4" borderId="1" xfId="0" applyFont="1" applyFill="1" applyBorder="1" applyAlignment="1">
      <alignment vertical="top"/>
    </xf>
    <xf numFmtId="0" fontId="18" fillId="4" borderId="1" xfId="0" applyFont="1" applyFill="1" applyBorder="1" applyAlignment="1">
      <alignment vertical="top" wrapText="1"/>
    </xf>
    <xf numFmtId="166" fontId="16" fillId="0" borderId="1" xfId="25" applyNumberFormat="1" applyFont="1" applyBorder="1" applyAlignment="1">
      <alignment vertical="top" wrapText="1"/>
    </xf>
    <xf numFmtId="0" fontId="18" fillId="8" borderId="1" xfId="0" applyFont="1" applyFill="1" applyBorder="1" applyAlignment="1">
      <alignment vertical="top"/>
    </xf>
    <xf numFmtId="43" fontId="28" fillId="8" borderId="1" xfId="25" applyFont="1" applyFill="1" applyBorder="1" applyAlignment="1">
      <alignment vertical="top"/>
    </xf>
    <xf numFmtId="0" fontId="121" fillId="0" borderId="1" xfId="0" applyFont="1" applyBorder="1" applyAlignment="1">
      <alignment vertical="top" wrapText="1"/>
    </xf>
    <xf numFmtId="0" fontId="16" fillId="2" borderId="0" xfId="0" applyFont="1" applyFill="1" applyAlignment="1">
      <alignment vertical="top" wrapText="1"/>
    </xf>
    <xf numFmtId="0" fontId="87" fillId="2" borderId="2" xfId="0" applyFont="1" applyFill="1" applyBorder="1" applyAlignment="1">
      <alignment vertical="top" wrapText="1"/>
    </xf>
    <xf numFmtId="0" fontId="91" fillId="2" borderId="1" xfId="0" applyFont="1" applyFill="1" applyBorder="1" applyAlignment="1">
      <alignment vertical="top" wrapText="1"/>
    </xf>
    <xf numFmtId="0" fontId="8" fillId="2" borderId="0" xfId="0" applyFont="1" applyFill="1" applyAlignment="1">
      <alignment horizontal="left" vertical="top" wrapText="1"/>
    </xf>
    <xf numFmtId="0" fontId="17" fillId="2" borderId="0" xfId="0" applyFont="1" applyFill="1" applyAlignment="1">
      <alignment horizontal="left" vertical="top" wrapText="1"/>
    </xf>
    <xf numFmtId="0" fontId="28" fillId="0" borderId="3" xfId="27" applyFont="1" applyBorder="1" applyAlignment="1">
      <alignment vertical="top"/>
    </xf>
    <xf numFmtId="0" fontId="18" fillId="0" borderId="3" xfId="27" applyFont="1" applyBorder="1" applyAlignment="1">
      <alignment vertical="top"/>
    </xf>
    <xf numFmtId="0" fontId="28" fillId="0" borderId="1" xfId="27" applyFont="1" applyBorder="1" applyAlignment="1">
      <alignment vertical="top"/>
    </xf>
    <xf numFmtId="0" fontId="18" fillId="0" borderId="1" xfId="27" applyFont="1" applyBorder="1" applyAlignment="1">
      <alignment vertical="top"/>
    </xf>
    <xf numFmtId="0" fontId="19" fillId="2" borderId="2" xfId="0" applyFont="1" applyFill="1" applyBorder="1" applyAlignment="1">
      <alignment vertical="top" wrapText="1"/>
    </xf>
    <xf numFmtId="0" fontId="42" fillId="2" borderId="2" xfId="0" applyFont="1" applyFill="1" applyBorder="1" applyAlignment="1">
      <alignment vertical="top" wrapText="1"/>
    </xf>
    <xf numFmtId="0" fontId="90" fillId="24" borderId="2" xfId="0" applyFont="1" applyFill="1" applyBorder="1" applyAlignment="1">
      <alignment vertical="top" wrapText="1"/>
    </xf>
    <xf numFmtId="0" fontId="90" fillId="24" borderId="1" xfId="0" applyFont="1" applyFill="1" applyBorder="1" applyAlignment="1">
      <alignment vertical="top" wrapText="1"/>
    </xf>
    <xf numFmtId="0" fontId="34" fillId="2" borderId="1" xfId="0" applyFont="1" applyFill="1" applyBorder="1" applyAlignment="1">
      <alignment vertical="top" wrapText="1"/>
    </xf>
    <xf numFmtId="0" fontId="19" fillId="0" borderId="0" xfId="0" applyFont="1" applyAlignment="1">
      <alignment horizontal="left" vertical="top" wrapText="1"/>
    </xf>
    <xf numFmtId="0" fontId="42" fillId="0" borderId="0" xfId="0" applyFont="1" applyAlignment="1">
      <alignment horizontal="left" vertical="top" wrapText="1"/>
    </xf>
    <xf numFmtId="0" fontId="18" fillId="3" borderId="0" xfId="2" applyFont="1" applyFill="1" applyAlignment="1">
      <alignment vertical="top"/>
    </xf>
    <xf numFmtId="0" fontId="9" fillId="3" borderId="0" xfId="2" applyFill="1" applyAlignment="1">
      <alignment vertical="top"/>
    </xf>
    <xf numFmtId="0" fontId="19" fillId="3" borderId="1" xfId="0" applyFont="1" applyFill="1" applyBorder="1" applyAlignment="1">
      <alignment vertical="top" wrapText="1"/>
    </xf>
    <xf numFmtId="0" fontId="42" fillId="3" borderId="1" xfId="0" applyFont="1" applyFill="1" applyBorder="1" applyAlignment="1">
      <alignment vertical="top" wrapText="1"/>
    </xf>
    <xf numFmtId="0" fontId="88" fillId="3" borderId="2" xfId="0" applyFont="1" applyFill="1" applyBorder="1" applyAlignment="1">
      <alignment vertical="top" wrapText="1"/>
    </xf>
    <xf numFmtId="0" fontId="87" fillId="3" borderId="2" xfId="0" applyFont="1" applyFill="1" applyBorder="1" applyAlignment="1">
      <alignment vertical="top" wrapText="1"/>
    </xf>
    <xf numFmtId="0" fontId="18" fillId="3" borderId="1" xfId="2" applyFont="1" applyFill="1" applyBorder="1" applyAlignment="1">
      <alignment vertical="top"/>
    </xf>
    <xf numFmtId="0" fontId="19" fillId="3" borderId="1" xfId="2" applyFont="1" applyFill="1" applyBorder="1" applyAlignment="1">
      <alignment vertical="top"/>
    </xf>
    <xf numFmtId="0" fontId="18" fillId="3" borderId="1" xfId="0" applyFont="1" applyFill="1" applyBorder="1" applyAlignment="1">
      <alignment vertical="top"/>
    </xf>
    <xf numFmtId="0" fontId="19" fillId="3" borderId="1" xfId="0" applyFont="1" applyFill="1" applyBorder="1" applyAlignment="1">
      <alignment vertical="top"/>
    </xf>
    <xf numFmtId="0" fontId="18" fillId="3" borderId="0" xfId="0" applyFont="1" applyFill="1" applyAlignment="1">
      <alignment vertical="top"/>
    </xf>
    <xf numFmtId="0" fontId="18" fillId="0" borderId="0" xfId="2" applyFont="1" applyAlignment="1">
      <alignment horizontal="center" vertical="top"/>
    </xf>
    <xf numFmtId="0" fontId="19" fillId="2" borderId="1" xfId="0" applyFont="1" applyFill="1" applyBorder="1" applyAlignment="1">
      <alignment horizontal="center" vertical="top" wrapText="1"/>
    </xf>
    <xf numFmtId="0" fontId="90" fillId="24" borderId="2" xfId="0" applyFont="1" applyFill="1" applyBorder="1" applyAlignment="1">
      <alignment horizontal="center" vertical="top" wrapText="1"/>
    </xf>
    <xf numFmtId="0" fontId="18" fillId="2" borderId="1" xfId="2" applyFont="1" applyFill="1" applyBorder="1" applyAlignment="1">
      <alignment horizontal="center" vertical="top"/>
    </xf>
    <xf numFmtId="0" fontId="19" fillId="2" borderId="1" xfId="2" applyFont="1" applyFill="1" applyBorder="1" applyAlignment="1">
      <alignment horizontal="center" vertical="top"/>
    </xf>
    <xf numFmtId="0" fontId="18" fillId="0" borderId="1" xfId="0" applyFont="1" applyBorder="1" applyAlignment="1">
      <alignment horizontal="center" vertical="top"/>
    </xf>
    <xf numFmtId="0" fontId="18" fillId="2" borderId="1" xfId="0" applyFont="1" applyFill="1" applyBorder="1" applyAlignment="1">
      <alignment horizontal="center" vertical="top"/>
    </xf>
    <xf numFmtId="0" fontId="19" fillId="2" borderId="1" xfId="0" applyFont="1" applyFill="1" applyBorder="1" applyAlignment="1">
      <alignment horizontal="center" vertical="top"/>
    </xf>
    <xf numFmtId="2" fontId="39" fillId="0" borderId="10" xfId="0" applyNumberFormat="1" applyFont="1" applyBorder="1" applyAlignment="1">
      <alignment horizontal="left" vertical="top"/>
    </xf>
    <xf numFmtId="14" fontId="95" fillId="0" borderId="14" xfId="10" applyNumberFormat="1" applyFont="1" applyBorder="1" applyAlignment="1">
      <alignment vertical="top" wrapText="1"/>
    </xf>
    <xf numFmtId="14" fontId="39" fillId="0" borderId="14" xfId="0" applyNumberFormat="1" applyFont="1" applyBorder="1" applyAlignment="1">
      <alignment vertical="top" wrapText="1"/>
    </xf>
    <xf numFmtId="0" fontId="18" fillId="0" borderId="1" xfId="10" applyFont="1" applyBorder="1" applyAlignment="1">
      <alignment horizontal="center" vertical="center" wrapText="1"/>
    </xf>
    <xf numFmtId="0" fontId="28" fillId="4" borderId="1" xfId="10" applyFont="1" applyFill="1" applyBorder="1" applyAlignment="1">
      <alignment horizontal="center" vertical="center" wrapText="1"/>
    </xf>
    <xf numFmtId="14" fontId="18" fillId="0" borderId="7" xfId="10" applyNumberFormat="1" applyFont="1" applyBorder="1" applyAlignment="1">
      <alignment horizontal="left" vertical="top"/>
    </xf>
    <xf numFmtId="15" fontId="39" fillId="0" borderId="14" xfId="10" applyNumberFormat="1" applyFont="1" applyBorder="1" applyAlignment="1">
      <alignment horizontal="center" vertical="center" wrapText="1"/>
    </xf>
    <xf numFmtId="0" fontId="18" fillId="0" borderId="1" xfId="10" applyFont="1" applyBorder="1" applyAlignment="1">
      <alignment horizontal="left" vertical="center" wrapText="1"/>
    </xf>
    <xf numFmtId="0" fontId="92" fillId="2" borderId="0" xfId="24" applyFont="1" applyFill="1"/>
    <xf numFmtId="0" fontId="34" fillId="0" borderId="6" xfId="0" applyFont="1" applyBorder="1" applyAlignment="1">
      <alignment vertical="top" wrapText="1"/>
    </xf>
    <xf numFmtId="168" fontId="9" fillId="0" borderId="1" xfId="0" applyNumberFormat="1" applyFont="1" applyBorder="1" applyAlignment="1">
      <alignment vertical="top" wrapText="1"/>
    </xf>
    <xf numFmtId="168" fontId="10" fillId="0" borderId="1" xfId="0" applyNumberFormat="1" applyFont="1" applyBorder="1" applyAlignment="1">
      <alignment vertical="top" wrapText="1"/>
    </xf>
    <xf numFmtId="0" fontId="10" fillId="0" borderId="0" xfId="0" applyFont="1" applyAlignment="1">
      <alignment vertical="top" wrapText="1"/>
    </xf>
    <xf numFmtId="0" fontId="10" fillId="0" borderId="0" xfId="0" applyFont="1" applyAlignment="1">
      <alignment horizontal="right" vertical="top" wrapText="1"/>
    </xf>
    <xf numFmtId="0" fontId="117" fillId="0" borderId="0" xfId="0" applyFont="1" applyAlignment="1">
      <alignment vertical="top" wrapText="1"/>
    </xf>
    <xf numFmtId="0" fontId="11" fillId="0" borderId="0" xfId="0" applyFont="1" applyAlignment="1">
      <alignment vertical="top" wrapText="1"/>
    </xf>
    <xf numFmtId="0" fontId="28" fillId="0" borderId="0" xfId="0" applyFont="1" applyAlignment="1">
      <alignment vertical="top"/>
    </xf>
    <xf numFmtId="43" fontId="28" fillId="0" borderId="0" xfId="25" applyFont="1" applyFill="1" applyBorder="1" applyAlignment="1">
      <alignment vertical="top"/>
    </xf>
    <xf numFmtId="43" fontId="28" fillId="0" borderId="1" xfId="25" applyFont="1" applyBorder="1" applyAlignment="1" applyProtection="1">
      <alignment horizontal="center" vertical="top" wrapText="1"/>
      <protection locked="0"/>
    </xf>
    <xf numFmtId="0" fontId="18" fillId="0" borderId="0" xfId="2" applyFont="1" applyAlignment="1">
      <alignment vertical="top" wrapText="1"/>
    </xf>
    <xf numFmtId="0" fontId="18" fillId="2" borderId="1" xfId="2" applyFont="1" applyFill="1" applyBorder="1" applyAlignment="1">
      <alignment vertical="top" wrapText="1"/>
    </xf>
    <xf numFmtId="0" fontId="42" fillId="24" borderId="2" xfId="0" applyFont="1" applyFill="1" applyBorder="1" applyAlignment="1">
      <alignment vertical="top" wrapText="1"/>
    </xf>
    <xf numFmtId="0" fontId="42" fillId="2" borderId="1" xfId="2" applyFont="1" applyFill="1" applyBorder="1" applyAlignment="1">
      <alignment vertical="top" wrapText="1"/>
    </xf>
    <xf numFmtId="0" fontId="42" fillId="0" borderId="0" xfId="2" applyFont="1" applyAlignment="1">
      <alignment vertical="top" wrapText="1"/>
    </xf>
    <xf numFmtId="0" fontId="42" fillId="0" borderId="1" xfId="0" applyFont="1" applyBorder="1" applyAlignment="1">
      <alignment vertical="top" wrapText="1"/>
    </xf>
    <xf numFmtId="0" fontId="42" fillId="0" borderId="0" xfId="0" applyFont="1" applyAlignment="1">
      <alignment vertical="top" wrapText="1"/>
    </xf>
    <xf numFmtId="0" fontId="18" fillId="2" borderId="1" xfId="27" applyFont="1" applyFill="1" applyBorder="1" applyAlignment="1">
      <alignment horizontal="left" vertical="top" wrapText="1"/>
    </xf>
    <xf numFmtId="0" fontId="18" fillId="2" borderId="1" xfId="27" applyFont="1" applyFill="1" applyBorder="1" applyAlignment="1">
      <alignment vertical="top" wrapText="1"/>
    </xf>
    <xf numFmtId="0" fontId="44" fillId="2" borderId="1" xfId="0" applyFont="1" applyFill="1" applyBorder="1" applyAlignment="1">
      <alignment vertical="top" wrapText="1"/>
    </xf>
    <xf numFmtId="0" fontId="18" fillId="2" borderId="1" xfId="27" applyFont="1" applyFill="1" applyBorder="1" applyAlignment="1">
      <alignment horizontal="left" vertical="top"/>
    </xf>
    <xf numFmtId="0" fontId="20" fillId="2" borderId="1" xfId="27" applyFont="1" applyFill="1" applyBorder="1" applyAlignment="1">
      <alignment vertical="top" wrapText="1"/>
    </xf>
    <xf numFmtId="0" fontId="37" fillId="2" borderId="1" xfId="27" applyFont="1" applyFill="1" applyBorder="1" applyAlignment="1">
      <alignment vertical="top" wrapText="1"/>
    </xf>
    <xf numFmtId="0" fontId="1" fillId="0" borderId="10" xfId="0" applyFont="1" applyBorder="1" applyAlignment="1">
      <alignment vertical="top" wrapText="1"/>
    </xf>
    <xf numFmtId="0" fontId="120" fillId="8" borderId="9" xfId="0" applyFont="1" applyFill="1" applyBorder="1" applyAlignment="1">
      <alignment vertical="top" wrapText="1"/>
    </xf>
    <xf numFmtId="166" fontId="120" fillId="8" borderId="0" xfId="14" applyNumberFormat="1" applyFont="1" applyFill="1" applyBorder="1" applyAlignment="1">
      <alignment vertical="top" wrapText="1"/>
    </xf>
    <xf numFmtId="167" fontId="120" fillId="8" borderId="10" xfId="25" applyNumberFormat="1" applyFont="1" applyFill="1" applyBorder="1" applyAlignment="1">
      <alignment vertical="top" wrapText="1"/>
    </xf>
    <xf numFmtId="0" fontId="120" fillId="8" borderId="15" xfId="0" applyFont="1" applyFill="1" applyBorder="1" applyAlignment="1">
      <alignment vertical="top" wrapText="1"/>
    </xf>
    <xf numFmtId="166" fontId="120" fillId="8" borderId="7" xfId="14" applyNumberFormat="1" applyFont="1" applyFill="1" applyBorder="1" applyAlignment="1">
      <alignment vertical="top" wrapText="1"/>
    </xf>
    <xf numFmtId="167" fontId="120" fillId="8" borderId="14" xfId="25" applyNumberFormat="1" applyFont="1" applyFill="1" applyBorder="1" applyAlignment="1">
      <alignment vertical="top" wrapText="1"/>
    </xf>
    <xf numFmtId="0" fontId="39" fillId="0" borderId="10" xfId="0" applyFont="1" applyBorder="1" applyAlignment="1">
      <alignment vertical="top"/>
    </xf>
    <xf numFmtId="0" fontId="39" fillId="0" borderId="15" xfId="0" applyFont="1" applyBorder="1" applyAlignment="1">
      <alignment vertical="top" wrapText="1"/>
    </xf>
    <xf numFmtId="0" fontId="39" fillId="0" borderId="14" xfId="0" applyFont="1" applyBorder="1" applyAlignment="1">
      <alignment vertical="top"/>
    </xf>
    <xf numFmtId="0" fontId="39" fillId="0" borderId="14" xfId="0" applyFont="1" applyBorder="1" applyAlignment="1">
      <alignment vertical="top" wrapText="1"/>
    </xf>
    <xf numFmtId="14" fontId="10" fillId="0" borderId="1" xfId="0" applyNumberFormat="1" applyFont="1" applyBorder="1" applyAlignment="1">
      <alignment vertical="top" wrapText="1"/>
    </xf>
    <xf numFmtId="0" fontId="10" fillId="0" borderId="1" xfId="0" applyFont="1" applyBorder="1" applyAlignment="1">
      <alignment horizontal="left" vertical="top" wrapText="1"/>
    </xf>
    <xf numFmtId="166" fontId="9" fillId="0" borderId="1" xfId="25" applyNumberFormat="1" applyFont="1" applyFill="1" applyBorder="1" applyAlignment="1">
      <alignment vertical="top" wrapText="1"/>
    </xf>
    <xf numFmtId="0" fontId="11" fillId="0" borderId="2" xfId="0" applyFont="1" applyBorder="1" applyAlignment="1">
      <alignment horizontal="left" vertical="top" wrapText="1"/>
    </xf>
    <xf numFmtId="43" fontId="28" fillId="0" borderId="1" xfId="25" applyFont="1" applyFill="1" applyBorder="1" applyAlignment="1" applyProtection="1">
      <alignment horizontal="center" vertical="top" wrapText="1"/>
      <protection locked="0"/>
    </xf>
    <xf numFmtId="0" fontId="56" fillId="0" borderId="0" xfId="0" applyFont="1" applyAlignment="1">
      <alignment horizontal="center" vertical="top"/>
    </xf>
    <xf numFmtId="0" fontId="56" fillId="0" borderId="0" xfId="0" applyFont="1"/>
    <xf numFmtId="0" fontId="65" fillId="0" borderId="0" xfId="0" applyFont="1" applyAlignment="1">
      <alignment horizontal="center" vertical="top"/>
    </xf>
    <xf numFmtId="0" fontId="29" fillId="0" borderId="0" xfId="0" applyFont="1" applyAlignment="1" applyProtection="1">
      <alignment horizontal="left" vertical="top"/>
      <protection locked="0"/>
    </xf>
    <xf numFmtId="0" fontId="58" fillId="0" borderId="0" xfId="0" applyFont="1" applyAlignment="1">
      <alignment vertical="top"/>
    </xf>
    <xf numFmtId="0" fontId="56" fillId="0" borderId="0" xfId="0" applyFont="1" applyAlignment="1">
      <alignment vertical="top"/>
    </xf>
    <xf numFmtId="0" fontId="55" fillId="0" borderId="0" xfId="0" applyFont="1" applyAlignment="1">
      <alignment horizontal="center" vertical="top"/>
    </xf>
    <xf numFmtId="0" fontId="55" fillId="0" borderId="0" xfId="0" applyFont="1" applyAlignment="1">
      <alignment horizontal="center" vertical="center"/>
    </xf>
    <xf numFmtId="0" fontId="56" fillId="0" borderId="0" xfId="0" applyFont="1" applyAlignment="1">
      <alignment horizontal="center" vertical="center"/>
    </xf>
    <xf numFmtId="0" fontId="56" fillId="0" borderId="0" xfId="0" applyFont="1" applyAlignment="1">
      <alignment horizontal="center"/>
    </xf>
    <xf numFmtId="0" fontId="58" fillId="10" borderId="0" xfId="0" applyFont="1" applyFill="1" applyAlignment="1">
      <alignment wrapText="1"/>
    </xf>
    <xf numFmtId="0" fontId="56" fillId="10" borderId="0" xfId="0" applyFont="1" applyFill="1" applyAlignment="1">
      <alignment wrapText="1"/>
    </xf>
    <xf numFmtId="0" fontId="58" fillId="10" borderId="0" xfId="0" applyFont="1" applyFill="1" applyAlignment="1">
      <alignment vertical="top"/>
    </xf>
    <xf numFmtId="0" fontId="56" fillId="10" borderId="0" xfId="0" applyFont="1" applyFill="1" applyAlignment="1">
      <alignment vertical="top"/>
    </xf>
    <xf numFmtId="0" fontId="29" fillId="0" borderId="0" xfId="0" applyFont="1" applyAlignment="1" applyProtection="1">
      <alignment vertical="top" wrapText="1"/>
      <protection locked="0"/>
    </xf>
    <xf numFmtId="0" fontId="18" fillId="0" borderId="32" xfId="0" applyFont="1" applyBorder="1" applyAlignment="1" applyProtection="1">
      <alignment horizontal="left" vertical="top"/>
      <protection locked="0"/>
    </xf>
    <xf numFmtId="0" fontId="18" fillId="0" borderId="33" xfId="0" applyFont="1" applyBorder="1" applyAlignment="1" applyProtection="1">
      <alignment horizontal="left" vertical="top"/>
      <protection locked="0"/>
    </xf>
    <xf numFmtId="0" fontId="18" fillId="0" borderId="34" xfId="0" applyFont="1" applyBorder="1" applyAlignment="1" applyProtection="1">
      <alignment horizontal="left" vertical="top"/>
      <protection locked="0"/>
    </xf>
    <xf numFmtId="0" fontId="18" fillId="0" borderId="32" xfId="0" applyFont="1" applyBorder="1" applyAlignment="1" applyProtection="1">
      <alignment horizontal="left" vertical="top" wrapText="1"/>
      <protection locked="0"/>
    </xf>
    <xf numFmtId="0" fontId="18" fillId="0" borderId="34" xfId="0" applyFont="1" applyBorder="1" applyAlignment="1" applyProtection="1">
      <alignment horizontal="left" vertical="top" wrapText="1"/>
      <protection locked="0"/>
    </xf>
    <xf numFmtId="0" fontId="108" fillId="15" borderId="11" xfId="0" applyFont="1" applyFill="1" applyBorder="1" applyAlignment="1">
      <alignment horizontal="left" vertical="center" wrapText="1"/>
    </xf>
    <xf numFmtId="0" fontId="108" fillId="10" borderId="2" xfId="0" applyFont="1" applyFill="1" applyBorder="1" applyAlignment="1">
      <alignment horizontal="left" vertical="center"/>
    </xf>
    <xf numFmtId="0" fontId="108" fillId="10" borderId="11" xfId="0" applyFont="1" applyFill="1" applyBorder="1" applyAlignment="1">
      <alignment horizontal="left" vertical="center"/>
    </xf>
    <xf numFmtId="167" fontId="108" fillId="10" borderId="11" xfId="25" applyNumberFormat="1" applyFont="1" applyFill="1" applyBorder="1" applyAlignment="1">
      <alignment horizontal="left" vertical="center"/>
    </xf>
    <xf numFmtId="0" fontId="108" fillId="23" borderId="2" xfId="0" applyFont="1" applyFill="1" applyBorder="1" applyAlignment="1">
      <alignment horizontal="left" vertical="center" wrapText="1"/>
    </xf>
    <xf numFmtId="0" fontId="108" fillId="23" borderId="11" xfId="0" applyFont="1" applyFill="1" applyBorder="1" applyAlignment="1">
      <alignment horizontal="left" vertical="center"/>
    </xf>
    <xf numFmtId="0" fontId="56" fillId="8" borderId="0" xfId="0" applyFont="1" applyFill="1" applyAlignment="1">
      <alignment horizontal="left" vertical="top" wrapText="1"/>
    </xf>
    <xf numFmtId="0" fontId="18" fillId="0" borderId="9" xfId="0" applyFont="1" applyBorder="1" applyAlignment="1">
      <alignment horizontal="left" vertical="top" wrapText="1"/>
    </xf>
    <xf numFmtId="0" fontId="18" fillId="0" borderId="0" xfId="0" applyFont="1" applyAlignment="1">
      <alignment horizontal="left" vertical="top" wrapText="1"/>
    </xf>
    <xf numFmtId="0" fontId="18" fillId="0" borderId="10" xfId="0" applyFont="1" applyBorder="1" applyAlignment="1">
      <alignment horizontal="left" vertical="top" wrapText="1"/>
    </xf>
    <xf numFmtId="0" fontId="19" fillId="12" borderId="11" xfId="0" applyFont="1" applyFill="1" applyBorder="1" applyAlignment="1">
      <alignment horizontal="left" vertical="top" wrapText="1"/>
    </xf>
    <xf numFmtId="0" fontId="19" fillId="12" borderId="3" xfId="0" applyFont="1" applyFill="1" applyBorder="1" applyAlignment="1">
      <alignment horizontal="left" vertical="top" wrapText="1"/>
    </xf>
    <xf numFmtId="0" fontId="19" fillId="0" borderId="12" xfId="0" applyFont="1" applyBorder="1" applyAlignment="1">
      <alignment vertical="top" wrapText="1"/>
    </xf>
    <xf numFmtId="0" fontId="19" fillId="0" borderId="8" xfId="0" applyFont="1" applyBorder="1" applyAlignment="1">
      <alignment vertical="top" wrapText="1"/>
    </xf>
    <xf numFmtId="0" fontId="19" fillId="0" borderId="13" xfId="0" applyFont="1" applyBorder="1" applyAlignment="1">
      <alignment vertical="top" wrapText="1"/>
    </xf>
    <xf numFmtId="0" fontId="18" fillId="0" borderId="9" xfId="0" applyFont="1" applyBorder="1" applyAlignment="1">
      <alignment vertical="top" wrapText="1"/>
    </xf>
    <xf numFmtId="0" fontId="18" fillId="0" borderId="0" xfId="0" applyFont="1" applyAlignment="1">
      <alignment vertical="top" wrapText="1"/>
    </xf>
    <xf numFmtId="0" fontId="18" fillId="0" borderId="10" xfId="0" applyFont="1" applyBorder="1" applyAlignment="1">
      <alignment vertical="top" wrapText="1"/>
    </xf>
    <xf numFmtId="0" fontId="19" fillId="0" borderId="9" xfId="0" applyFont="1" applyBorder="1" applyAlignment="1">
      <alignment vertical="top" wrapText="1"/>
    </xf>
    <xf numFmtId="0" fontId="19" fillId="0" borderId="0" xfId="0" applyFont="1" applyAlignment="1">
      <alignment vertical="top" wrapText="1"/>
    </xf>
    <xf numFmtId="0" fontId="19" fillId="0" borderId="10" xfId="0" applyFont="1" applyBorder="1" applyAlignment="1">
      <alignment vertical="top" wrapText="1"/>
    </xf>
    <xf numFmtId="0" fontId="18" fillId="4" borderId="9" xfId="0" applyFont="1" applyFill="1" applyBorder="1" applyAlignment="1">
      <alignment vertical="top" wrapText="1"/>
    </xf>
    <xf numFmtId="0" fontId="18" fillId="4" borderId="0" xfId="0" applyFont="1" applyFill="1" applyAlignment="1">
      <alignment vertical="top" wrapText="1"/>
    </xf>
    <xf numFmtId="0" fontId="18" fillId="4" borderId="10" xfId="0" applyFont="1" applyFill="1" applyBorder="1" applyAlignment="1">
      <alignment vertical="top" wrapText="1"/>
    </xf>
    <xf numFmtId="0" fontId="19" fillId="12" borderId="0" xfId="0" applyFont="1" applyFill="1" applyAlignment="1">
      <alignment horizontal="left" vertical="top" wrapText="1"/>
    </xf>
    <xf numFmtId="0" fontId="19" fillId="12" borderId="10" xfId="0" applyFont="1" applyFill="1" applyBorder="1" applyAlignment="1">
      <alignment horizontal="left" vertical="top" wrapText="1"/>
    </xf>
    <xf numFmtId="0" fontId="19" fillId="0" borderId="9" xfId="0" applyFont="1" applyBorder="1" applyAlignment="1">
      <alignment horizontal="left" vertical="top" wrapText="1"/>
    </xf>
    <xf numFmtId="0" fontId="19" fillId="0" borderId="10" xfId="0" applyFont="1" applyBorder="1" applyAlignment="1">
      <alignment horizontal="left" vertical="top" wrapText="1"/>
    </xf>
    <xf numFmtId="0" fontId="66" fillId="0" borderId="9" xfId="0" applyFont="1" applyBorder="1" applyAlignment="1">
      <alignment horizontal="left" vertical="top" wrapText="1"/>
    </xf>
    <xf numFmtId="0" fontId="66" fillId="0" borderId="10" xfId="0" applyFont="1" applyBorder="1" applyAlignment="1">
      <alignment horizontal="left" vertical="top" wrapText="1"/>
    </xf>
    <xf numFmtId="0" fontId="18" fillId="0" borderId="15" xfId="0" applyFont="1" applyBorder="1" applyAlignment="1">
      <alignment horizontal="left" vertical="top" wrapText="1"/>
    </xf>
    <xf numFmtId="0" fontId="18" fillId="0" borderId="14" xfId="0" applyFont="1" applyBorder="1" applyAlignment="1">
      <alignment horizontal="left" vertical="top" wrapText="1"/>
    </xf>
    <xf numFmtId="0" fontId="26" fillId="0" borderId="7" xfId="24" applyFont="1" applyBorder="1" applyAlignment="1">
      <alignment horizontal="left" wrapText="1"/>
    </xf>
    <xf numFmtId="0" fontId="24" fillId="0" borderId="7" xfId="24" applyFont="1" applyBorder="1" applyAlignment="1">
      <alignment horizontal="left" wrapText="1"/>
    </xf>
    <xf numFmtId="0" fontId="39" fillId="0" borderId="0" xfId="0" applyFont="1" applyAlignment="1">
      <alignment horizontal="center" wrapText="1"/>
    </xf>
    <xf numFmtId="0" fontId="14" fillId="0" borderId="0" xfId="1" applyFont="1" applyAlignment="1">
      <alignment horizontal="left" vertical="top" wrapText="1"/>
    </xf>
    <xf numFmtId="0" fontId="8" fillId="5" borderId="2" xfId="1" applyFont="1" applyFill="1" applyBorder="1"/>
    <xf numFmtId="0" fontId="9" fillId="5" borderId="3" xfId="1" applyFill="1" applyBorder="1"/>
    <xf numFmtId="0" fontId="8" fillId="8" borderId="0" xfId="1" applyFont="1" applyFill="1" applyAlignment="1">
      <alignment horizontal="left" vertical="top" wrapText="1"/>
    </xf>
    <xf numFmtId="0" fontId="96" fillId="0" borderId="0" xfId="0" applyFont="1" applyAlignment="1">
      <alignment horizontal="center" vertical="top"/>
    </xf>
    <xf numFmtId="0" fontId="39" fillId="0" borderId="9" xfId="0" applyFont="1" applyBorder="1" applyAlignment="1">
      <alignment vertical="top" wrapText="1"/>
    </xf>
    <xf numFmtId="0" fontId="39" fillId="0" borderId="9" xfId="0" applyFont="1" applyBorder="1" applyAlignment="1">
      <alignment vertical="top"/>
    </xf>
    <xf numFmtId="0" fontId="96" fillId="0" borderId="0" xfId="0" applyFont="1" applyAlignment="1">
      <alignment horizontal="center" vertical="top" wrapText="1"/>
    </xf>
    <xf numFmtId="0" fontId="96" fillId="0" borderId="0" xfId="10" applyFont="1" applyAlignment="1">
      <alignment horizontal="center" vertical="top"/>
    </xf>
    <xf numFmtId="0" fontId="39" fillId="0" borderId="15" xfId="10" applyFont="1" applyBorder="1" applyAlignment="1">
      <alignment horizontal="left" vertical="top"/>
    </xf>
    <xf numFmtId="0" fontId="39" fillId="0" borderId="7" xfId="10" applyFont="1" applyBorder="1" applyAlignment="1">
      <alignment horizontal="left" vertical="top"/>
    </xf>
    <xf numFmtId="0" fontId="96" fillId="0" borderId="0" xfId="10" applyFont="1" applyAlignment="1">
      <alignment horizontal="center" vertical="top" wrapText="1"/>
    </xf>
    <xf numFmtId="0" fontId="39" fillId="0" borderId="9" xfId="10" applyFont="1" applyBorder="1" applyAlignment="1">
      <alignment horizontal="left" vertical="top"/>
    </xf>
    <xf numFmtId="0" fontId="39" fillId="0" borderId="0" xfId="10" applyFont="1" applyAlignment="1">
      <alignment horizontal="left" vertical="top"/>
    </xf>
    <xf numFmtId="0" fontId="18" fillId="0" borderId="0" xfId="10" applyFont="1" applyAlignment="1">
      <alignment horizontal="center" vertical="top"/>
    </xf>
    <xf numFmtId="0" fontId="18" fillId="0" borderId="10" xfId="10" applyFont="1" applyBorder="1" applyAlignment="1">
      <alignment horizontal="center" vertical="top"/>
    </xf>
    <xf numFmtId="0" fontId="93" fillId="0" borderId="11" xfId="10" applyFont="1" applyBorder="1" applyAlignment="1" applyProtection="1">
      <alignment horizontal="center" vertical="center" wrapText="1"/>
      <protection locked="0"/>
    </xf>
    <xf numFmtId="0" fontId="18" fillId="0" borderId="0" xfId="11" applyFont="1" applyAlignment="1">
      <alignment horizontal="left" vertical="top" wrapText="1"/>
    </xf>
    <xf numFmtId="0" fontId="94" fillId="0" borderId="0" xfId="10" applyFont="1" applyAlignment="1">
      <alignment horizontal="left" vertical="top"/>
    </xf>
    <xf numFmtId="0" fontId="39" fillId="0" borderId="0" xfId="10" applyFont="1" applyAlignment="1">
      <alignment horizontal="left" vertical="center"/>
    </xf>
    <xf numFmtId="0" fontId="39" fillId="0" borderId="0" xfId="10" applyFont="1" applyAlignment="1">
      <alignment horizontal="left" vertical="top" wrapText="1"/>
    </xf>
    <xf numFmtId="0" fontId="39" fillId="0" borderId="10" xfId="10" applyFont="1" applyBorder="1" applyAlignment="1">
      <alignment horizontal="left" vertical="top" wrapText="1"/>
    </xf>
    <xf numFmtId="0" fontId="12" fillId="0" borderId="26" xfId="0" applyFont="1" applyBorder="1" applyAlignment="1">
      <alignment wrapText="1"/>
    </xf>
    <xf numFmtId="0" fontId="12" fillId="0" borderId="28" xfId="0" applyFont="1" applyBorder="1" applyAlignment="1">
      <alignment wrapText="1"/>
    </xf>
    <xf numFmtId="0" fontId="12" fillId="16" borderId="26" xfId="0" applyFont="1" applyFill="1" applyBorder="1" applyAlignment="1">
      <alignment wrapText="1"/>
    </xf>
    <xf numFmtId="0" fontId="12" fillId="16" borderId="28" xfId="0" applyFont="1" applyFill="1" applyBorder="1" applyAlignment="1">
      <alignment wrapText="1"/>
    </xf>
    <xf numFmtId="0" fontId="11" fillId="22" borderId="30" xfId="0" applyFont="1" applyFill="1" applyBorder="1" applyAlignment="1">
      <alignment horizontal="left"/>
    </xf>
    <xf numFmtId="0" fontId="11" fillId="22" borderId="0" xfId="0" applyFont="1" applyFill="1" applyAlignment="1">
      <alignment horizontal="left"/>
    </xf>
    <xf numFmtId="0" fontId="11" fillId="22" borderId="25" xfId="0" applyFont="1" applyFill="1" applyBorder="1" applyAlignment="1">
      <alignment horizontal="left"/>
    </xf>
    <xf numFmtId="0" fontId="12" fillId="0" borderId="24" xfId="0" applyFont="1" applyBorder="1" applyAlignment="1">
      <alignment wrapText="1"/>
    </xf>
    <xf numFmtId="0" fontId="12" fillId="16" borderId="24" xfId="0" applyFont="1" applyFill="1" applyBorder="1" applyAlignment="1">
      <alignment wrapText="1"/>
    </xf>
    <xf numFmtId="0" fontId="13" fillId="0" borderId="26" xfId="0" applyFont="1" applyBorder="1" applyAlignment="1">
      <alignment wrapText="1"/>
    </xf>
    <xf numFmtId="0" fontId="13" fillId="0" borderId="28" xfId="0" applyFont="1" applyBorder="1" applyAlignment="1">
      <alignment wrapText="1"/>
    </xf>
    <xf numFmtId="0" fontId="75" fillId="22" borderId="29" xfId="0" applyFont="1" applyFill="1" applyBorder="1" applyAlignment="1">
      <alignment horizontal="left"/>
    </xf>
    <xf numFmtId="0" fontId="75" fillId="22" borderId="19" xfId="0" applyFont="1" applyFill="1" applyBorder="1" applyAlignment="1">
      <alignment horizontal="left"/>
    </xf>
    <xf numFmtId="0" fontId="75" fillId="22" borderId="27" xfId="0" applyFont="1" applyFill="1" applyBorder="1" applyAlignment="1">
      <alignment horizontal="left"/>
    </xf>
    <xf numFmtId="0" fontId="9" fillId="0" borderId="1" xfId="12" applyFont="1" applyBorder="1" applyAlignment="1">
      <alignment horizontal="left" vertical="center" wrapText="1"/>
    </xf>
    <xf numFmtId="0" fontId="9" fillId="0" borderId="1" xfId="0" applyFont="1" applyBorder="1" applyAlignment="1">
      <alignment horizontal="left" vertical="center" wrapText="1"/>
    </xf>
    <xf numFmtId="0" fontId="31" fillId="0" borderId="1" xfId="12" applyFont="1" applyBorder="1" applyAlignment="1">
      <alignment horizontal="left" vertical="center" wrapText="1"/>
    </xf>
    <xf numFmtId="0" fontId="36" fillId="0" borderId="1" xfId="0" applyFont="1" applyBorder="1" applyAlignment="1">
      <alignment vertical="center" wrapText="1"/>
    </xf>
    <xf numFmtId="0" fontId="38" fillId="0" borderId="1" xfId="12" applyFont="1" applyBorder="1" applyAlignment="1">
      <alignment horizontal="left" vertical="center" wrapText="1"/>
    </xf>
    <xf numFmtId="0" fontId="9" fillId="0" borderId="1" xfId="0" applyFont="1" applyBorder="1" applyAlignment="1">
      <alignment horizontal="left" vertical="center"/>
    </xf>
    <xf numFmtId="0" fontId="9" fillId="0" borderId="1" xfId="0" applyFont="1" applyBorder="1" applyAlignment="1">
      <alignment vertical="center" wrapText="1"/>
    </xf>
    <xf numFmtId="49" fontId="31" fillId="0" borderId="1" xfId="12" applyNumberFormat="1" applyFont="1" applyBorder="1" applyAlignment="1">
      <alignment horizontal="left" vertical="center" wrapText="1"/>
    </xf>
    <xf numFmtId="0" fontId="12" fillId="16" borderId="26" xfId="0" applyFont="1" applyFill="1" applyBorder="1" applyAlignment="1">
      <alignment vertical="top" wrapText="1"/>
    </xf>
    <xf numFmtId="0" fontId="12" fillId="16" borderId="28" xfId="0" applyFont="1" applyFill="1" applyBorder="1" applyAlignment="1">
      <alignment vertical="top" wrapText="1"/>
    </xf>
    <xf numFmtId="0" fontId="9" fillId="0" borderId="1" xfId="12" applyFont="1" applyBorder="1" applyAlignment="1">
      <alignment vertical="center" wrapText="1"/>
    </xf>
    <xf numFmtId="0" fontId="31" fillId="0" borderId="1" xfId="12" applyFont="1" applyBorder="1" applyAlignment="1">
      <alignment vertical="center" wrapText="1"/>
    </xf>
    <xf numFmtId="0" fontId="72" fillId="18" borderId="20" xfId="0" applyFont="1" applyFill="1" applyBorder="1" applyAlignment="1">
      <alignment horizontal="center" vertical="center"/>
    </xf>
    <xf numFmtId="0" fontId="72" fillId="18" borderId="21" xfId="0" applyFont="1" applyFill="1" applyBorder="1" applyAlignment="1">
      <alignment horizontal="center" vertical="center"/>
    </xf>
    <xf numFmtId="0" fontId="72" fillId="18" borderId="22" xfId="0" applyFont="1" applyFill="1" applyBorder="1" applyAlignment="1">
      <alignment horizontal="center" vertical="center"/>
    </xf>
    <xf numFmtId="0" fontId="72" fillId="18" borderId="1" xfId="12" applyFont="1" applyFill="1" applyBorder="1" applyAlignment="1">
      <alignment horizontal="center" vertical="center" wrapText="1"/>
    </xf>
    <xf numFmtId="0" fontId="9" fillId="19" borderId="16" xfId="0" applyFont="1" applyFill="1" applyBorder="1" applyAlignment="1">
      <alignment horizontal="left" vertical="center" wrapText="1"/>
    </xf>
    <xf numFmtId="0" fontId="9" fillId="19" borderId="17" xfId="0" applyFont="1" applyFill="1" applyBorder="1" applyAlignment="1">
      <alignment horizontal="left" vertical="center"/>
    </xf>
    <xf numFmtId="0" fontId="9" fillId="19" borderId="18" xfId="0" applyFont="1" applyFill="1" applyBorder="1" applyAlignment="1">
      <alignment horizontal="left" vertical="center"/>
    </xf>
    <xf numFmtId="0" fontId="73" fillId="0" borderId="1" xfId="0" applyFont="1" applyBorder="1" applyAlignment="1">
      <alignment horizontal="center" vertical="center" wrapText="1"/>
    </xf>
    <xf numFmtId="0" fontId="73" fillId="0" borderId="1" xfId="0" applyFont="1" applyBorder="1" applyAlignment="1">
      <alignment horizontal="left" vertical="center" wrapText="1"/>
    </xf>
    <xf numFmtId="0" fontId="31" fillId="0" borderId="1" xfId="0" applyFont="1" applyBorder="1" applyAlignment="1">
      <alignment horizontal="left" vertical="center" wrapText="1"/>
    </xf>
    <xf numFmtId="0" fontId="8" fillId="18" borderId="1" xfId="12" applyFont="1" applyFill="1" applyBorder="1" applyAlignment="1">
      <alignment horizontal="center" vertical="center" wrapText="1"/>
    </xf>
    <xf numFmtId="0" fontId="10" fillId="0" borderId="0" xfId="0" applyFont="1" applyFill="1" applyAlignment="1">
      <alignment vertical="top" wrapText="1"/>
    </xf>
    <xf numFmtId="0" fontId="55" fillId="0" borderId="0" xfId="0" applyFont="1" applyFill="1" applyAlignment="1">
      <alignment vertical="top" wrapText="1"/>
    </xf>
    <xf numFmtId="0" fontId="10" fillId="0" borderId="1" xfId="0" applyFont="1" applyFill="1" applyBorder="1" applyAlignment="1">
      <alignment vertical="top" wrapText="1"/>
    </xf>
    <xf numFmtId="0" fontId="10" fillId="0" borderId="1" xfId="0" applyFont="1" applyFill="1" applyBorder="1" applyAlignment="1">
      <alignment horizontal="right" vertical="top" wrapText="1"/>
    </xf>
    <xf numFmtId="0" fontId="9" fillId="0" borderId="1" xfId="0" applyFont="1" applyFill="1" applyBorder="1" applyAlignment="1">
      <alignment vertical="top" wrapText="1"/>
    </xf>
    <xf numFmtId="14" fontId="10" fillId="0" borderId="1" xfId="0" applyNumberFormat="1" applyFont="1" applyFill="1" applyBorder="1" applyAlignment="1">
      <alignment vertical="top" wrapText="1"/>
    </xf>
    <xf numFmtId="0" fontId="11" fillId="0" borderId="1" xfId="0" applyFont="1" applyFill="1" applyBorder="1" applyAlignment="1">
      <alignment vertical="top" wrapText="1"/>
    </xf>
  </cellXfs>
  <cellStyles count="28">
    <cellStyle name="Comma" xfId="25" builtinId="3"/>
    <cellStyle name="Comma 2" xfId="14" xr:uid="{1EF463BA-6ED8-49C7-9E12-54AD994E905C}"/>
    <cellStyle name="Hyperlink 2" xfId="16" xr:uid="{DCC0DC8C-334A-4A1B-ACD8-15E6BD435D6C}"/>
    <cellStyle name="Hyperlink 3" xfId="15" xr:uid="{94C7B38F-781A-4EA3-B64D-9106DDF8F5AA}"/>
    <cellStyle name="Normal" xfId="0" builtinId="0"/>
    <cellStyle name="Normal 2" xfId="3" xr:uid="{6F17042A-E86D-43D0-B143-73D710BEB843}"/>
    <cellStyle name="Normal 2 2" xfId="4" xr:uid="{1BAE0264-7B70-4AF7-B9AB-AF745AAD0661}"/>
    <cellStyle name="Normal 2 2 2" xfId="6" xr:uid="{369D554D-DFDD-48D3-98DB-76DB8A3093A6}"/>
    <cellStyle name="Normal 2 2 2 2" xfId="19" xr:uid="{6F81213E-6E01-43C2-8FD5-7AAAC646F260}"/>
    <cellStyle name="Normal 2 2 3" xfId="18" xr:uid="{9EEBD288-5FDD-4808-A82C-FDD5DAE9B61B}"/>
    <cellStyle name="Normal 2 2 4" xfId="24" xr:uid="{6C82BDD5-04DF-4023-80B1-67BD3E17F419}"/>
    <cellStyle name="Normal 2 2 5" xfId="27" xr:uid="{8ADAB83B-23B0-4370-8EA6-3CF4292BB880}"/>
    <cellStyle name="Normal 2 3" xfId="20" xr:uid="{0FFB1C47-DC91-400C-BDC1-21FFD46BF723}"/>
    <cellStyle name="Normal 2 4" xfId="17" xr:uid="{234DCD62-0F85-44D7-B824-0F58C9CC8613}"/>
    <cellStyle name="Normal 2 5" xfId="23" xr:uid="{10D4F661-6E84-471B-9F27-F7BBEE9FE651}"/>
    <cellStyle name="Normal 3" xfId="5" xr:uid="{9F1F7B06-4710-4941-862A-CB804A8F6E51}"/>
    <cellStyle name="Normal 4" xfId="1" xr:uid="{D7752A34-59F3-4546-9AC6-83EFE40A68FA}"/>
    <cellStyle name="Normal 5" xfId="7" xr:uid="{75CFE73C-AC21-4F5E-A51D-1B6A37FD5BC5}"/>
    <cellStyle name="Normal 5 2" xfId="22" xr:uid="{B9274364-CF43-4D92-9F03-DBD0161B3BF6}"/>
    <cellStyle name="Normal 5 3" xfId="21" xr:uid="{776FEA94-58CF-4D40-A324-E5D028CF734A}"/>
    <cellStyle name="Normal 7" xfId="12" xr:uid="{8523B826-48FE-49C6-BA08-7ECAF1DB0D3F}"/>
    <cellStyle name="Normal_2011 RA Coilte SHC Summary v10 - no names" xfId="9" xr:uid="{CC9C8795-40C3-4D53-AE45-B3CF996036F4}"/>
    <cellStyle name="Normal_pefc" xfId="13" xr:uid="{F0BE7266-F157-4806-AB29-32A1BC7834F2}"/>
    <cellStyle name="Normal_RT-COC-001-13 Report spreadsheet" xfId="8" xr:uid="{84BBCFF8-2F7F-42BC-A4D5-25D38480B1E8}"/>
    <cellStyle name="Normal_RT-COC-001-18 Report spreadsheet" xfId="11" xr:uid="{ADCC139E-5551-40C6-AEE7-E377CAE37CE1}"/>
    <cellStyle name="Normal_RT-FM-001-03 Forest cert report template" xfId="10" xr:uid="{FF44D918-2C07-4D47-9BC1-BD401D007C04}"/>
    <cellStyle name="Normal_T&amp;M RA report 2005 draft 2" xfId="2" xr:uid="{9CEB0041-9E81-4307-A6A9-7ABB0A83C364}"/>
    <cellStyle name="Normal_T&amp;M RA report 2005 draft 2 2" xfId="26" xr:uid="{CE1BDA45-6F69-4CBD-A040-32030A437EA7}"/>
  </cellStyles>
  <dxfs count="24">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00"/>
        </patternFill>
      </fill>
    </dxf>
    <dxf>
      <fill>
        <patternFill>
          <bgColor rgb="FFFFFFCC"/>
        </patternFill>
      </fill>
    </dxf>
    <dxf>
      <fill>
        <patternFill>
          <bgColor theme="0" tint="-0.1499679555650502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xdr:from>
      <xdr:col>0</xdr:col>
      <xdr:colOff>463550</xdr:colOff>
      <xdr:row>0</xdr:row>
      <xdr:rowOff>234950</xdr:rowOff>
    </xdr:from>
    <xdr:to>
      <xdr:col>0</xdr:col>
      <xdr:colOff>419100</xdr:colOff>
      <xdr:row>0</xdr:row>
      <xdr:rowOff>1835150</xdr:rowOff>
    </xdr:to>
    <xdr:pic>
      <xdr:nvPicPr>
        <xdr:cNvPr id="2" name="Picture 1">
          <a:extLst>
            <a:ext uri="{FF2B5EF4-FFF2-40B4-BE49-F238E27FC236}">
              <a16:creationId xmlns:a16="http://schemas.microsoft.com/office/drawing/2014/main" id="{8DD492AD-2EF1-4BD7-86BC-7A020CF7EB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234950"/>
          <a:ext cx="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533400</xdr:rowOff>
    </xdr:from>
    <xdr:to>
      <xdr:col>2</xdr:col>
      <xdr:colOff>638175</xdr:colOff>
      <xdr:row>0</xdr:row>
      <xdr:rowOff>1704975</xdr:rowOff>
    </xdr:to>
    <xdr:pic>
      <xdr:nvPicPr>
        <xdr:cNvPr id="3" name="Picture 2">
          <a:extLst>
            <a:ext uri="{FF2B5EF4-FFF2-40B4-BE49-F238E27FC236}">
              <a16:creationId xmlns:a16="http://schemas.microsoft.com/office/drawing/2014/main" id="{A2AF6155-F621-4310-8667-3BC88C7FCE3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533400"/>
          <a:ext cx="1885950" cy="11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450850</xdr:colOff>
      <xdr:row>0</xdr:row>
      <xdr:rowOff>285750</xdr:rowOff>
    </xdr:from>
    <xdr:to>
      <xdr:col>5</xdr:col>
      <xdr:colOff>866775</xdr:colOff>
      <xdr:row>0</xdr:row>
      <xdr:rowOff>1857375</xdr:rowOff>
    </xdr:to>
    <xdr:pic>
      <xdr:nvPicPr>
        <xdr:cNvPr id="4" name="Picture 2">
          <a:extLst>
            <a:ext uri="{FF2B5EF4-FFF2-40B4-BE49-F238E27FC236}">
              <a16:creationId xmlns:a16="http://schemas.microsoft.com/office/drawing/2014/main" id="{552813AC-15D9-416E-AF39-0C0D524EE6A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32400" y="285750"/>
          <a:ext cx="1377950" cy="157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124704</xdr:colOff>
      <xdr:row>124</xdr:row>
      <xdr:rowOff>791036</xdr:rowOff>
    </xdr:from>
    <xdr:to>
      <xdr:col>3</xdr:col>
      <xdr:colOff>4064706</xdr:colOff>
      <xdr:row>124</xdr:row>
      <xdr:rowOff>1484389</xdr:rowOff>
    </xdr:to>
    <xdr:pic>
      <xdr:nvPicPr>
        <xdr:cNvPr id="2" name="Billede 3">
          <a:extLst>
            <a:ext uri="{FF2B5EF4-FFF2-40B4-BE49-F238E27FC236}">
              <a16:creationId xmlns:a16="http://schemas.microsoft.com/office/drawing/2014/main" id="{9EE8FB6A-2E08-4758-AD75-2F219DD1579F}"/>
            </a:ext>
          </a:extLst>
        </xdr:cNvPr>
        <xdr:cNvPicPr>
          <a:picLocks noChangeAspect="1"/>
        </xdr:cNvPicPr>
      </xdr:nvPicPr>
      <xdr:blipFill>
        <a:blip xmlns:r="http://schemas.openxmlformats.org/officeDocument/2006/relationships" r:embed="rId1"/>
        <a:stretch>
          <a:fillRect/>
        </a:stretch>
      </xdr:blipFill>
      <xdr:spPr>
        <a:xfrm>
          <a:off x="5528554" y="104416686"/>
          <a:ext cx="3943177" cy="696528"/>
        </a:xfrm>
        <a:prstGeom prst="rect">
          <a:avLst/>
        </a:prstGeom>
      </xdr:spPr>
    </xdr:pic>
    <xdr:clientData/>
  </xdr:twoCellAnchor>
  <xdr:twoCellAnchor editAs="oneCell">
    <xdr:from>
      <xdr:col>2</xdr:col>
      <xdr:colOff>93134</xdr:colOff>
      <xdr:row>124</xdr:row>
      <xdr:rowOff>761294</xdr:rowOff>
    </xdr:from>
    <xdr:to>
      <xdr:col>2</xdr:col>
      <xdr:colOff>3535540</xdr:colOff>
      <xdr:row>124</xdr:row>
      <xdr:rowOff>1438628</xdr:rowOff>
    </xdr:to>
    <xdr:pic>
      <xdr:nvPicPr>
        <xdr:cNvPr id="3" name="Billede 5">
          <a:extLst>
            <a:ext uri="{FF2B5EF4-FFF2-40B4-BE49-F238E27FC236}">
              <a16:creationId xmlns:a16="http://schemas.microsoft.com/office/drawing/2014/main" id="{FCD398A2-9034-420F-9EDA-301FF021352C}"/>
            </a:ext>
          </a:extLst>
        </xdr:cNvPr>
        <xdr:cNvPicPr>
          <a:picLocks noChangeAspect="1"/>
        </xdr:cNvPicPr>
      </xdr:nvPicPr>
      <xdr:blipFill>
        <a:blip xmlns:r="http://schemas.openxmlformats.org/officeDocument/2006/relationships" r:embed="rId2"/>
        <a:stretch>
          <a:fillRect/>
        </a:stretch>
      </xdr:blipFill>
      <xdr:spPr>
        <a:xfrm>
          <a:off x="1026584" y="104386944"/>
          <a:ext cx="3442406" cy="6773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38100</xdr:colOff>
      <xdr:row>47</xdr:row>
      <xdr:rowOff>1463675</xdr:rowOff>
    </xdr:from>
    <xdr:to>
      <xdr:col>14</xdr:col>
      <xdr:colOff>235671</xdr:colOff>
      <xdr:row>47</xdr:row>
      <xdr:rowOff>3111500</xdr:rowOff>
    </xdr:to>
    <xdr:pic>
      <xdr:nvPicPr>
        <xdr:cNvPr id="2" name="Picture 1">
          <a:extLst>
            <a:ext uri="{FF2B5EF4-FFF2-40B4-BE49-F238E27FC236}">
              <a16:creationId xmlns:a16="http://schemas.microsoft.com/office/drawing/2014/main" id="{E0CC4BDC-FD02-42DF-BDB6-663303E3C0E5}"/>
            </a:ext>
          </a:extLst>
        </xdr:cNvPr>
        <xdr:cNvPicPr>
          <a:picLocks noChangeAspect="1"/>
        </xdr:cNvPicPr>
      </xdr:nvPicPr>
      <xdr:blipFill>
        <a:blip xmlns:r="http://schemas.openxmlformats.org/officeDocument/2006/relationships" r:embed="rId1"/>
        <a:stretch>
          <a:fillRect/>
        </a:stretch>
      </xdr:blipFill>
      <xdr:spPr>
        <a:xfrm>
          <a:off x="5181600" y="43611800"/>
          <a:ext cx="3284730" cy="1651000"/>
        </a:xfrm>
        <a:prstGeom prst="rect">
          <a:avLst/>
        </a:prstGeom>
      </xdr:spPr>
    </xdr:pic>
    <xdr:clientData/>
  </xdr:twoCellAnchor>
  <xdr:twoCellAnchor editAs="oneCell">
    <xdr:from>
      <xdr:col>2</xdr:col>
      <xdr:colOff>581025</xdr:colOff>
      <xdr:row>47</xdr:row>
      <xdr:rowOff>2238375</xdr:rowOff>
    </xdr:from>
    <xdr:to>
      <xdr:col>2</xdr:col>
      <xdr:colOff>3238636</xdr:colOff>
      <xdr:row>47</xdr:row>
      <xdr:rowOff>3857708</xdr:rowOff>
    </xdr:to>
    <xdr:pic>
      <xdr:nvPicPr>
        <xdr:cNvPr id="3" name="Picture 2">
          <a:extLst>
            <a:ext uri="{FF2B5EF4-FFF2-40B4-BE49-F238E27FC236}">
              <a16:creationId xmlns:a16="http://schemas.microsoft.com/office/drawing/2014/main" id="{55F47B6A-8DEB-490C-BE69-FE3817D2CEC2}"/>
            </a:ext>
          </a:extLst>
        </xdr:cNvPr>
        <xdr:cNvPicPr>
          <a:picLocks noChangeAspect="1"/>
        </xdr:cNvPicPr>
      </xdr:nvPicPr>
      <xdr:blipFill>
        <a:blip xmlns:r="http://schemas.openxmlformats.org/officeDocument/2006/relationships" r:embed="rId2"/>
        <a:stretch>
          <a:fillRect/>
        </a:stretch>
      </xdr:blipFill>
      <xdr:spPr>
        <a:xfrm>
          <a:off x="1476375" y="44386500"/>
          <a:ext cx="2657611" cy="16161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250824</xdr:colOff>
      <xdr:row>32</xdr:row>
      <xdr:rowOff>40299</xdr:rowOff>
    </xdr:from>
    <xdr:to>
      <xdr:col>1</xdr:col>
      <xdr:colOff>598846</xdr:colOff>
      <xdr:row>47</xdr:row>
      <xdr:rowOff>76199</xdr:rowOff>
    </xdr:to>
    <xdr:pic>
      <xdr:nvPicPr>
        <xdr:cNvPr id="2" name="Picture 1">
          <a:extLst>
            <a:ext uri="{FF2B5EF4-FFF2-40B4-BE49-F238E27FC236}">
              <a16:creationId xmlns:a16="http://schemas.microsoft.com/office/drawing/2014/main" id="{089E7841-47B9-449E-BBCB-22746B64EC13}"/>
            </a:ext>
          </a:extLst>
        </xdr:cNvPr>
        <xdr:cNvPicPr>
          <a:picLocks noChangeAspect="1"/>
        </xdr:cNvPicPr>
      </xdr:nvPicPr>
      <xdr:blipFill>
        <a:blip xmlns:r="http://schemas.openxmlformats.org/officeDocument/2006/relationships" r:embed="rId1"/>
        <a:stretch>
          <a:fillRect/>
        </a:stretch>
      </xdr:blipFill>
      <xdr:spPr>
        <a:xfrm>
          <a:off x="250824" y="8031774"/>
          <a:ext cx="4246922" cy="2464775"/>
        </a:xfrm>
        <a:prstGeom prst="rect">
          <a:avLst/>
        </a:prstGeom>
      </xdr:spPr>
    </xdr:pic>
    <xdr:clientData/>
  </xdr:twoCellAnchor>
  <xdr:twoCellAnchor editAs="oneCell">
    <xdr:from>
      <xdr:col>0</xdr:col>
      <xdr:colOff>266700</xdr:colOff>
      <xdr:row>48</xdr:row>
      <xdr:rowOff>106692</xdr:rowOff>
    </xdr:from>
    <xdr:to>
      <xdr:col>1</xdr:col>
      <xdr:colOff>590550</xdr:colOff>
      <xdr:row>66</xdr:row>
      <xdr:rowOff>114300</xdr:rowOff>
    </xdr:to>
    <xdr:pic>
      <xdr:nvPicPr>
        <xdr:cNvPr id="3" name="Picture 2">
          <a:extLst>
            <a:ext uri="{FF2B5EF4-FFF2-40B4-BE49-F238E27FC236}">
              <a16:creationId xmlns:a16="http://schemas.microsoft.com/office/drawing/2014/main" id="{575032A4-860C-40DE-8F2B-CF6C7EBA277D}"/>
            </a:ext>
          </a:extLst>
        </xdr:cNvPr>
        <xdr:cNvPicPr>
          <a:picLocks noChangeAspect="1"/>
        </xdr:cNvPicPr>
      </xdr:nvPicPr>
      <xdr:blipFill>
        <a:blip xmlns:r="http://schemas.openxmlformats.org/officeDocument/2006/relationships" r:embed="rId2"/>
        <a:stretch>
          <a:fillRect/>
        </a:stretch>
      </xdr:blipFill>
      <xdr:spPr>
        <a:xfrm>
          <a:off x="266700" y="10685792"/>
          <a:ext cx="4219575" cy="29254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596900</xdr:colOff>
      <xdr:row>0</xdr:row>
      <xdr:rowOff>527050</xdr:rowOff>
    </xdr:from>
    <xdr:to>
      <xdr:col>0</xdr:col>
      <xdr:colOff>2235200</xdr:colOff>
      <xdr:row>0</xdr:row>
      <xdr:rowOff>1530350</xdr:rowOff>
    </xdr:to>
    <xdr:pic>
      <xdr:nvPicPr>
        <xdr:cNvPr id="2" name="Picture 4">
          <a:extLst>
            <a:ext uri="{FF2B5EF4-FFF2-40B4-BE49-F238E27FC236}">
              <a16:creationId xmlns:a16="http://schemas.microsoft.com/office/drawing/2014/main" id="{BB89901D-7FC5-42D4-9B85-93F9FC0DDD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0" y="527050"/>
          <a:ext cx="1644650" cy="100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361950</xdr:rowOff>
    </xdr:from>
    <xdr:to>
      <xdr:col>1</xdr:col>
      <xdr:colOff>63500</xdr:colOff>
      <xdr:row>0</xdr:row>
      <xdr:rowOff>1371600</xdr:rowOff>
    </xdr:to>
    <xdr:pic>
      <xdr:nvPicPr>
        <xdr:cNvPr id="3" name="Picture 4">
          <a:extLst>
            <a:ext uri="{FF2B5EF4-FFF2-40B4-BE49-F238E27FC236}">
              <a16:creationId xmlns:a16="http://schemas.microsoft.com/office/drawing/2014/main" id="{E7FD2A99-6989-47B7-9042-024C698E3E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361950"/>
          <a:ext cx="16383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197555</xdr:colOff>
      <xdr:row>0</xdr:row>
      <xdr:rowOff>155222</xdr:rowOff>
    </xdr:from>
    <xdr:to>
      <xdr:col>3</xdr:col>
      <xdr:colOff>1518423</xdr:colOff>
      <xdr:row>0</xdr:row>
      <xdr:rowOff>1628498</xdr:rowOff>
    </xdr:to>
    <xdr:pic>
      <xdr:nvPicPr>
        <xdr:cNvPr id="4" name="Picture 3">
          <a:extLst>
            <a:ext uri="{FF2B5EF4-FFF2-40B4-BE49-F238E27FC236}">
              <a16:creationId xmlns:a16="http://schemas.microsoft.com/office/drawing/2014/main" id="{0935E634-A677-8376-EA80-955758214F66}"/>
            </a:ext>
          </a:extLst>
        </xdr:cNvPr>
        <xdr:cNvPicPr>
          <a:picLocks noChangeAspect="1"/>
        </xdr:cNvPicPr>
      </xdr:nvPicPr>
      <xdr:blipFill>
        <a:blip xmlns:r="http://schemas.openxmlformats.org/officeDocument/2006/relationships" r:embed="rId2"/>
        <a:stretch>
          <a:fillRect/>
        </a:stretch>
      </xdr:blipFill>
      <xdr:spPr>
        <a:xfrm>
          <a:off x="4437944" y="155222"/>
          <a:ext cx="1320868" cy="147327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Rebecca Hill" id="{4AC16C64-EEB5-4E4A-861D-E7608ABF1164}" userId="S::RHill@soilassociation.org::278cf393-6ec1-4d1b-9290-9735bff78d56"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8" dT="2025-04-16T14:08:31.43" personId="{4AC16C64-EEB5-4E4A-861D-E7608ABF1164}" id="{B37F7E0E-2755-46B1-B069-DA3194C645FB}">
    <text>16/04/2025-Addition of products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8.xml.rels><?xml version="1.0" encoding="UTF-8" standalone="yes"?>
<Relationships xmlns="http://schemas.openxmlformats.org/package/2006/relationships"><Relationship Id="rId8" Type="http://schemas.openxmlformats.org/officeDocument/2006/relationships/hyperlink" Target="http://unstats.un.org/unsd/cr/registry/regcs.asp?Cl=16&amp;Lg=1&amp;Co=316" TargetMode="External"/><Relationship Id="rId3" Type="http://schemas.openxmlformats.org/officeDocument/2006/relationships/hyperlink" Target="http://unstats.un.org/unsd/cr/registry/regcs.asp?Cl=16&amp;Lg=1&amp;Co=3813" TargetMode="External"/><Relationship Id="rId7" Type="http://schemas.openxmlformats.org/officeDocument/2006/relationships/hyperlink" Target="http://unstats.un.org/unsd/cr/registry/regcs.asp?Cl=16&amp;Lg=1&amp;Co=312" TargetMode="External"/><Relationship Id="rId2" Type="http://schemas.openxmlformats.org/officeDocument/2006/relationships/hyperlink" Target="http://unstats.un.org/unsd/cr/registry/regcs.asp?Cl=16&amp;Lg=1&amp;Co=3812" TargetMode="External"/><Relationship Id="rId1" Type="http://schemas.openxmlformats.org/officeDocument/2006/relationships/hyperlink" Target="http://unstats.un.org/unsd/cr/registry/regcs.asp?Cl=16&amp;Lg=1&amp;Co=3811" TargetMode="External"/><Relationship Id="rId6" Type="http://schemas.openxmlformats.org/officeDocument/2006/relationships/hyperlink" Target="http://unstats.un.org/unsd/cr/registry/regcs.asp?Cl=16&amp;Lg=1&amp;Co=38112" TargetMode="External"/><Relationship Id="rId11" Type="http://schemas.openxmlformats.org/officeDocument/2006/relationships/hyperlink" Target="http://unstats.un.org/unsd/cr/registry/regcs.asp?Cl=16&amp;Lg=1&amp;Co=311" TargetMode="External"/><Relationship Id="rId5" Type="http://schemas.openxmlformats.org/officeDocument/2006/relationships/hyperlink" Target="http://unstats.un.org/unsd/cr/registry/regcs.asp?Cl=16&amp;Lg=1&amp;Co=3816" TargetMode="External"/><Relationship Id="rId10" Type="http://schemas.openxmlformats.org/officeDocument/2006/relationships/hyperlink" Target="http://unstats.un.org/unsd/cr/registry/regcs.asp?Cl=16&amp;Lg=1&amp;Co=31100" TargetMode="External"/><Relationship Id="rId4" Type="http://schemas.openxmlformats.org/officeDocument/2006/relationships/hyperlink" Target="http://unstats.un.org/unsd/cr/registry/regcs.asp?Cl=16&amp;Lg=1&amp;Co=3814" TargetMode="External"/><Relationship Id="rId9" Type="http://schemas.openxmlformats.org/officeDocument/2006/relationships/hyperlink" Target="http://unstats.un.org/unsd/cr/registry/regcs.asp?Cl=16&amp;Lg=1&amp;Co=317"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33C7E-C930-4CD7-86BF-2D8F667F3D14}">
  <dimension ref="A1:H32"/>
  <sheetViews>
    <sheetView tabSelected="1" view="pageBreakPreview" zoomScaleNormal="75" zoomScaleSheetLayoutView="100" workbookViewId="0">
      <selection activeCell="D8" sqref="D8:E8"/>
    </sheetView>
  </sheetViews>
  <sheetFormatPr defaultColWidth="9" defaultRowHeight="12.75"/>
  <cols>
    <col min="1" max="1" width="7.85546875" style="82" customWidth="1"/>
    <col min="2" max="2" width="12.5703125" style="82" customWidth="1"/>
    <col min="3" max="3" width="19.140625" style="82" customWidth="1"/>
    <col min="4" max="4" width="31.42578125" style="82" customWidth="1"/>
    <col min="5" max="5" width="13.85546875" style="82" customWidth="1"/>
    <col min="6" max="6" width="14.85546875" style="82" customWidth="1"/>
    <col min="7" max="7" width="15.42578125" style="82" customWidth="1"/>
    <col min="8" max="256" width="9" style="82"/>
    <col min="257" max="257" width="7.85546875" style="82" customWidth="1"/>
    <col min="258" max="258" width="12.5703125" style="82" customWidth="1"/>
    <col min="259" max="259" width="19.140625" style="82" customWidth="1"/>
    <col min="260" max="260" width="29" style="82" customWidth="1"/>
    <col min="261" max="261" width="14.85546875" style="82" customWidth="1"/>
    <col min="262" max="262" width="16.140625" style="82" customWidth="1"/>
    <col min="263" max="263" width="15.42578125" style="82" customWidth="1"/>
    <col min="264" max="512" width="9" style="82"/>
    <col min="513" max="513" width="7.85546875" style="82" customWidth="1"/>
    <col min="514" max="514" width="12.5703125" style="82" customWidth="1"/>
    <col min="515" max="515" width="19.140625" style="82" customWidth="1"/>
    <col min="516" max="516" width="29" style="82" customWidth="1"/>
    <col min="517" max="517" width="14.85546875" style="82" customWidth="1"/>
    <col min="518" max="518" width="16.140625" style="82" customWidth="1"/>
    <col min="519" max="519" width="15.42578125" style="82" customWidth="1"/>
    <col min="520" max="768" width="9" style="82"/>
    <col min="769" max="769" width="7.85546875" style="82" customWidth="1"/>
    <col min="770" max="770" width="12.5703125" style="82" customWidth="1"/>
    <col min="771" max="771" width="19.140625" style="82" customWidth="1"/>
    <col min="772" max="772" width="29" style="82" customWidth="1"/>
    <col min="773" max="773" width="14.85546875" style="82" customWidth="1"/>
    <col min="774" max="774" width="16.140625" style="82" customWidth="1"/>
    <col min="775" max="775" width="15.42578125" style="82" customWidth="1"/>
    <col min="776" max="1024" width="9" style="82"/>
    <col min="1025" max="1025" width="7.85546875" style="82" customWidth="1"/>
    <col min="1026" max="1026" width="12.5703125" style="82" customWidth="1"/>
    <col min="1027" max="1027" width="19.140625" style="82" customWidth="1"/>
    <col min="1028" max="1028" width="29" style="82" customWidth="1"/>
    <col min="1029" max="1029" width="14.85546875" style="82" customWidth="1"/>
    <col min="1030" max="1030" width="16.140625" style="82" customWidth="1"/>
    <col min="1031" max="1031" width="15.42578125" style="82" customWidth="1"/>
    <col min="1032" max="1280" width="9" style="82"/>
    <col min="1281" max="1281" width="7.85546875" style="82" customWidth="1"/>
    <col min="1282" max="1282" width="12.5703125" style="82" customWidth="1"/>
    <col min="1283" max="1283" width="19.140625" style="82" customWidth="1"/>
    <col min="1284" max="1284" width="29" style="82" customWidth="1"/>
    <col min="1285" max="1285" width="14.85546875" style="82" customWidth="1"/>
    <col min="1286" max="1286" width="16.140625" style="82" customWidth="1"/>
    <col min="1287" max="1287" width="15.42578125" style="82" customWidth="1"/>
    <col min="1288" max="1536" width="9" style="82"/>
    <col min="1537" max="1537" width="7.85546875" style="82" customWidth="1"/>
    <col min="1538" max="1538" width="12.5703125" style="82" customWidth="1"/>
    <col min="1539" max="1539" width="19.140625" style="82" customWidth="1"/>
    <col min="1540" max="1540" width="29" style="82" customWidth="1"/>
    <col min="1541" max="1541" width="14.85546875" style="82" customWidth="1"/>
    <col min="1542" max="1542" width="16.140625" style="82" customWidth="1"/>
    <col min="1543" max="1543" width="15.42578125" style="82" customWidth="1"/>
    <col min="1544" max="1792" width="9" style="82"/>
    <col min="1793" max="1793" width="7.85546875" style="82" customWidth="1"/>
    <col min="1794" max="1794" width="12.5703125" style="82" customWidth="1"/>
    <col min="1795" max="1795" width="19.140625" style="82" customWidth="1"/>
    <col min="1796" max="1796" width="29" style="82" customWidth="1"/>
    <col min="1797" max="1797" width="14.85546875" style="82" customWidth="1"/>
    <col min="1798" max="1798" width="16.140625" style="82" customWidth="1"/>
    <col min="1799" max="1799" width="15.42578125" style="82" customWidth="1"/>
    <col min="1800" max="2048" width="9" style="82"/>
    <col min="2049" max="2049" width="7.85546875" style="82" customWidth="1"/>
    <col min="2050" max="2050" width="12.5703125" style="82" customWidth="1"/>
    <col min="2051" max="2051" width="19.140625" style="82" customWidth="1"/>
    <col min="2052" max="2052" width="29" style="82" customWidth="1"/>
    <col min="2053" max="2053" width="14.85546875" style="82" customWidth="1"/>
    <col min="2054" max="2054" width="16.140625" style="82" customWidth="1"/>
    <col min="2055" max="2055" width="15.42578125" style="82" customWidth="1"/>
    <col min="2056" max="2304" width="9" style="82"/>
    <col min="2305" max="2305" width="7.85546875" style="82" customWidth="1"/>
    <col min="2306" max="2306" width="12.5703125" style="82" customWidth="1"/>
    <col min="2307" max="2307" width="19.140625" style="82" customWidth="1"/>
    <col min="2308" max="2308" width="29" style="82" customWidth="1"/>
    <col min="2309" max="2309" width="14.85546875" style="82" customWidth="1"/>
    <col min="2310" max="2310" width="16.140625" style="82" customWidth="1"/>
    <col min="2311" max="2311" width="15.42578125" style="82" customWidth="1"/>
    <col min="2312" max="2560" width="9" style="82"/>
    <col min="2561" max="2561" width="7.85546875" style="82" customWidth="1"/>
    <col min="2562" max="2562" width="12.5703125" style="82" customWidth="1"/>
    <col min="2563" max="2563" width="19.140625" style="82" customWidth="1"/>
    <col min="2564" max="2564" width="29" style="82" customWidth="1"/>
    <col min="2565" max="2565" width="14.85546875" style="82" customWidth="1"/>
    <col min="2566" max="2566" width="16.140625" style="82" customWidth="1"/>
    <col min="2567" max="2567" width="15.42578125" style="82" customWidth="1"/>
    <col min="2568" max="2816" width="9" style="82"/>
    <col min="2817" max="2817" width="7.85546875" style="82" customWidth="1"/>
    <col min="2818" max="2818" width="12.5703125" style="82" customWidth="1"/>
    <col min="2819" max="2819" width="19.140625" style="82" customWidth="1"/>
    <col min="2820" max="2820" width="29" style="82" customWidth="1"/>
    <col min="2821" max="2821" width="14.85546875" style="82" customWidth="1"/>
    <col min="2822" max="2822" width="16.140625" style="82" customWidth="1"/>
    <col min="2823" max="2823" width="15.42578125" style="82" customWidth="1"/>
    <col min="2824" max="3072" width="9" style="82"/>
    <col min="3073" max="3073" width="7.85546875" style="82" customWidth="1"/>
    <col min="3074" max="3074" width="12.5703125" style="82" customWidth="1"/>
    <col min="3075" max="3075" width="19.140625" style="82" customWidth="1"/>
    <col min="3076" max="3076" width="29" style="82" customWidth="1"/>
    <col min="3077" max="3077" width="14.85546875" style="82" customWidth="1"/>
    <col min="3078" max="3078" width="16.140625" style="82" customWidth="1"/>
    <col min="3079" max="3079" width="15.42578125" style="82" customWidth="1"/>
    <col min="3080" max="3328" width="9" style="82"/>
    <col min="3329" max="3329" width="7.85546875" style="82" customWidth="1"/>
    <col min="3330" max="3330" width="12.5703125" style="82" customWidth="1"/>
    <col min="3331" max="3331" width="19.140625" style="82" customWidth="1"/>
    <col min="3332" max="3332" width="29" style="82" customWidth="1"/>
    <col min="3333" max="3333" width="14.85546875" style="82" customWidth="1"/>
    <col min="3334" max="3334" width="16.140625" style="82" customWidth="1"/>
    <col min="3335" max="3335" width="15.42578125" style="82" customWidth="1"/>
    <col min="3336" max="3584" width="9" style="82"/>
    <col min="3585" max="3585" width="7.85546875" style="82" customWidth="1"/>
    <col min="3586" max="3586" width="12.5703125" style="82" customWidth="1"/>
    <col min="3587" max="3587" width="19.140625" style="82" customWidth="1"/>
    <col min="3588" max="3588" width="29" style="82" customWidth="1"/>
    <col min="3589" max="3589" width="14.85546875" style="82" customWidth="1"/>
    <col min="3590" max="3590" width="16.140625" style="82" customWidth="1"/>
    <col min="3591" max="3591" width="15.42578125" style="82" customWidth="1"/>
    <col min="3592" max="3840" width="9" style="82"/>
    <col min="3841" max="3841" width="7.85546875" style="82" customWidth="1"/>
    <col min="3842" max="3842" width="12.5703125" style="82" customWidth="1"/>
    <col min="3843" max="3843" width="19.140625" style="82" customWidth="1"/>
    <col min="3844" max="3844" width="29" style="82" customWidth="1"/>
    <col min="3845" max="3845" width="14.85546875" style="82" customWidth="1"/>
    <col min="3846" max="3846" width="16.140625" style="82" customWidth="1"/>
    <col min="3847" max="3847" width="15.42578125" style="82" customWidth="1"/>
    <col min="3848" max="4096" width="9" style="82"/>
    <col min="4097" max="4097" width="7.85546875" style="82" customWidth="1"/>
    <col min="4098" max="4098" width="12.5703125" style="82" customWidth="1"/>
    <col min="4099" max="4099" width="19.140625" style="82" customWidth="1"/>
    <col min="4100" max="4100" width="29" style="82" customWidth="1"/>
    <col min="4101" max="4101" width="14.85546875" style="82" customWidth="1"/>
    <col min="4102" max="4102" width="16.140625" style="82" customWidth="1"/>
    <col min="4103" max="4103" width="15.42578125" style="82" customWidth="1"/>
    <col min="4104" max="4352" width="9" style="82"/>
    <col min="4353" max="4353" width="7.85546875" style="82" customWidth="1"/>
    <col min="4354" max="4354" width="12.5703125" style="82" customWidth="1"/>
    <col min="4355" max="4355" width="19.140625" style="82" customWidth="1"/>
    <col min="4356" max="4356" width="29" style="82" customWidth="1"/>
    <col min="4357" max="4357" width="14.85546875" style="82" customWidth="1"/>
    <col min="4358" max="4358" width="16.140625" style="82" customWidth="1"/>
    <col min="4359" max="4359" width="15.42578125" style="82" customWidth="1"/>
    <col min="4360" max="4608" width="9" style="82"/>
    <col min="4609" max="4609" width="7.85546875" style="82" customWidth="1"/>
    <col min="4610" max="4610" width="12.5703125" style="82" customWidth="1"/>
    <col min="4611" max="4611" width="19.140625" style="82" customWidth="1"/>
    <col min="4612" max="4612" width="29" style="82" customWidth="1"/>
    <col min="4613" max="4613" width="14.85546875" style="82" customWidth="1"/>
    <col min="4614" max="4614" width="16.140625" style="82" customWidth="1"/>
    <col min="4615" max="4615" width="15.42578125" style="82" customWidth="1"/>
    <col min="4616" max="4864" width="9" style="82"/>
    <col min="4865" max="4865" width="7.85546875" style="82" customWidth="1"/>
    <col min="4866" max="4866" width="12.5703125" style="82" customWidth="1"/>
    <col min="4867" max="4867" width="19.140625" style="82" customWidth="1"/>
    <col min="4868" max="4868" width="29" style="82" customWidth="1"/>
    <col min="4869" max="4869" width="14.85546875" style="82" customWidth="1"/>
    <col min="4870" max="4870" width="16.140625" style="82" customWidth="1"/>
    <col min="4871" max="4871" width="15.42578125" style="82" customWidth="1"/>
    <col min="4872" max="5120" width="9" style="82"/>
    <col min="5121" max="5121" width="7.85546875" style="82" customWidth="1"/>
    <col min="5122" max="5122" width="12.5703125" style="82" customWidth="1"/>
    <col min="5123" max="5123" width="19.140625" style="82" customWidth="1"/>
    <col min="5124" max="5124" width="29" style="82" customWidth="1"/>
    <col min="5125" max="5125" width="14.85546875" style="82" customWidth="1"/>
    <col min="5126" max="5126" width="16.140625" style="82" customWidth="1"/>
    <col min="5127" max="5127" width="15.42578125" style="82" customWidth="1"/>
    <col min="5128" max="5376" width="9" style="82"/>
    <col min="5377" max="5377" width="7.85546875" style="82" customWidth="1"/>
    <col min="5378" max="5378" width="12.5703125" style="82" customWidth="1"/>
    <col min="5379" max="5379" width="19.140625" style="82" customWidth="1"/>
    <col min="5380" max="5380" width="29" style="82" customWidth="1"/>
    <col min="5381" max="5381" width="14.85546875" style="82" customWidth="1"/>
    <col min="5382" max="5382" width="16.140625" style="82" customWidth="1"/>
    <col min="5383" max="5383" width="15.42578125" style="82" customWidth="1"/>
    <col min="5384" max="5632" width="9" style="82"/>
    <col min="5633" max="5633" width="7.85546875" style="82" customWidth="1"/>
    <col min="5634" max="5634" width="12.5703125" style="82" customWidth="1"/>
    <col min="5635" max="5635" width="19.140625" style="82" customWidth="1"/>
    <col min="5636" max="5636" width="29" style="82" customWidth="1"/>
    <col min="5637" max="5637" width="14.85546875" style="82" customWidth="1"/>
    <col min="5638" max="5638" width="16.140625" style="82" customWidth="1"/>
    <col min="5639" max="5639" width="15.42578125" style="82" customWidth="1"/>
    <col min="5640" max="5888" width="9" style="82"/>
    <col min="5889" max="5889" width="7.85546875" style="82" customWidth="1"/>
    <col min="5890" max="5890" width="12.5703125" style="82" customWidth="1"/>
    <col min="5891" max="5891" width="19.140625" style="82" customWidth="1"/>
    <col min="5892" max="5892" width="29" style="82" customWidth="1"/>
    <col min="5893" max="5893" width="14.85546875" style="82" customWidth="1"/>
    <col min="5894" max="5894" width="16.140625" style="82" customWidth="1"/>
    <col min="5895" max="5895" width="15.42578125" style="82" customWidth="1"/>
    <col min="5896" max="6144" width="9" style="82"/>
    <col min="6145" max="6145" width="7.85546875" style="82" customWidth="1"/>
    <col min="6146" max="6146" width="12.5703125" style="82" customWidth="1"/>
    <col min="6147" max="6147" width="19.140625" style="82" customWidth="1"/>
    <col min="6148" max="6148" width="29" style="82" customWidth="1"/>
    <col min="6149" max="6149" width="14.85546875" style="82" customWidth="1"/>
    <col min="6150" max="6150" width="16.140625" style="82" customWidth="1"/>
    <col min="6151" max="6151" width="15.42578125" style="82" customWidth="1"/>
    <col min="6152" max="6400" width="9" style="82"/>
    <col min="6401" max="6401" width="7.85546875" style="82" customWidth="1"/>
    <col min="6402" max="6402" width="12.5703125" style="82" customWidth="1"/>
    <col min="6403" max="6403" width="19.140625" style="82" customWidth="1"/>
    <col min="6404" max="6404" width="29" style="82" customWidth="1"/>
    <col min="6405" max="6405" width="14.85546875" style="82" customWidth="1"/>
    <col min="6406" max="6406" width="16.140625" style="82" customWidth="1"/>
    <col min="6407" max="6407" width="15.42578125" style="82" customWidth="1"/>
    <col min="6408" max="6656" width="9" style="82"/>
    <col min="6657" max="6657" width="7.85546875" style="82" customWidth="1"/>
    <col min="6658" max="6658" width="12.5703125" style="82" customWidth="1"/>
    <col min="6659" max="6659" width="19.140625" style="82" customWidth="1"/>
    <col min="6660" max="6660" width="29" style="82" customWidth="1"/>
    <col min="6661" max="6661" width="14.85546875" style="82" customWidth="1"/>
    <col min="6662" max="6662" width="16.140625" style="82" customWidth="1"/>
    <col min="6663" max="6663" width="15.42578125" style="82" customWidth="1"/>
    <col min="6664" max="6912" width="9" style="82"/>
    <col min="6913" max="6913" width="7.85546875" style="82" customWidth="1"/>
    <col min="6914" max="6914" width="12.5703125" style="82" customWidth="1"/>
    <col min="6915" max="6915" width="19.140625" style="82" customWidth="1"/>
    <col min="6916" max="6916" width="29" style="82" customWidth="1"/>
    <col min="6917" max="6917" width="14.85546875" style="82" customWidth="1"/>
    <col min="6918" max="6918" width="16.140625" style="82" customWidth="1"/>
    <col min="6919" max="6919" width="15.42578125" style="82" customWidth="1"/>
    <col min="6920" max="7168" width="9" style="82"/>
    <col min="7169" max="7169" width="7.85546875" style="82" customWidth="1"/>
    <col min="7170" max="7170" width="12.5703125" style="82" customWidth="1"/>
    <col min="7171" max="7171" width="19.140625" style="82" customWidth="1"/>
    <col min="7172" max="7172" width="29" style="82" customWidth="1"/>
    <col min="7173" max="7173" width="14.85546875" style="82" customWidth="1"/>
    <col min="7174" max="7174" width="16.140625" style="82" customWidth="1"/>
    <col min="7175" max="7175" width="15.42578125" style="82" customWidth="1"/>
    <col min="7176" max="7424" width="9" style="82"/>
    <col min="7425" max="7425" width="7.85546875" style="82" customWidth="1"/>
    <col min="7426" max="7426" width="12.5703125" style="82" customWidth="1"/>
    <col min="7427" max="7427" width="19.140625" style="82" customWidth="1"/>
    <col min="7428" max="7428" width="29" style="82" customWidth="1"/>
    <col min="7429" max="7429" width="14.85546875" style="82" customWidth="1"/>
    <col min="7430" max="7430" width="16.140625" style="82" customWidth="1"/>
    <col min="7431" max="7431" width="15.42578125" style="82" customWidth="1"/>
    <col min="7432" max="7680" width="9" style="82"/>
    <col min="7681" max="7681" width="7.85546875" style="82" customWidth="1"/>
    <col min="7682" max="7682" width="12.5703125" style="82" customWidth="1"/>
    <col min="7683" max="7683" width="19.140625" style="82" customWidth="1"/>
    <col min="7684" max="7684" width="29" style="82" customWidth="1"/>
    <col min="7685" max="7685" width="14.85546875" style="82" customWidth="1"/>
    <col min="7686" max="7686" width="16.140625" style="82" customWidth="1"/>
    <col min="7687" max="7687" width="15.42578125" style="82" customWidth="1"/>
    <col min="7688" max="7936" width="9" style="82"/>
    <col min="7937" max="7937" width="7.85546875" style="82" customWidth="1"/>
    <col min="7938" max="7938" width="12.5703125" style="82" customWidth="1"/>
    <col min="7939" max="7939" width="19.140625" style="82" customWidth="1"/>
    <col min="7940" max="7940" width="29" style="82" customWidth="1"/>
    <col min="7941" max="7941" width="14.85546875" style="82" customWidth="1"/>
    <col min="7942" max="7942" width="16.140625" style="82" customWidth="1"/>
    <col min="7943" max="7943" width="15.42578125" style="82" customWidth="1"/>
    <col min="7944" max="8192" width="9" style="82"/>
    <col min="8193" max="8193" width="7.85546875" style="82" customWidth="1"/>
    <col min="8194" max="8194" width="12.5703125" style="82" customWidth="1"/>
    <col min="8195" max="8195" width="19.140625" style="82" customWidth="1"/>
    <col min="8196" max="8196" width="29" style="82" customWidth="1"/>
    <col min="8197" max="8197" width="14.85546875" style="82" customWidth="1"/>
    <col min="8198" max="8198" width="16.140625" style="82" customWidth="1"/>
    <col min="8199" max="8199" width="15.42578125" style="82" customWidth="1"/>
    <col min="8200" max="8448" width="9" style="82"/>
    <col min="8449" max="8449" width="7.85546875" style="82" customWidth="1"/>
    <col min="8450" max="8450" width="12.5703125" style="82" customWidth="1"/>
    <col min="8451" max="8451" width="19.140625" style="82" customWidth="1"/>
    <col min="8452" max="8452" width="29" style="82" customWidth="1"/>
    <col min="8453" max="8453" width="14.85546875" style="82" customWidth="1"/>
    <col min="8454" max="8454" width="16.140625" style="82" customWidth="1"/>
    <col min="8455" max="8455" width="15.42578125" style="82" customWidth="1"/>
    <col min="8456" max="8704" width="9" style="82"/>
    <col min="8705" max="8705" width="7.85546875" style="82" customWidth="1"/>
    <col min="8706" max="8706" width="12.5703125" style="82" customWidth="1"/>
    <col min="8707" max="8707" width="19.140625" style="82" customWidth="1"/>
    <col min="8708" max="8708" width="29" style="82" customWidth="1"/>
    <col min="8709" max="8709" width="14.85546875" style="82" customWidth="1"/>
    <col min="8710" max="8710" width="16.140625" style="82" customWidth="1"/>
    <col min="8711" max="8711" width="15.42578125" style="82" customWidth="1"/>
    <col min="8712" max="8960" width="9" style="82"/>
    <col min="8961" max="8961" width="7.85546875" style="82" customWidth="1"/>
    <col min="8962" max="8962" width="12.5703125" style="82" customWidth="1"/>
    <col min="8963" max="8963" width="19.140625" style="82" customWidth="1"/>
    <col min="8964" max="8964" width="29" style="82" customWidth="1"/>
    <col min="8965" max="8965" width="14.85546875" style="82" customWidth="1"/>
    <col min="8966" max="8966" width="16.140625" style="82" customWidth="1"/>
    <col min="8967" max="8967" width="15.42578125" style="82" customWidth="1"/>
    <col min="8968" max="9216" width="9" style="82"/>
    <col min="9217" max="9217" width="7.85546875" style="82" customWidth="1"/>
    <col min="9218" max="9218" width="12.5703125" style="82" customWidth="1"/>
    <col min="9219" max="9219" width="19.140625" style="82" customWidth="1"/>
    <col min="9220" max="9220" width="29" style="82" customWidth="1"/>
    <col min="9221" max="9221" width="14.85546875" style="82" customWidth="1"/>
    <col min="9222" max="9222" width="16.140625" style="82" customWidth="1"/>
    <col min="9223" max="9223" width="15.42578125" style="82" customWidth="1"/>
    <col min="9224" max="9472" width="9" style="82"/>
    <col min="9473" max="9473" width="7.85546875" style="82" customWidth="1"/>
    <col min="9474" max="9474" width="12.5703125" style="82" customWidth="1"/>
    <col min="9475" max="9475" width="19.140625" style="82" customWidth="1"/>
    <col min="9476" max="9476" width="29" style="82" customWidth="1"/>
    <col min="9477" max="9477" width="14.85546875" style="82" customWidth="1"/>
    <col min="9478" max="9478" width="16.140625" style="82" customWidth="1"/>
    <col min="9479" max="9479" width="15.42578125" style="82" customWidth="1"/>
    <col min="9480" max="9728" width="9" style="82"/>
    <col min="9729" max="9729" width="7.85546875" style="82" customWidth="1"/>
    <col min="9730" max="9730" width="12.5703125" style="82" customWidth="1"/>
    <col min="9731" max="9731" width="19.140625" style="82" customWidth="1"/>
    <col min="9732" max="9732" width="29" style="82" customWidth="1"/>
    <col min="9733" max="9733" width="14.85546875" style="82" customWidth="1"/>
    <col min="9734" max="9734" width="16.140625" style="82" customWidth="1"/>
    <col min="9735" max="9735" width="15.42578125" style="82" customWidth="1"/>
    <col min="9736" max="9984" width="9" style="82"/>
    <col min="9985" max="9985" width="7.85546875" style="82" customWidth="1"/>
    <col min="9986" max="9986" width="12.5703125" style="82" customWidth="1"/>
    <col min="9987" max="9987" width="19.140625" style="82" customWidth="1"/>
    <col min="9988" max="9988" width="29" style="82" customWidth="1"/>
    <col min="9989" max="9989" width="14.85546875" style="82" customWidth="1"/>
    <col min="9990" max="9990" width="16.140625" style="82" customWidth="1"/>
    <col min="9991" max="9991" width="15.42578125" style="82" customWidth="1"/>
    <col min="9992" max="10240" width="9" style="82"/>
    <col min="10241" max="10241" width="7.85546875" style="82" customWidth="1"/>
    <col min="10242" max="10242" width="12.5703125" style="82" customWidth="1"/>
    <col min="10243" max="10243" width="19.140625" style="82" customWidth="1"/>
    <col min="10244" max="10244" width="29" style="82" customWidth="1"/>
    <col min="10245" max="10245" width="14.85546875" style="82" customWidth="1"/>
    <col min="10246" max="10246" width="16.140625" style="82" customWidth="1"/>
    <col min="10247" max="10247" width="15.42578125" style="82" customWidth="1"/>
    <col min="10248" max="10496" width="9" style="82"/>
    <col min="10497" max="10497" width="7.85546875" style="82" customWidth="1"/>
    <col min="10498" max="10498" width="12.5703125" style="82" customWidth="1"/>
    <col min="10499" max="10499" width="19.140625" style="82" customWidth="1"/>
    <col min="10500" max="10500" width="29" style="82" customWidth="1"/>
    <col min="10501" max="10501" width="14.85546875" style="82" customWidth="1"/>
    <col min="10502" max="10502" width="16.140625" style="82" customWidth="1"/>
    <col min="10503" max="10503" width="15.42578125" style="82" customWidth="1"/>
    <col min="10504" max="10752" width="9" style="82"/>
    <col min="10753" max="10753" width="7.85546875" style="82" customWidth="1"/>
    <col min="10754" max="10754" width="12.5703125" style="82" customWidth="1"/>
    <col min="10755" max="10755" width="19.140625" style="82" customWidth="1"/>
    <col min="10756" max="10756" width="29" style="82" customWidth="1"/>
    <col min="10757" max="10757" width="14.85546875" style="82" customWidth="1"/>
    <col min="10758" max="10758" width="16.140625" style="82" customWidth="1"/>
    <col min="10759" max="10759" width="15.42578125" style="82" customWidth="1"/>
    <col min="10760" max="11008" width="9" style="82"/>
    <col min="11009" max="11009" width="7.85546875" style="82" customWidth="1"/>
    <col min="11010" max="11010" width="12.5703125" style="82" customWidth="1"/>
    <col min="11011" max="11011" width="19.140625" style="82" customWidth="1"/>
    <col min="11012" max="11012" width="29" style="82" customWidth="1"/>
    <col min="11013" max="11013" width="14.85546875" style="82" customWidth="1"/>
    <col min="11014" max="11014" width="16.140625" style="82" customWidth="1"/>
    <col min="11015" max="11015" width="15.42578125" style="82" customWidth="1"/>
    <col min="11016" max="11264" width="9" style="82"/>
    <col min="11265" max="11265" width="7.85546875" style="82" customWidth="1"/>
    <col min="11266" max="11266" width="12.5703125" style="82" customWidth="1"/>
    <col min="11267" max="11267" width="19.140625" style="82" customWidth="1"/>
    <col min="11268" max="11268" width="29" style="82" customWidth="1"/>
    <col min="11269" max="11269" width="14.85546875" style="82" customWidth="1"/>
    <col min="11270" max="11270" width="16.140625" style="82" customWidth="1"/>
    <col min="11271" max="11271" width="15.42578125" style="82" customWidth="1"/>
    <col min="11272" max="11520" width="9" style="82"/>
    <col min="11521" max="11521" width="7.85546875" style="82" customWidth="1"/>
    <col min="11522" max="11522" width="12.5703125" style="82" customWidth="1"/>
    <col min="11523" max="11523" width="19.140625" style="82" customWidth="1"/>
    <col min="11524" max="11524" width="29" style="82" customWidth="1"/>
    <col min="11525" max="11525" width="14.85546875" style="82" customWidth="1"/>
    <col min="11526" max="11526" width="16.140625" style="82" customWidth="1"/>
    <col min="11527" max="11527" width="15.42578125" style="82" customWidth="1"/>
    <col min="11528" max="11776" width="9" style="82"/>
    <col min="11777" max="11777" width="7.85546875" style="82" customWidth="1"/>
    <col min="11778" max="11778" width="12.5703125" style="82" customWidth="1"/>
    <col min="11779" max="11779" width="19.140625" style="82" customWidth="1"/>
    <col min="11780" max="11780" width="29" style="82" customWidth="1"/>
    <col min="11781" max="11781" width="14.85546875" style="82" customWidth="1"/>
    <col min="11782" max="11782" width="16.140625" style="82" customWidth="1"/>
    <col min="11783" max="11783" width="15.42578125" style="82" customWidth="1"/>
    <col min="11784" max="12032" width="9" style="82"/>
    <col min="12033" max="12033" width="7.85546875" style="82" customWidth="1"/>
    <col min="12034" max="12034" width="12.5703125" style="82" customWidth="1"/>
    <col min="12035" max="12035" width="19.140625" style="82" customWidth="1"/>
    <col min="12036" max="12036" width="29" style="82" customWidth="1"/>
    <col min="12037" max="12037" width="14.85546875" style="82" customWidth="1"/>
    <col min="12038" max="12038" width="16.140625" style="82" customWidth="1"/>
    <col min="12039" max="12039" width="15.42578125" style="82" customWidth="1"/>
    <col min="12040" max="12288" width="9" style="82"/>
    <col min="12289" max="12289" width="7.85546875" style="82" customWidth="1"/>
    <col min="12290" max="12290" width="12.5703125" style="82" customWidth="1"/>
    <col min="12291" max="12291" width="19.140625" style="82" customWidth="1"/>
    <col min="12292" max="12292" width="29" style="82" customWidth="1"/>
    <col min="12293" max="12293" width="14.85546875" style="82" customWidth="1"/>
    <col min="12294" max="12294" width="16.140625" style="82" customWidth="1"/>
    <col min="12295" max="12295" width="15.42578125" style="82" customWidth="1"/>
    <col min="12296" max="12544" width="9" style="82"/>
    <col min="12545" max="12545" width="7.85546875" style="82" customWidth="1"/>
    <col min="12546" max="12546" width="12.5703125" style="82" customWidth="1"/>
    <col min="12547" max="12547" width="19.140625" style="82" customWidth="1"/>
    <col min="12548" max="12548" width="29" style="82" customWidth="1"/>
    <col min="12549" max="12549" width="14.85546875" style="82" customWidth="1"/>
    <col min="12550" max="12550" width="16.140625" style="82" customWidth="1"/>
    <col min="12551" max="12551" width="15.42578125" style="82" customWidth="1"/>
    <col min="12552" max="12800" width="9" style="82"/>
    <col min="12801" max="12801" width="7.85546875" style="82" customWidth="1"/>
    <col min="12802" max="12802" width="12.5703125" style="82" customWidth="1"/>
    <col min="12803" max="12803" width="19.140625" style="82" customWidth="1"/>
    <col min="12804" max="12804" width="29" style="82" customWidth="1"/>
    <col min="12805" max="12805" width="14.85546875" style="82" customWidth="1"/>
    <col min="12806" max="12806" width="16.140625" style="82" customWidth="1"/>
    <col min="12807" max="12807" width="15.42578125" style="82" customWidth="1"/>
    <col min="12808" max="13056" width="9" style="82"/>
    <col min="13057" max="13057" width="7.85546875" style="82" customWidth="1"/>
    <col min="13058" max="13058" width="12.5703125" style="82" customWidth="1"/>
    <col min="13059" max="13059" width="19.140625" style="82" customWidth="1"/>
    <col min="13060" max="13060" width="29" style="82" customWidth="1"/>
    <col min="13061" max="13061" width="14.85546875" style="82" customWidth="1"/>
    <col min="13062" max="13062" width="16.140625" style="82" customWidth="1"/>
    <col min="13063" max="13063" width="15.42578125" style="82" customWidth="1"/>
    <col min="13064" max="13312" width="9" style="82"/>
    <col min="13313" max="13313" width="7.85546875" style="82" customWidth="1"/>
    <col min="13314" max="13314" width="12.5703125" style="82" customWidth="1"/>
    <col min="13315" max="13315" width="19.140625" style="82" customWidth="1"/>
    <col min="13316" max="13316" width="29" style="82" customWidth="1"/>
    <col min="13317" max="13317" width="14.85546875" style="82" customWidth="1"/>
    <col min="13318" max="13318" width="16.140625" style="82" customWidth="1"/>
    <col min="13319" max="13319" width="15.42578125" style="82" customWidth="1"/>
    <col min="13320" max="13568" width="9" style="82"/>
    <col min="13569" max="13569" width="7.85546875" style="82" customWidth="1"/>
    <col min="13570" max="13570" width="12.5703125" style="82" customWidth="1"/>
    <col min="13571" max="13571" width="19.140625" style="82" customWidth="1"/>
    <col min="13572" max="13572" width="29" style="82" customWidth="1"/>
    <col min="13573" max="13573" width="14.85546875" style="82" customWidth="1"/>
    <col min="13574" max="13574" width="16.140625" style="82" customWidth="1"/>
    <col min="13575" max="13575" width="15.42578125" style="82" customWidth="1"/>
    <col min="13576" max="13824" width="9" style="82"/>
    <col min="13825" max="13825" width="7.85546875" style="82" customWidth="1"/>
    <col min="13826" max="13826" width="12.5703125" style="82" customWidth="1"/>
    <col min="13827" max="13827" width="19.140625" style="82" customWidth="1"/>
    <col min="13828" max="13828" width="29" style="82" customWidth="1"/>
    <col min="13829" max="13829" width="14.85546875" style="82" customWidth="1"/>
    <col min="13830" max="13830" width="16.140625" style="82" customWidth="1"/>
    <col min="13831" max="13831" width="15.42578125" style="82" customWidth="1"/>
    <col min="13832" max="14080" width="9" style="82"/>
    <col min="14081" max="14081" width="7.85546875" style="82" customWidth="1"/>
    <col min="14082" max="14082" width="12.5703125" style="82" customWidth="1"/>
    <col min="14083" max="14083" width="19.140625" style="82" customWidth="1"/>
    <col min="14084" max="14084" width="29" style="82" customWidth="1"/>
    <col min="14085" max="14085" width="14.85546875" style="82" customWidth="1"/>
    <col min="14086" max="14086" width="16.140625" style="82" customWidth="1"/>
    <col min="14087" max="14087" width="15.42578125" style="82" customWidth="1"/>
    <col min="14088" max="14336" width="9" style="82"/>
    <col min="14337" max="14337" width="7.85546875" style="82" customWidth="1"/>
    <col min="14338" max="14338" width="12.5703125" style="82" customWidth="1"/>
    <col min="14339" max="14339" width="19.140625" style="82" customWidth="1"/>
    <col min="14340" max="14340" width="29" style="82" customWidth="1"/>
    <col min="14341" max="14341" width="14.85546875" style="82" customWidth="1"/>
    <col min="14342" max="14342" width="16.140625" style="82" customWidth="1"/>
    <col min="14343" max="14343" width="15.42578125" style="82" customWidth="1"/>
    <col min="14344" max="14592" width="9" style="82"/>
    <col min="14593" max="14593" width="7.85546875" style="82" customWidth="1"/>
    <col min="14594" max="14594" width="12.5703125" style="82" customWidth="1"/>
    <col min="14595" max="14595" width="19.140625" style="82" customWidth="1"/>
    <col min="14596" max="14596" width="29" style="82" customWidth="1"/>
    <col min="14597" max="14597" width="14.85546875" style="82" customWidth="1"/>
    <col min="14598" max="14598" width="16.140625" style="82" customWidth="1"/>
    <col min="14599" max="14599" width="15.42578125" style="82" customWidth="1"/>
    <col min="14600" max="14848" width="9" style="82"/>
    <col min="14849" max="14849" width="7.85546875" style="82" customWidth="1"/>
    <col min="14850" max="14850" width="12.5703125" style="82" customWidth="1"/>
    <col min="14851" max="14851" width="19.140625" style="82" customWidth="1"/>
    <col min="14852" max="14852" width="29" style="82" customWidth="1"/>
    <col min="14853" max="14853" width="14.85546875" style="82" customWidth="1"/>
    <col min="14854" max="14854" width="16.140625" style="82" customWidth="1"/>
    <col min="14855" max="14855" width="15.42578125" style="82" customWidth="1"/>
    <col min="14856" max="15104" width="9" style="82"/>
    <col min="15105" max="15105" width="7.85546875" style="82" customWidth="1"/>
    <col min="15106" max="15106" width="12.5703125" style="82" customWidth="1"/>
    <col min="15107" max="15107" width="19.140625" style="82" customWidth="1"/>
    <col min="15108" max="15108" width="29" style="82" customWidth="1"/>
    <col min="15109" max="15109" width="14.85546875" style="82" customWidth="1"/>
    <col min="15110" max="15110" width="16.140625" style="82" customWidth="1"/>
    <col min="15111" max="15111" width="15.42578125" style="82" customWidth="1"/>
    <col min="15112" max="15360" width="9" style="82"/>
    <col min="15361" max="15361" width="7.85546875" style="82" customWidth="1"/>
    <col min="15362" max="15362" width="12.5703125" style="82" customWidth="1"/>
    <col min="15363" max="15363" width="19.140625" style="82" customWidth="1"/>
    <col min="15364" max="15364" width="29" style="82" customWidth="1"/>
    <col min="15365" max="15365" width="14.85546875" style="82" customWidth="1"/>
    <col min="15366" max="15366" width="16.140625" style="82" customWidth="1"/>
    <col min="15367" max="15367" width="15.42578125" style="82" customWidth="1"/>
    <col min="15368" max="15616" width="9" style="82"/>
    <col min="15617" max="15617" width="7.85546875" style="82" customWidth="1"/>
    <col min="15618" max="15618" width="12.5703125" style="82" customWidth="1"/>
    <col min="15619" max="15619" width="19.140625" style="82" customWidth="1"/>
    <col min="15620" max="15620" width="29" style="82" customWidth="1"/>
    <col min="15621" max="15621" width="14.85546875" style="82" customWidth="1"/>
    <col min="15622" max="15622" width="16.140625" style="82" customWidth="1"/>
    <col min="15623" max="15623" width="15.42578125" style="82" customWidth="1"/>
    <col min="15624" max="15872" width="9" style="82"/>
    <col min="15873" max="15873" width="7.85546875" style="82" customWidth="1"/>
    <col min="15874" max="15874" width="12.5703125" style="82" customWidth="1"/>
    <col min="15875" max="15875" width="19.140625" style="82" customWidth="1"/>
    <col min="15876" max="15876" width="29" style="82" customWidth="1"/>
    <col min="15877" max="15877" width="14.85546875" style="82" customWidth="1"/>
    <col min="15878" max="15878" width="16.140625" style="82" customWidth="1"/>
    <col min="15879" max="15879" width="15.42578125" style="82" customWidth="1"/>
    <col min="15880" max="16128" width="9" style="82"/>
    <col min="16129" max="16129" width="7.85546875" style="82" customWidth="1"/>
    <col min="16130" max="16130" width="12.5703125" style="82" customWidth="1"/>
    <col min="16131" max="16131" width="19.140625" style="82" customWidth="1"/>
    <col min="16132" max="16132" width="29" style="82" customWidth="1"/>
    <col min="16133" max="16133" width="14.85546875" style="82" customWidth="1"/>
    <col min="16134" max="16134" width="16.140625" style="82" customWidth="1"/>
    <col min="16135" max="16135" width="15.42578125" style="82" customWidth="1"/>
    <col min="16136" max="16384" width="9" style="82"/>
  </cols>
  <sheetData>
    <row r="1" spans="1:8" ht="157.5" customHeight="1">
      <c r="A1" s="621"/>
      <c r="B1" s="622"/>
      <c r="C1" s="622"/>
      <c r="D1" s="80" t="s">
        <v>534</v>
      </c>
      <c r="E1" s="623"/>
      <c r="F1" s="623"/>
      <c r="G1" s="81"/>
    </row>
    <row r="2" spans="1:8">
      <c r="H2" s="83"/>
    </row>
    <row r="3" spans="1:8" ht="39.75" customHeight="1">
      <c r="A3" s="624" t="s">
        <v>535</v>
      </c>
      <c r="B3" s="625"/>
      <c r="C3" s="625"/>
      <c r="D3" s="306" t="s">
        <v>2579</v>
      </c>
      <c r="E3" s="84"/>
      <c r="F3" s="84"/>
      <c r="H3" s="85"/>
    </row>
    <row r="4" spans="1:8" ht="18.75">
      <c r="A4" s="86"/>
      <c r="B4" s="87"/>
      <c r="D4" s="88"/>
      <c r="H4" s="85"/>
    </row>
    <row r="5" spans="1:8" s="90" customFormat="1" ht="18.75">
      <c r="A5" s="626" t="s">
        <v>536</v>
      </c>
      <c r="B5" s="627"/>
      <c r="C5" s="627"/>
      <c r="D5" s="305" t="s">
        <v>2580</v>
      </c>
      <c r="E5" s="89"/>
      <c r="F5" s="89"/>
      <c r="H5" s="91"/>
    </row>
    <row r="6" spans="1:8" s="90" customFormat="1" ht="18.75">
      <c r="A6" s="92" t="s">
        <v>537</v>
      </c>
      <c r="B6" s="93"/>
      <c r="D6" s="305" t="s">
        <v>96</v>
      </c>
      <c r="E6" s="89"/>
      <c r="F6" s="89"/>
      <c r="H6" s="91"/>
    </row>
    <row r="7" spans="1:8" s="90" customFormat="1" ht="84.6" customHeight="1">
      <c r="A7" s="618" t="s">
        <v>538</v>
      </c>
      <c r="B7" s="619"/>
      <c r="C7" s="619"/>
      <c r="D7" s="628" t="s">
        <v>2581</v>
      </c>
      <c r="E7" s="628"/>
      <c r="F7" s="628"/>
      <c r="H7" s="91"/>
    </row>
    <row r="8" spans="1:8" s="90" customFormat="1" ht="37.5" customHeight="1">
      <c r="A8" s="92" t="s">
        <v>539</v>
      </c>
      <c r="D8" s="617" t="s">
        <v>2582</v>
      </c>
      <c r="E8" s="617"/>
      <c r="F8" s="89"/>
      <c r="H8" s="91"/>
    </row>
    <row r="9" spans="1:8" s="90" customFormat="1" ht="37.5" customHeight="1">
      <c r="A9" s="95" t="s">
        <v>540</v>
      </c>
      <c r="B9" s="96"/>
      <c r="C9" s="96"/>
      <c r="D9" s="393" t="s">
        <v>2583</v>
      </c>
      <c r="E9" s="393"/>
      <c r="F9" s="89"/>
      <c r="H9" s="91"/>
    </row>
    <row r="10" spans="1:8" s="90" customFormat="1" ht="18.75">
      <c r="A10" s="92" t="s">
        <v>541</v>
      </c>
      <c r="B10" s="93"/>
      <c r="D10" s="310" t="s">
        <v>2584</v>
      </c>
      <c r="E10" s="89"/>
      <c r="F10" s="89"/>
      <c r="H10" s="91"/>
    </row>
    <row r="11" spans="1:8" s="90" customFormat="1" ht="18.75">
      <c r="A11" s="618" t="s">
        <v>542</v>
      </c>
      <c r="B11" s="619"/>
      <c r="C11" s="619"/>
      <c r="D11" s="310" t="s">
        <v>2585</v>
      </c>
      <c r="E11" s="89"/>
      <c r="F11" s="89"/>
      <c r="H11" s="91"/>
    </row>
    <row r="12" spans="1:8" s="90" customFormat="1" ht="9.9499999999999993" customHeight="1">
      <c r="A12" s="92"/>
      <c r="B12" s="93"/>
    </row>
    <row r="13" spans="1:8" s="90" customFormat="1" ht="18.75">
      <c r="B13" s="93"/>
    </row>
    <row r="14" spans="1:8" s="90" customFormat="1" ht="45">
      <c r="A14" s="97"/>
      <c r="B14" s="98" t="s">
        <v>543</v>
      </c>
      <c r="C14" s="98" t="s">
        <v>544</v>
      </c>
      <c r="D14" s="98" t="s">
        <v>545</v>
      </c>
      <c r="E14" s="98" t="s">
        <v>546</v>
      </c>
      <c r="F14" s="99" t="s">
        <v>547</v>
      </c>
      <c r="G14" s="100"/>
    </row>
    <row r="15" spans="1:8" s="90" customFormat="1" ht="15" hidden="1">
      <c r="A15" s="101" t="s">
        <v>548</v>
      </c>
      <c r="B15" s="307"/>
      <c r="C15" s="307"/>
      <c r="D15" s="307"/>
      <c r="E15" s="307"/>
      <c r="F15" s="308"/>
      <c r="G15" s="100"/>
    </row>
    <row r="16" spans="1:8" s="90" customFormat="1" ht="76.5">
      <c r="A16" s="102" t="s">
        <v>531</v>
      </c>
      <c r="B16" s="392" t="s">
        <v>2571</v>
      </c>
      <c r="C16" s="392" t="s">
        <v>3549</v>
      </c>
      <c r="D16" s="309" t="s">
        <v>2572</v>
      </c>
      <c r="E16" s="392" t="s">
        <v>2573</v>
      </c>
      <c r="F16" s="309" t="s">
        <v>2574</v>
      </c>
      <c r="G16" s="103"/>
    </row>
    <row r="17" spans="1:7" s="90" customFormat="1" ht="25.5">
      <c r="A17" s="102" t="s">
        <v>3</v>
      </c>
      <c r="B17" s="392" t="s">
        <v>2575</v>
      </c>
      <c r="C17" s="309">
        <v>45134</v>
      </c>
      <c r="D17" s="309" t="s">
        <v>2572</v>
      </c>
      <c r="E17" s="309" t="s">
        <v>2576</v>
      </c>
      <c r="F17" s="309" t="s">
        <v>2577</v>
      </c>
      <c r="G17" s="103"/>
    </row>
    <row r="18" spans="1:7" s="90" customFormat="1" ht="25.5">
      <c r="A18" s="102" t="s">
        <v>4</v>
      </c>
      <c r="B18" s="309" t="s">
        <v>2578</v>
      </c>
      <c r="C18" s="309" t="s">
        <v>3361</v>
      </c>
      <c r="D18" s="309" t="s">
        <v>2572</v>
      </c>
      <c r="E18" s="309" t="s">
        <v>3349</v>
      </c>
      <c r="F18" s="309" t="s">
        <v>3349</v>
      </c>
      <c r="G18" s="103"/>
    </row>
    <row r="19" spans="1:7" s="90" customFormat="1" ht="38.25">
      <c r="A19" s="102" t="s">
        <v>5</v>
      </c>
      <c r="B19" s="309" t="s">
        <v>3380</v>
      </c>
      <c r="C19" s="309" t="s">
        <v>3563</v>
      </c>
      <c r="D19" s="309" t="s">
        <v>3548</v>
      </c>
      <c r="E19" s="309" t="s">
        <v>2576</v>
      </c>
      <c r="F19" s="309" t="s">
        <v>2577</v>
      </c>
      <c r="G19" s="103"/>
    </row>
    <row r="20" spans="1:7" s="90" customFormat="1" ht="15">
      <c r="A20" s="102" t="s">
        <v>6</v>
      </c>
      <c r="B20" s="309"/>
      <c r="C20" s="309"/>
      <c r="D20" s="309"/>
      <c r="E20" s="309"/>
      <c r="F20" s="309"/>
      <c r="G20" s="103"/>
    </row>
    <row r="21" spans="1:7" s="90" customFormat="1" ht="18.75">
      <c r="B21" s="93"/>
    </row>
    <row r="22" spans="1:7" s="90" customFormat="1" ht="18" customHeight="1">
      <c r="A22" s="620" t="s">
        <v>549</v>
      </c>
      <c r="B22" s="620"/>
      <c r="C22" s="620"/>
      <c r="D22" s="620"/>
      <c r="E22" s="620"/>
      <c r="F22" s="620"/>
    </row>
    <row r="23" spans="1:7" ht="15">
      <c r="A23" s="614" t="s">
        <v>550</v>
      </c>
      <c r="B23" s="615"/>
      <c r="C23" s="615"/>
      <c r="D23" s="615"/>
      <c r="E23" s="615"/>
      <c r="F23" s="615"/>
      <c r="G23" s="81"/>
    </row>
    <row r="24" spans="1:7" ht="15">
      <c r="A24" s="94"/>
      <c r="B24" s="94"/>
    </row>
    <row r="25" spans="1:7" ht="15">
      <c r="A25" s="614" t="s">
        <v>551</v>
      </c>
      <c r="B25" s="615"/>
      <c r="C25" s="615"/>
      <c r="D25" s="615"/>
      <c r="E25" s="615"/>
      <c r="F25" s="615"/>
      <c r="G25" s="81"/>
    </row>
    <row r="26" spans="1:7" ht="15">
      <c r="A26" s="614" t="s">
        <v>552</v>
      </c>
      <c r="B26" s="615"/>
      <c r="C26" s="615"/>
      <c r="D26" s="615"/>
      <c r="E26" s="615"/>
      <c r="F26" s="615"/>
      <c r="G26" s="81"/>
    </row>
    <row r="27" spans="1:7" ht="15">
      <c r="A27" s="614" t="s">
        <v>553</v>
      </c>
      <c r="B27" s="615"/>
      <c r="C27" s="615"/>
      <c r="D27" s="615"/>
      <c r="E27" s="615"/>
      <c r="F27" s="615"/>
      <c r="G27" s="81"/>
    </row>
    <row r="28" spans="1:7" ht="15">
      <c r="A28" s="104"/>
      <c r="B28" s="104"/>
    </row>
    <row r="29" spans="1:7" ht="15">
      <c r="A29" s="616" t="s">
        <v>554</v>
      </c>
      <c r="B29" s="615"/>
      <c r="C29" s="615"/>
      <c r="D29" s="615"/>
      <c r="E29" s="615"/>
      <c r="F29" s="615"/>
      <c r="G29" s="81"/>
    </row>
    <row r="30" spans="1:7" ht="15">
      <c r="A30" s="616" t="s">
        <v>555</v>
      </c>
      <c r="B30" s="615"/>
      <c r="C30" s="615"/>
      <c r="D30" s="615"/>
      <c r="E30" s="615"/>
      <c r="F30" s="615"/>
      <c r="G30" s="81"/>
    </row>
    <row r="31" spans="1:7" ht="13.5" customHeight="1"/>
    <row r="32" spans="1:7">
      <c r="A32" s="82" t="s">
        <v>556</v>
      </c>
    </row>
  </sheetData>
  <sheetProtection password="CD46" sheet="1" objects="1" scenarios="1" formatCells="0" formatColumns="0" formatRows="0" insertColumns="0" insertRows="0" insertHyperlinks="0" deleteColumns="0" deleteRows="0" selectLockedCells="1"/>
  <mergeCells count="15">
    <mergeCell ref="A1:C1"/>
    <mergeCell ref="E1:F1"/>
    <mergeCell ref="A3:C3"/>
    <mergeCell ref="A5:C5"/>
    <mergeCell ref="A7:C7"/>
    <mergeCell ref="D7:F7"/>
    <mergeCell ref="A27:F27"/>
    <mergeCell ref="A29:F29"/>
    <mergeCell ref="A30:F30"/>
    <mergeCell ref="D8:E8"/>
    <mergeCell ref="A11:C11"/>
    <mergeCell ref="A22:F22"/>
    <mergeCell ref="A23:F23"/>
    <mergeCell ref="A25:F25"/>
    <mergeCell ref="A26:F26"/>
  </mergeCells>
  <pageMargins left="0.75" right="0.75" top="1" bottom="1" header="0.5" footer="0.5"/>
  <pageSetup paperSize="9" scale="82" orientation="portrait" horizont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74DFC-66F5-4245-A2D6-64FB3456D128}">
  <sheetPr>
    <tabColor theme="8" tint="-0.499984740745262"/>
  </sheetPr>
  <dimension ref="A1:W544"/>
  <sheetViews>
    <sheetView topLeftCell="B30" zoomScaleNormal="100" zoomScaleSheetLayoutView="100" workbookViewId="0">
      <selection activeCell="B1" sqref="B1"/>
    </sheetView>
  </sheetViews>
  <sheetFormatPr defaultColWidth="9" defaultRowHeight="12.75"/>
  <cols>
    <col min="1" max="1" width="5.42578125" style="19" hidden="1" customWidth="1"/>
    <col min="2" max="2" width="8" style="8" customWidth="1"/>
    <col min="3" max="3" width="64" style="1" customWidth="1"/>
    <col min="4" max="4" width="63.42578125" style="1" customWidth="1"/>
    <col min="5" max="5" width="17.42578125" style="31" hidden="1" customWidth="1"/>
    <col min="6" max="8" width="5.140625" style="1" hidden="1" customWidth="1"/>
    <col min="9" max="9" width="35.85546875" style="534" hidden="1" customWidth="1"/>
    <col min="10" max="10" width="7.140625" style="534" hidden="1" customWidth="1"/>
    <col min="11" max="11" width="7.140625" style="535" hidden="1" customWidth="1"/>
    <col min="12" max="12" width="35.85546875" style="534" hidden="1" customWidth="1"/>
    <col min="13" max="13" width="7.140625" style="534" hidden="1" customWidth="1"/>
    <col min="14" max="14" width="7.140625" style="535" hidden="1" customWidth="1"/>
    <col min="15" max="15" width="57.5703125" style="545" hidden="1" customWidth="1"/>
    <col min="16" max="16" width="7.140625" style="545" hidden="1" customWidth="1"/>
    <col min="17" max="17" width="7.140625" style="546" hidden="1" customWidth="1"/>
    <col min="18" max="18" width="43.140625" style="545" customWidth="1"/>
    <col min="19" max="19" width="7.140625" style="545" customWidth="1"/>
    <col min="20" max="20" width="7.140625" style="546" customWidth="1"/>
    <col min="21" max="21" width="35.85546875" style="545" customWidth="1"/>
    <col min="22" max="22" width="7.140625" style="545" customWidth="1"/>
    <col min="23" max="23" width="7.140625" style="546" customWidth="1"/>
    <col min="24" max="16384" width="9" style="3"/>
  </cols>
  <sheetData>
    <row r="1" spans="1:23" ht="19.5">
      <c r="A1" s="19" t="s">
        <v>48</v>
      </c>
      <c r="B1" s="32" t="s">
        <v>52</v>
      </c>
      <c r="C1" s="33"/>
      <c r="D1" s="34"/>
      <c r="E1" s="40" t="s">
        <v>48</v>
      </c>
      <c r="F1" s="4"/>
      <c r="G1" s="4"/>
      <c r="H1" s="4"/>
      <c r="I1" s="29"/>
      <c r="J1" s="29"/>
      <c r="K1" s="531"/>
      <c r="L1" s="29"/>
      <c r="M1" s="29"/>
      <c r="N1" s="531"/>
      <c r="O1" s="28"/>
      <c r="P1" s="28"/>
      <c r="Q1" s="41"/>
      <c r="R1" s="28"/>
      <c r="S1" s="28"/>
      <c r="T1" s="41"/>
      <c r="U1" s="28"/>
      <c r="V1" s="28"/>
      <c r="W1" s="41"/>
    </row>
    <row r="2" spans="1:23">
      <c r="A2" s="18"/>
      <c r="B2" s="7"/>
      <c r="C2" s="4"/>
      <c r="D2" s="4"/>
      <c r="E2" s="29"/>
      <c r="F2" s="4"/>
      <c r="G2" s="4"/>
      <c r="H2" s="4"/>
      <c r="I2" s="29"/>
      <c r="J2" s="29"/>
      <c r="K2" s="531"/>
      <c r="L2" s="29"/>
      <c r="M2" s="29"/>
      <c r="N2" s="531"/>
      <c r="O2" s="28"/>
      <c r="P2" s="28"/>
      <c r="Q2" s="41"/>
      <c r="R2" s="28"/>
      <c r="S2" s="28"/>
      <c r="T2" s="41"/>
      <c r="U2" s="28"/>
      <c r="V2" s="28"/>
      <c r="W2" s="41"/>
    </row>
    <row r="3" spans="1:23">
      <c r="A3" s="18"/>
      <c r="B3" s="7"/>
      <c r="C3" s="15" t="s">
        <v>53</v>
      </c>
      <c r="D3" s="15" t="s">
        <v>95</v>
      </c>
      <c r="E3" s="30"/>
      <c r="F3" s="4"/>
      <c r="G3" s="4"/>
      <c r="H3" s="4"/>
      <c r="I3" s="29"/>
      <c r="J3" s="29"/>
      <c r="K3" s="531"/>
      <c r="L3" s="29"/>
      <c r="M3" s="29"/>
      <c r="N3" s="531"/>
      <c r="O3" s="28"/>
      <c r="P3" s="28"/>
      <c r="Q3" s="41"/>
      <c r="R3" s="28"/>
      <c r="S3" s="28"/>
      <c r="T3" s="41"/>
      <c r="U3" s="28"/>
      <c r="V3" s="28"/>
      <c r="W3" s="41"/>
    </row>
    <row r="4" spans="1:23" ht="30.6" customHeight="1">
      <c r="A4" s="65"/>
      <c r="B4" s="2"/>
      <c r="C4" s="460" t="s">
        <v>2177</v>
      </c>
      <c r="D4" s="460" t="s">
        <v>2178</v>
      </c>
      <c r="E4" s="29"/>
      <c r="F4" s="4"/>
      <c r="G4" s="4"/>
      <c r="H4" s="4"/>
      <c r="I4" s="29"/>
      <c r="J4" s="29"/>
      <c r="K4" s="531"/>
      <c r="L4" s="29"/>
      <c r="M4" s="29"/>
      <c r="N4" s="531"/>
      <c r="O4" s="28"/>
      <c r="P4" s="28"/>
      <c r="Q4" s="41"/>
      <c r="R4" s="28"/>
      <c r="S4" s="28"/>
      <c r="T4" s="41"/>
      <c r="U4" s="28"/>
      <c r="V4" s="28"/>
      <c r="W4" s="41"/>
    </row>
    <row r="5" spans="1:23">
      <c r="A5" s="18"/>
      <c r="B5" s="7"/>
      <c r="C5" s="15" t="s">
        <v>0</v>
      </c>
      <c r="D5" s="15" t="s">
        <v>43</v>
      </c>
      <c r="E5" s="30"/>
      <c r="F5" s="4"/>
      <c r="G5" s="4"/>
      <c r="H5" s="4"/>
      <c r="I5" s="29"/>
      <c r="J5" s="29"/>
      <c r="K5" s="531"/>
      <c r="L5" s="29"/>
      <c r="M5" s="29"/>
      <c r="N5" s="531"/>
      <c r="O5" s="28"/>
      <c r="P5" s="28"/>
      <c r="Q5" s="41"/>
      <c r="R5" s="28"/>
      <c r="S5" s="28"/>
      <c r="T5" s="41"/>
      <c r="U5" s="28"/>
      <c r="V5" s="28"/>
      <c r="W5" s="41"/>
    </row>
    <row r="6" spans="1:23" ht="16.5" customHeight="1">
      <c r="A6" s="65"/>
      <c r="B6" s="35"/>
      <c r="C6" s="2" t="s">
        <v>96</v>
      </c>
      <c r="D6" s="2" t="s">
        <v>97</v>
      </c>
      <c r="E6" s="29"/>
      <c r="F6" s="4"/>
      <c r="G6" s="4"/>
      <c r="H6" s="4"/>
      <c r="I6" s="29"/>
      <c r="J6" s="29"/>
      <c r="K6" s="531"/>
      <c r="L6" s="29"/>
      <c r="M6" s="29"/>
      <c r="N6" s="531"/>
      <c r="O6" s="28"/>
      <c r="P6" s="28"/>
      <c r="Q6" s="41"/>
      <c r="R6" s="28"/>
      <c r="S6" s="28"/>
      <c r="T6" s="41"/>
      <c r="U6" s="28"/>
      <c r="V6" s="28"/>
      <c r="W6" s="41"/>
    </row>
    <row r="7" spans="1:23">
      <c r="A7" s="18"/>
      <c r="B7" s="7"/>
      <c r="C7" s="15" t="s">
        <v>98</v>
      </c>
      <c r="D7" s="15" t="s">
        <v>99</v>
      </c>
      <c r="E7" s="30"/>
      <c r="F7" s="4"/>
      <c r="G7" s="4"/>
      <c r="H7" s="4"/>
      <c r="I7" s="29"/>
      <c r="J7" s="29"/>
      <c r="K7" s="531"/>
      <c r="L7" s="29"/>
      <c r="M7" s="29"/>
      <c r="N7" s="531"/>
      <c r="O7" s="28"/>
      <c r="P7" s="28"/>
      <c r="Q7" s="41"/>
      <c r="R7" s="28"/>
      <c r="S7" s="28"/>
      <c r="T7" s="41"/>
      <c r="U7" s="28"/>
      <c r="V7" s="28"/>
      <c r="W7" s="41"/>
    </row>
    <row r="8" spans="1:23">
      <c r="A8" s="18"/>
      <c r="B8" s="7"/>
      <c r="C8" s="2" t="s">
        <v>2179</v>
      </c>
      <c r="D8" s="2" t="str">
        <f>C8</f>
        <v>16.01.2024</v>
      </c>
      <c r="E8" s="29"/>
      <c r="F8" s="4"/>
      <c r="G8" s="4"/>
      <c r="H8" s="4"/>
      <c r="I8" s="29"/>
      <c r="J8" s="29"/>
      <c r="K8" s="531"/>
      <c r="L8" s="29"/>
      <c r="M8" s="29"/>
      <c r="N8" s="531"/>
      <c r="O8" s="28"/>
      <c r="P8" s="28"/>
      <c r="Q8" s="41"/>
      <c r="R8" s="28"/>
      <c r="S8" s="28"/>
      <c r="T8" s="41"/>
      <c r="U8" s="28"/>
      <c r="V8" s="28"/>
      <c r="W8" s="41"/>
    </row>
    <row r="9" spans="1:23">
      <c r="A9" s="18"/>
      <c r="B9" s="7"/>
      <c r="C9" s="15" t="s">
        <v>1</v>
      </c>
      <c r="D9" s="15" t="s">
        <v>100</v>
      </c>
      <c r="E9" s="30"/>
      <c r="F9" s="4"/>
      <c r="G9" s="4"/>
      <c r="H9" s="4"/>
      <c r="I9" s="29"/>
      <c r="J9" s="29"/>
      <c r="K9" s="531"/>
      <c r="L9" s="29"/>
      <c r="M9" s="29"/>
      <c r="N9" s="531"/>
      <c r="O9" s="28"/>
      <c r="P9" s="28"/>
      <c r="Q9" s="41"/>
      <c r="R9" s="28"/>
      <c r="S9" s="28"/>
      <c r="T9" s="41"/>
      <c r="U9" s="28"/>
      <c r="V9" s="28"/>
      <c r="W9" s="41"/>
    </row>
    <row r="10" spans="1:23">
      <c r="A10" s="18"/>
      <c r="B10" s="7"/>
      <c r="C10" s="2" t="s">
        <v>2180</v>
      </c>
      <c r="D10" s="2" t="s">
        <v>2181</v>
      </c>
      <c r="E10" s="29"/>
      <c r="F10" s="4"/>
      <c r="G10" s="4"/>
      <c r="H10" s="4"/>
      <c r="I10" s="29"/>
      <c r="J10" s="29"/>
      <c r="K10" s="531"/>
      <c r="L10" s="29"/>
      <c r="M10" s="29"/>
      <c r="N10" s="531"/>
      <c r="O10" s="28"/>
      <c r="P10" s="28"/>
      <c r="Q10" s="41"/>
      <c r="R10" s="28"/>
      <c r="S10" s="28"/>
      <c r="T10" s="41"/>
      <c r="U10" s="28"/>
      <c r="V10" s="28"/>
      <c r="W10" s="41"/>
    </row>
    <row r="11" spans="1:23">
      <c r="A11" s="18"/>
      <c r="B11" s="7"/>
      <c r="C11" s="15" t="s">
        <v>3384</v>
      </c>
      <c r="D11" s="4"/>
      <c r="E11" s="29"/>
      <c r="F11" s="4"/>
      <c r="G11" s="4"/>
      <c r="H11" s="4"/>
      <c r="I11" s="29"/>
      <c r="J11" s="29"/>
      <c r="K11" s="531"/>
      <c r="L11" s="29"/>
      <c r="M11" s="29"/>
      <c r="N11" s="531"/>
      <c r="O11" s="28"/>
      <c r="P11" s="28"/>
      <c r="Q11" s="41"/>
      <c r="R11" s="28"/>
      <c r="S11" s="28"/>
      <c r="T11" s="41"/>
      <c r="U11" s="28"/>
      <c r="V11" s="28"/>
      <c r="W11" s="41"/>
    </row>
    <row r="12" spans="1:23" ht="32.450000000000003" customHeight="1">
      <c r="A12" s="18"/>
      <c r="B12" s="7"/>
      <c r="C12" s="2" t="s">
        <v>3554</v>
      </c>
      <c r="D12" s="4"/>
      <c r="E12" s="29"/>
      <c r="F12" s="4"/>
      <c r="G12" s="4"/>
      <c r="H12" s="4"/>
      <c r="I12" s="29"/>
      <c r="J12" s="29"/>
      <c r="K12" s="531"/>
      <c r="L12" s="29"/>
      <c r="M12" s="29"/>
      <c r="N12" s="531"/>
      <c r="O12" s="28"/>
      <c r="P12" s="28"/>
      <c r="Q12" s="41"/>
      <c r="R12" s="28"/>
      <c r="S12" s="28"/>
      <c r="T12" s="41"/>
      <c r="U12" s="28"/>
      <c r="V12" s="28"/>
      <c r="W12" s="41"/>
    </row>
    <row r="13" spans="1:23">
      <c r="A13" s="18"/>
      <c r="B13" s="7"/>
      <c r="C13" s="4"/>
      <c r="D13" s="4"/>
      <c r="E13" s="29"/>
      <c r="F13" s="4"/>
      <c r="G13" s="4"/>
      <c r="H13" s="4"/>
      <c r="I13" s="29"/>
      <c r="J13" s="29"/>
      <c r="K13" s="531"/>
      <c r="L13" s="29"/>
      <c r="M13" s="29"/>
      <c r="N13" s="531"/>
      <c r="O13" s="28"/>
      <c r="P13" s="28"/>
      <c r="Q13" s="41"/>
      <c r="R13" s="28"/>
      <c r="S13" s="28"/>
      <c r="T13" s="41"/>
      <c r="U13" s="28"/>
      <c r="V13" s="28"/>
      <c r="W13" s="41"/>
    </row>
    <row r="14" spans="1:23">
      <c r="A14" s="18"/>
      <c r="B14" s="7"/>
      <c r="C14" s="6" t="s">
        <v>54</v>
      </c>
      <c r="D14" s="5"/>
      <c r="E14" s="30"/>
      <c r="F14" s="4"/>
      <c r="G14" s="4"/>
      <c r="H14" s="4"/>
      <c r="I14" s="29"/>
      <c r="J14" s="29"/>
      <c r="K14" s="531"/>
      <c r="L14" s="29"/>
      <c r="M14" s="29"/>
      <c r="N14" s="531"/>
      <c r="O14" s="28"/>
      <c r="P14" s="28"/>
      <c r="Q14" s="41"/>
      <c r="R14" s="28"/>
      <c r="S14" s="28"/>
      <c r="T14" s="41"/>
      <c r="U14" s="28"/>
      <c r="V14" s="28"/>
      <c r="W14" s="41"/>
    </row>
    <row r="15" spans="1:23">
      <c r="A15" s="18"/>
      <c r="B15" s="7"/>
      <c r="C15" s="6"/>
      <c r="D15" s="5"/>
      <c r="E15" s="30"/>
      <c r="F15" s="4"/>
      <c r="G15" s="4"/>
      <c r="H15" s="4"/>
      <c r="I15" s="29"/>
      <c r="J15" s="29"/>
      <c r="K15" s="531"/>
      <c r="L15" s="29"/>
      <c r="M15" s="29"/>
      <c r="N15" s="531"/>
      <c r="O15" s="28"/>
      <c r="P15" s="28"/>
      <c r="Q15" s="41"/>
      <c r="R15" s="28"/>
      <c r="S15" s="28"/>
      <c r="T15" s="41"/>
      <c r="U15" s="28"/>
      <c r="V15" s="28"/>
      <c r="W15" s="41"/>
    </row>
    <row r="16" spans="1:23" s="14" customFormat="1">
      <c r="A16" s="9"/>
      <c r="B16" s="21"/>
      <c r="C16" s="10"/>
      <c r="D16" s="11"/>
      <c r="E16" s="20"/>
      <c r="F16" s="20"/>
      <c r="G16" s="20"/>
      <c r="H16" s="20"/>
      <c r="I16" s="11" t="s">
        <v>12</v>
      </c>
      <c r="J16" s="11" t="s">
        <v>10</v>
      </c>
      <c r="K16" s="12" t="s">
        <v>11</v>
      </c>
      <c r="L16" s="11" t="s">
        <v>3</v>
      </c>
      <c r="M16" s="11" t="s">
        <v>10</v>
      </c>
      <c r="N16" s="12" t="s">
        <v>11</v>
      </c>
      <c r="O16" s="540" t="s">
        <v>4</v>
      </c>
      <c r="P16" s="540" t="s">
        <v>10</v>
      </c>
      <c r="Q16" s="541" t="s">
        <v>11</v>
      </c>
      <c r="R16" s="540" t="s">
        <v>5</v>
      </c>
      <c r="S16" s="540" t="s">
        <v>10</v>
      </c>
      <c r="T16" s="541" t="s">
        <v>11</v>
      </c>
      <c r="U16" s="540" t="s">
        <v>6</v>
      </c>
      <c r="V16" s="540" t="s">
        <v>10</v>
      </c>
      <c r="W16" s="47" t="s">
        <v>11</v>
      </c>
    </row>
    <row r="17" spans="1:23" s="14" customFormat="1" ht="25.5">
      <c r="A17" s="9" t="s">
        <v>13</v>
      </c>
      <c r="B17" s="43" t="s">
        <v>13</v>
      </c>
      <c r="C17" s="15" t="s">
        <v>55</v>
      </c>
      <c r="D17" s="11" t="s">
        <v>101</v>
      </c>
      <c r="E17" s="11"/>
      <c r="F17" s="20"/>
      <c r="G17" s="20"/>
      <c r="H17" s="20"/>
      <c r="I17" s="11"/>
      <c r="J17" s="11"/>
      <c r="K17" s="12"/>
      <c r="L17" s="11"/>
      <c r="M17" s="11"/>
      <c r="N17" s="12"/>
      <c r="O17" s="540"/>
      <c r="P17" s="540"/>
      <c r="Q17" s="541"/>
      <c r="R17" s="540"/>
      <c r="S17" s="540"/>
      <c r="T17" s="541"/>
      <c r="U17" s="540"/>
      <c r="V17" s="540"/>
      <c r="W17" s="47"/>
    </row>
    <row r="18" spans="1:23" ht="32.450000000000003" customHeight="1">
      <c r="A18" s="66" t="s">
        <v>13</v>
      </c>
      <c r="B18" s="67" t="s">
        <v>2</v>
      </c>
      <c r="C18" s="2" t="s">
        <v>56</v>
      </c>
      <c r="D18" s="2" t="s">
        <v>57</v>
      </c>
      <c r="E18" s="16"/>
      <c r="F18" s="2"/>
      <c r="G18" s="2"/>
      <c r="H18" s="2"/>
      <c r="I18" s="16" t="s">
        <v>3240</v>
      </c>
      <c r="J18" s="16"/>
      <c r="K18" s="17"/>
      <c r="L18" s="16" t="s">
        <v>3240</v>
      </c>
      <c r="M18" s="16"/>
      <c r="N18" s="17"/>
      <c r="O18" s="466" t="s">
        <v>3243</v>
      </c>
      <c r="P18" s="25" t="s">
        <v>2967</v>
      </c>
      <c r="Q18" s="38"/>
      <c r="R18" s="466" t="s">
        <v>3543</v>
      </c>
      <c r="S18" s="25" t="s">
        <v>2604</v>
      </c>
      <c r="T18" s="38"/>
      <c r="U18" s="25"/>
      <c r="V18" s="25"/>
      <c r="W18" s="38"/>
    </row>
    <row r="19" spans="1:23" ht="50.45" customHeight="1">
      <c r="A19" s="66" t="s">
        <v>13</v>
      </c>
      <c r="B19" s="67" t="s">
        <v>7</v>
      </c>
      <c r="C19" s="2" t="s">
        <v>58</v>
      </c>
      <c r="D19" s="2" t="s">
        <v>59</v>
      </c>
      <c r="E19" s="16"/>
      <c r="F19" s="2"/>
      <c r="G19" s="2"/>
      <c r="H19" s="2"/>
      <c r="I19" s="16"/>
      <c r="J19" s="16"/>
      <c r="K19" s="17"/>
      <c r="L19" s="16"/>
      <c r="M19" s="16"/>
      <c r="N19" s="17"/>
      <c r="O19" s="25" t="s">
        <v>3242</v>
      </c>
      <c r="P19" s="25" t="s">
        <v>2955</v>
      </c>
      <c r="Q19" s="38"/>
      <c r="R19" s="25" t="s">
        <v>3544</v>
      </c>
      <c r="S19" s="25" t="s">
        <v>2955</v>
      </c>
      <c r="T19" s="38"/>
      <c r="U19" s="25"/>
      <c r="V19" s="25"/>
      <c r="W19" s="38"/>
    </row>
    <row r="20" spans="1:23" ht="41.1" customHeight="1">
      <c r="A20" s="66" t="s">
        <v>13</v>
      </c>
      <c r="B20" s="67" t="s">
        <v>8</v>
      </c>
      <c r="C20" s="2" t="s">
        <v>60</v>
      </c>
      <c r="D20" s="2" t="s">
        <v>61</v>
      </c>
      <c r="E20" s="16"/>
      <c r="F20" s="2"/>
      <c r="G20" s="2"/>
      <c r="H20" s="2"/>
      <c r="I20" s="16"/>
      <c r="J20" s="16"/>
      <c r="K20" s="17"/>
      <c r="L20" s="16"/>
      <c r="M20" s="16"/>
      <c r="N20" s="17"/>
      <c r="O20" s="25" t="s">
        <v>3241</v>
      </c>
      <c r="P20" s="25" t="s">
        <v>2955</v>
      </c>
      <c r="Q20" s="38"/>
      <c r="R20" s="25" t="s">
        <v>3545</v>
      </c>
      <c r="S20" s="25" t="s">
        <v>2955</v>
      </c>
      <c r="T20" s="38"/>
      <c r="U20" s="25"/>
      <c r="V20" s="25"/>
      <c r="W20" s="38"/>
    </row>
    <row r="23" spans="1:23" s="14" customFormat="1">
      <c r="A23" s="9" t="s">
        <v>14</v>
      </c>
      <c r="B23" s="21" t="s">
        <v>14</v>
      </c>
      <c r="C23" s="15" t="s">
        <v>62</v>
      </c>
      <c r="D23" s="11" t="s">
        <v>63</v>
      </c>
      <c r="E23" s="20" t="s">
        <v>20</v>
      </c>
      <c r="F23" s="20" t="s">
        <v>19</v>
      </c>
      <c r="G23" s="20" t="s">
        <v>17</v>
      </c>
      <c r="H23" s="20" t="s">
        <v>18</v>
      </c>
      <c r="I23" s="11" t="s">
        <v>12</v>
      </c>
      <c r="J23" s="11" t="s">
        <v>10</v>
      </c>
      <c r="K23" s="12" t="s">
        <v>11</v>
      </c>
      <c r="L23" s="11" t="s">
        <v>3</v>
      </c>
      <c r="M23" s="11" t="s">
        <v>10</v>
      </c>
      <c r="N23" s="12" t="s">
        <v>11</v>
      </c>
      <c r="O23" s="540" t="s">
        <v>4</v>
      </c>
      <c r="P23" s="540" t="s">
        <v>10</v>
      </c>
      <c r="Q23" s="541" t="s">
        <v>11</v>
      </c>
      <c r="R23" s="540" t="s">
        <v>5</v>
      </c>
      <c r="S23" s="540" t="s">
        <v>10</v>
      </c>
      <c r="T23" s="541" t="s">
        <v>11</v>
      </c>
      <c r="U23" s="540" t="s">
        <v>6</v>
      </c>
      <c r="V23" s="540" t="s">
        <v>10</v>
      </c>
      <c r="W23" s="47" t="s">
        <v>11</v>
      </c>
    </row>
    <row r="24" spans="1:23" s="316" customFormat="1">
      <c r="A24" s="311" t="s">
        <v>2182</v>
      </c>
      <c r="B24" s="312" t="s">
        <v>2182</v>
      </c>
      <c r="C24" s="313" t="s">
        <v>2183</v>
      </c>
      <c r="D24" s="313" t="s">
        <v>2183</v>
      </c>
      <c r="E24" s="314"/>
      <c r="F24" s="314"/>
      <c r="G24" s="314"/>
      <c r="H24" s="314"/>
      <c r="I24" s="532"/>
      <c r="J24" s="532"/>
      <c r="K24" s="532"/>
      <c r="L24" s="532"/>
      <c r="M24" s="532"/>
      <c r="N24" s="532"/>
      <c r="O24" s="542"/>
      <c r="P24" s="542"/>
      <c r="Q24" s="542"/>
      <c r="R24" s="542"/>
      <c r="S24" s="542"/>
      <c r="T24" s="542"/>
      <c r="U24" s="542"/>
      <c r="V24" s="542"/>
      <c r="W24" s="543"/>
    </row>
    <row r="25" spans="1:23" s="23" customFormat="1">
      <c r="A25" s="52">
        <v>3</v>
      </c>
      <c r="B25" s="461">
        <v>3</v>
      </c>
      <c r="C25" s="462" t="s">
        <v>102</v>
      </c>
      <c r="D25" s="463" t="s">
        <v>103</v>
      </c>
      <c r="E25" s="15"/>
      <c r="F25" s="15"/>
      <c r="G25" s="15"/>
      <c r="H25" s="15"/>
      <c r="I25" s="15"/>
      <c r="J25" s="15"/>
      <c r="K25" s="13"/>
      <c r="L25" s="15"/>
      <c r="M25" s="15"/>
      <c r="N25" s="13"/>
      <c r="O25" s="24"/>
      <c r="P25" s="24"/>
      <c r="Q25" s="47"/>
      <c r="R25" s="24"/>
      <c r="S25" s="24"/>
      <c r="T25" s="47"/>
      <c r="U25" s="24"/>
      <c r="V25" s="24"/>
      <c r="W25" s="47"/>
    </row>
    <row r="26" spans="1:23" s="23" customFormat="1" ht="153">
      <c r="A26" s="52">
        <v>3</v>
      </c>
      <c r="B26" s="464" t="s">
        <v>104</v>
      </c>
      <c r="C26" s="462" t="s">
        <v>105</v>
      </c>
      <c r="D26" s="463" t="s">
        <v>106</v>
      </c>
      <c r="E26" s="15"/>
      <c r="F26" s="15"/>
      <c r="G26" s="15"/>
      <c r="H26" s="15"/>
      <c r="I26" s="15"/>
      <c r="J26" s="15"/>
      <c r="K26" s="13"/>
      <c r="L26" s="15"/>
      <c r="M26" s="15"/>
      <c r="N26" s="13"/>
      <c r="O26" s="24"/>
      <c r="P26" s="24"/>
      <c r="Q26" s="47"/>
      <c r="R26" s="24"/>
      <c r="S26" s="24"/>
      <c r="T26" s="47"/>
      <c r="U26" s="24"/>
      <c r="V26" s="24"/>
      <c r="W26" s="47"/>
    </row>
    <row r="27" spans="1:23" ht="120.75" customHeight="1">
      <c r="A27" s="317">
        <v>3</v>
      </c>
      <c r="B27" s="465" t="s">
        <v>107</v>
      </c>
      <c r="C27" s="465" t="s">
        <v>2983</v>
      </c>
      <c r="D27" s="466" t="s">
        <v>2184</v>
      </c>
      <c r="E27" s="16"/>
      <c r="F27" s="2"/>
      <c r="G27" s="2"/>
      <c r="H27" s="2"/>
      <c r="I27" s="16"/>
      <c r="J27" s="16"/>
      <c r="K27" s="17"/>
      <c r="L27" s="16"/>
      <c r="M27" s="16"/>
      <c r="N27" s="17"/>
      <c r="O27" s="466" t="s">
        <v>3244</v>
      </c>
      <c r="P27" s="536" t="s">
        <v>2955</v>
      </c>
      <c r="Q27" s="536"/>
      <c r="R27" s="25"/>
      <c r="S27" s="25"/>
      <c r="T27" s="38"/>
      <c r="U27" s="25"/>
      <c r="V27" s="25"/>
      <c r="W27" s="38"/>
    </row>
    <row r="28" spans="1:23" ht="112.5" customHeight="1">
      <c r="A28" s="317">
        <v>3</v>
      </c>
      <c r="B28" s="467" t="s">
        <v>108</v>
      </c>
      <c r="C28" s="465" t="s">
        <v>2984</v>
      </c>
      <c r="D28" s="466" t="s">
        <v>2985</v>
      </c>
      <c r="E28" s="16"/>
      <c r="F28" s="2"/>
      <c r="G28" s="2"/>
      <c r="H28" s="2"/>
      <c r="I28" s="16"/>
      <c r="J28" s="16"/>
      <c r="K28" s="17"/>
      <c r="L28" s="16"/>
      <c r="M28" s="16"/>
      <c r="N28" s="17"/>
      <c r="O28" s="466" t="s">
        <v>3246</v>
      </c>
      <c r="P28" s="536" t="s">
        <v>2955</v>
      </c>
      <c r="Q28" s="38"/>
      <c r="R28" s="25"/>
      <c r="S28" s="25"/>
      <c r="T28" s="38"/>
      <c r="U28" s="25"/>
      <c r="V28" s="25"/>
      <c r="W28" s="38"/>
    </row>
    <row r="29" spans="1:23" ht="131.1" customHeight="1">
      <c r="A29" s="317">
        <v>3</v>
      </c>
      <c r="B29" s="466" t="s">
        <v>109</v>
      </c>
      <c r="C29" s="465" t="s">
        <v>111</v>
      </c>
      <c r="D29" s="466" t="s">
        <v>2185</v>
      </c>
      <c r="E29" s="16"/>
      <c r="F29" s="2"/>
      <c r="G29" s="2"/>
      <c r="H29" s="2"/>
      <c r="I29" s="16"/>
      <c r="J29" s="16"/>
      <c r="K29" s="17"/>
      <c r="L29" s="16"/>
      <c r="M29" s="16"/>
      <c r="N29" s="17"/>
      <c r="O29" s="466" t="s">
        <v>3245</v>
      </c>
      <c r="P29" s="536" t="s">
        <v>2955</v>
      </c>
      <c r="Q29" s="38"/>
      <c r="R29" s="25"/>
      <c r="S29" s="25"/>
      <c r="T29" s="38"/>
      <c r="U29" s="25"/>
      <c r="V29" s="25"/>
      <c r="W29" s="38"/>
    </row>
    <row r="30" spans="1:23" ht="308.10000000000002" customHeight="1">
      <c r="A30" s="317">
        <v>3</v>
      </c>
      <c r="B30" s="466" t="s">
        <v>110</v>
      </c>
      <c r="C30" s="468" t="s">
        <v>2986</v>
      </c>
      <c r="D30" s="468" t="s">
        <v>2186</v>
      </c>
      <c r="E30" s="16"/>
      <c r="F30" s="2"/>
      <c r="G30" s="2"/>
      <c r="H30" s="2"/>
      <c r="I30" s="16"/>
      <c r="J30" s="16"/>
      <c r="K30" s="17"/>
      <c r="L30" s="16"/>
      <c r="M30" s="16"/>
      <c r="N30" s="17"/>
      <c r="O30" s="465" t="s">
        <v>3309</v>
      </c>
      <c r="P30" s="538" t="s">
        <v>2955</v>
      </c>
      <c r="Q30" s="38"/>
      <c r="R30" s="25"/>
      <c r="S30" s="25"/>
      <c r="T30" s="38"/>
      <c r="U30" s="25"/>
      <c r="V30" s="25"/>
      <c r="W30" s="38"/>
    </row>
    <row r="31" spans="1:23" ht="78.75" customHeight="1">
      <c r="A31" s="317">
        <v>3</v>
      </c>
      <c r="B31" s="466" t="s">
        <v>112</v>
      </c>
      <c r="C31" s="468" t="s">
        <v>2987</v>
      </c>
      <c r="D31" s="468" t="s">
        <v>2187</v>
      </c>
      <c r="E31" s="16"/>
      <c r="F31" s="2"/>
      <c r="G31" s="2"/>
      <c r="H31" s="2"/>
      <c r="I31" s="16"/>
      <c r="J31" s="16"/>
      <c r="K31" s="17"/>
      <c r="L31" s="16"/>
      <c r="M31" s="16"/>
      <c r="N31" s="17"/>
      <c r="O31" s="25" t="s">
        <v>3247</v>
      </c>
      <c r="P31" s="25" t="s">
        <v>2967</v>
      </c>
      <c r="Q31" s="38"/>
      <c r="R31" s="25"/>
      <c r="S31" s="25"/>
      <c r="T31" s="38"/>
      <c r="U31" s="25"/>
      <c r="V31" s="25"/>
      <c r="W31" s="38"/>
    </row>
    <row r="32" spans="1:23" s="23" customFormat="1" ht="21" customHeight="1">
      <c r="A32" s="52">
        <v>3</v>
      </c>
      <c r="B32" s="463" t="s">
        <v>44</v>
      </c>
      <c r="C32" s="463" t="s">
        <v>2188</v>
      </c>
      <c r="D32" s="463" t="s">
        <v>161</v>
      </c>
      <c r="E32" s="15"/>
      <c r="F32" s="15"/>
      <c r="G32" s="15"/>
      <c r="H32" s="15"/>
      <c r="I32" s="15"/>
      <c r="J32" s="15"/>
      <c r="K32" s="13"/>
      <c r="L32" s="15"/>
      <c r="M32" s="15"/>
      <c r="N32" s="13"/>
      <c r="O32" s="24"/>
      <c r="P32" s="24"/>
      <c r="Q32" s="47"/>
      <c r="R32" s="24"/>
      <c r="S32" s="24"/>
      <c r="T32" s="47"/>
      <c r="U32" s="24"/>
      <c r="V32" s="24"/>
      <c r="W32" s="47"/>
    </row>
    <row r="33" spans="1:23" s="23" customFormat="1" ht="30.75" customHeight="1">
      <c r="A33" s="52">
        <v>3</v>
      </c>
      <c r="B33" s="463" t="s">
        <v>115</v>
      </c>
      <c r="C33" s="463" t="s">
        <v>2988</v>
      </c>
      <c r="D33" s="463" t="s">
        <v>2189</v>
      </c>
      <c r="E33" s="15"/>
      <c r="F33" s="15"/>
      <c r="G33" s="15"/>
      <c r="H33" s="15"/>
      <c r="I33" s="15"/>
      <c r="J33" s="15"/>
      <c r="K33" s="13"/>
      <c r="L33" s="15"/>
      <c r="M33" s="15"/>
      <c r="N33" s="13"/>
      <c r="O33" s="24"/>
      <c r="P33" s="24"/>
      <c r="Q33" s="47"/>
      <c r="R33" s="24"/>
      <c r="S33" s="24"/>
      <c r="T33" s="47"/>
      <c r="U33" s="24"/>
      <c r="V33" s="24"/>
      <c r="W33" s="47"/>
    </row>
    <row r="34" spans="1:23" ht="173.45" customHeight="1">
      <c r="A34" s="317">
        <v>3</v>
      </c>
      <c r="B34" s="466" t="s">
        <v>116</v>
      </c>
      <c r="C34" s="466" t="s">
        <v>2989</v>
      </c>
      <c r="D34" s="466" t="s">
        <v>2190</v>
      </c>
      <c r="E34" s="16"/>
      <c r="F34" s="2"/>
      <c r="G34" s="2"/>
      <c r="H34" s="2"/>
      <c r="I34" s="16"/>
      <c r="J34" s="16"/>
      <c r="K34" s="17"/>
      <c r="L34" s="16"/>
      <c r="M34" s="16"/>
      <c r="N34" s="17"/>
      <c r="O34" s="466" t="s">
        <v>3273</v>
      </c>
      <c r="P34" s="539" t="s">
        <v>2955</v>
      </c>
      <c r="Q34" s="38"/>
      <c r="R34" s="25"/>
      <c r="S34" s="25"/>
      <c r="T34" s="38"/>
      <c r="U34" s="25"/>
      <c r="V34" s="25"/>
      <c r="W34" s="38"/>
    </row>
    <row r="35" spans="1:23" s="23" customFormat="1" ht="21" customHeight="1">
      <c r="A35" s="52">
        <v>3</v>
      </c>
      <c r="B35" s="463" t="s">
        <v>45</v>
      </c>
      <c r="C35" s="462" t="s">
        <v>122</v>
      </c>
      <c r="D35" s="463" t="s">
        <v>123</v>
      </c>
      <c r="E35" s="15"/>
      <c r="F35" s="15"/>
      <c r="G35" s="15"/>
      <c r="H35" s="15"/>
      <c r="I35" s="15"/>
      <c r="J35" s="15"/>
      <c r="K35" s="15"/>
      <c r="L35" s="15"/>
      <c r="M35" s="15"/>
      <c r="N35" s="15"/>
      <c r="O35" s="24"/>
      <c r="P35" s="24"/>
      <c r="Q35" s="24"/>
      <c r="R35" s="24"/>
      <c r="S35" s="24"/>
      <c r="T35" s="24"/>
      <c r="U35" s="24"/>
      <c r="V35" s="24"/>
      <c r="W35" s="24"/>
    </row>
    <row r="36" spans="1:23" s="23" customFormat="1" ht="63.75">
      <c r="A36" s="52">
        <v>3</v>
      </c>
      <c r="B36" s="463" t="s">
        <v>124</v>
      </c>
      <c r="C36" s="462" t="s">
        <v>125</v>
      </c>
      <c r="D36" s="463" t="s">
        <v>2191</v>
      </c>
      <c r="E36" s="15"/>
      <c r="F36" s="15"/>
      <c r="G36" s="15"/>
      <c r="H36" s="15"/>
      <c r="I36" s="15"/>
      <c r="J36" s="15"/>
      <c r="K36" s="15"/>
      <c r="L36" s="15"/>
      <c r="M36" s="15"/>
      <c r="N36" s="15"/>
      <c r="O36" s="24"/>
      <c r="P36" s="24"/>
      <c r="Q36" s="24"/>
      <c r="R36" s="24"/>
      <c r="S36" s="24"/>
      <c r="T36" s="24"/>
      <c r="U36" s="24"/>
      <c r="V36" s="24"/>
      <c r="W36" s="24"/>
    </row>
    <row r="37" spans="1:23" ht="109.5" customHeight="1">
      <c r="A37" s="317">
        <v>3</v>
      </c>
      <c r="B37" s="466" t="s">
        <v>126</v>
      </c>
      <c r="C37" s="465" t="s">
        <v>127</v>
      </c>
      <c r="D37" s="466" t="s">
        <v>2192</v>
      </c>
      <c r="E37" s="16"/>
      <c r="F37" s="2"/>
      <c r="G37" s="2"/>
      <c r="H37" s="2"/>
      <c r="I37" s="16"/>
      <c r="J37" s="16"/>
      <c r="K37" s="16"/>
      <c r="L37" s="16"/>
      <c r="M37" s="16"/>
      <c r="N37" s="16"/>
      <c r="O37" s="466" t="s">
        <v>3274</v>
      </c>
      <c r="P37" s="537" t="s">
        <v>2955</v>
      </c>
      <c r="Q37" s="25"/>
      <c r="R37" s="25"/>
      <c r="S37" s="25"/>
      <c r="T37" s="25"/>
      <c r="U37" s="25"/>
      <c r="V37" s="25"/>
      <c r="W37" s="25"/>
    </row>
    <row r="38" spans="1:23" s="23" customFormat="1">
      <c r="A38" s="52">
        <v>3</v>
      </c>
      <c r="B38" s="464" t="s">
        <v>46</v>
      </c>
      <c r="C38" s="462" t="s">
        <v>113</v>
      </c>
      <c r="D38" s="463" t="s">
        <v>114</v>
      </c>
      <c r="E38" s="15"/>
      <c r="F38" s="15"/>
      <c r="G38" s="15"/>
      <c r="H38" s="15"/>
      <c r="I38" s="15"/>
      <c r="J38" s="15"/>
      <c r="K38" s="13"/>
      <c r="L38" s="15"/>
      <c r="M38" s="15"/>
      <c r="N38" s="13"/>
      <c r="O38" s="24"/>
      <c r="P38" s="24"/>
      <c r="Q38" s="47"/>
      <c r="R38" s="24"/>
      <c r="S38" s="24"/>
      <c r="T38" s="47"/>
      <c r="U38" s="24"/>
      <c r="V38" s="24"/>
      <c r="W38" s="47"/>
    </row>
    <row r="39" spans="1:23" s="23" customFormat="1" ht="48.95" customHeight="1">
      <c r="A39" s="52">
        <v>3</v>
      </c>
      <c r="B39" s="462" t="s">
        <v>129</v>
      </c>
      <c r="C39" s="462" t="s">
        <v>2193</v>
      </c>
      <c r="D39" s="463" t="s">
        <v>2194</v>
      </c>
      <c r="E39" s="15"/>
      <c r="F39" s="15"/>
      <c r="G39" s="15"/>
      <c r="H39" s="15"/>
      <c r="I39" s="15"/>
      <c r="J39" s="15"/>
      <c r="K39" s="13"/>
      <c r="L39" s="15"/>
      <c r="M39" s="15"/>
      <c r="N39" s="13"/>
      <c r="O39" s="24"/>
      <c r="P39" s="24"/>
      <c r="Q39" s="47"/>
      <c r="R39" s="24"/>
      <c r="S39" s="24"/>
      <c r="T39" s="47"/>
      <c r="U39" s="24"/>
      <c r="V39" s="24"/>
      <c r="W39" s="47"/>
    </row>
    <row r="40" spans="1:23" ht="95.45" customHeight="1">
      <c r="A40" s="317">
        <v>3</v>
      </c>
      <c r="B40" s="465" t="s">
        <v>47</v>
      </c>
      <c r="C40" s="465" t="s">
        <v>117</v>
      </c>
      <c r="D40" s="466" t="s">
        <v>118</v>
      </c>
      <c r="E40" s="16"/>
      <c r="F40" s="2"/>
      <c r="G40" s="2"/>
      <c r="H40" s="2"/>
      <c r="I40" s="16"/>
      <c r="J40" s="16"/>
      <c r="K40" s="17"/>
      <c r="L40" s="16"/>
      <c r="M40" s="16"/>
      <c r="N40" s="17"/>
      <c r="O40" s="466" t="s">
        <v>3248</v>
      </c>
      <c r="P40" s="537" t="s">
        <v>3249</v>
      </c>
      <c r="Q40" s="38"/>
      <c r="R40" s="25"/>
      <c r="S40" s="25"/>
      <c r="T40" s="38"/>
      <c r="U40" s="25"/>
      <c r="V40" s="25"/>
      <c r="W40" s="38"/>
    </row>
    <row r="41" spans="1:23" ht="96.95" customHeight="1">
      <c r="A41" s="317">
        <v>3</v>
      </c>
      <c r="B41" s="465" t="s">
        <v>64</v>
      </c>
      <c r="C41" s="465" t="s">
        <v>120</v>
      </c>
      <c r="D41" s="466" t="s">
        <v>121</v>
      </c>
      <c r="E41" s="16"/>
      <c r="F41" s="2"/>
      <c r="G41" s="2"/>
      <c r="H41" s="2"/>
      <c r="I41" s="16"/>
      <c r="J41" s="16"/>
      <c r="K41" s="17"/>
      <c r="L41" s="16"/>
      <c r="M41" s="16"/>
      <c r="N41" s="17"/>
      <c r="O41" s="466" t="s">
        <v>3250</v>
      </c>
      <c r="P41" s="537" t="s">
        <v>2955</v>
      </c>
      <c r="Q41" s="38"/>
      <c r="R41" s="25"/>
      <c r="S41" s="25"/>
      <c r="T41" s="38"/>
      <c r="U41" s="25"/>
      <c r="V41" s="25"/>
      <c r="W41" s="38"/>
    </row>
    <row r="42" spans="1:23" s="23" customFormat="1">
      <c r="A42" s="52">
        <v>3</v>
      </c>
      <c r="B42" s="464" t="s">
        <v>65</v>
      </c>
      <c r="C42" s="469" t="s">
        <v>2195</v>
      </c>
      <c r="D42" s="469" t="s">
        <v>2196</v>
      </c>
      <c r="E42" s="15"/>
      <c r="F42" s="15"/>
      <c r="G42" s="15"/>
      <c r="H42" s="15"/>
      <c r="I42" s="15"/>
      <c r="J42" s="15"/>
      <c r="K42" s="13"/>
      <c r="L42" s="15"/>
      <c r="M42" s="15"/>
      <c r="N42" s="13"/>
      <c r="O42" s="24"/>
      <c r="P42" s="24"/>
      <c r="Q42" s="47"/>
      <c r="R42" s="24"/>
      <c r="S42" s="24"/>
      <c r="T42" s="47"/>
      <c r="U42" s="24"/>
      <c r="V42" s="24"/>
      <c r="W42" s="47"/>
    </row>
    <row r="43" spans="1:23" s="23" customFormat="1" ht="82.5" customHeight="1">
      <c r="A43" s="52">
        <v>3</v>
      </c>
      <c r="B43" s="462" t="s">
        <v>138</v>
      </c>
      <c r="C43" s="469" t="s">
        <v>2990</v>
      </c>
      <c r="D43" s="469" t="s">
        <v>2197</v>
      </c>
      <c r="E43" s="15"/>
      <c r="F43" s="15"/>
      <c r="G43" s="15"/>
      <c r="H43" s="15"/>
      <c r="I43" s="15"/>
      <c r="J43" s="15"/>
      <c r="K43" s="13"/>
      <c r="L43" s="15"/>
      <c r="M43" s="15"/>
      <c r="N43" s="13"/>
      <c r="O43" s="24"/>
      <c r="P43" s="24"/>
      <c r="Q43" s="47"/>
      <c r="R43" s="24"/>
      <c r="S43" s="24"/>
      <c r="T43" s="47"/>
      <c r="U43" s="24"/>
      <c r="V43" s="24"/>
      <c r="W43" s="47"/>
    </row>
    <row r="44" spans="1:23" ht="121.5" customHeight="1">
      <c r="A44" s="317">
        <v>3</v>
      </c>
      <c r="B44" s="465" t="s">
        <v>2198</v>
      </c>
      <c r="C44" s="468" t="s">
        <v>2991</v>
      </c>
      <c r="D44" s="468" t="s">
        <v>2199</v>
      </c>
      <c r="E44" s="16"/>
      <c r="F44" s="2"/>
      <c r="G44" s="2"/>
      <c r="H44" s="2"/>
      <c r="I44" s="16"/>
      <c r="J44" s="16"/>
      <c r="K44" s="17"/>
      <c r="L44" s="16"/>
      <c r="M44" s="16"/>
      <c r="N44" s="17"/>
      <c r="O44" s="466" t="s">
        <v>3275</v>
      </c>
      <c r="P44" s="536" t="s">
        <v>2955</v>
      </c>
      <c r="Q44" s="38"/>
      <c r="R44" s="25"/>
      <c r="S44" s="25"/>
      <c r="T44" s="38"/>
      <c r="U44" s="25"/>
      <c r="V44" s="25"/>
      <c r="W44" s="38"/>
    </row>
    <row r="45" spans="1:23" s="23" customFormat="1" ht="71.25" customHeight="1">
      <c r="A45" s="52">
        <v>3</v>
      </c>
      <c r="B45" s="464" t="s">
        <v>2200</v>
      </c>
      <c r="C45" s="462" t="s">
        <v>2201</v>
      </c>
      <c r="D45" s="463" t="s">
        <v>2202</v>
      </c>
      <c r="E45" s="15"/>
      <c r="F45" s="15"/>
      <c r="G45" s="15"/>
      <c r="H45" s="15"/>
      <c r="I45" s="15"/>
      <c r="J45" s="15"/>
      <c r="K45" s="13"/>
      <c r="L45" s="15"/>
      <c r="M45" s="15"/>
      <c r="N45" s="13"/>
      <c r="O45" s="24"/>
      <c r="P45" s="24"/>
      <c r="Q45" s="47"/>
      <c r="R45" s="24"/>
      <c r="S45" s="24"/>
      <c r="T45" s="47"/>
      <c r="U45" s="24"/>
      <c r="V45" s="24"/>
      <c r="W45" s="47"/>
    </row>
    <row r="46" spans="1:23" ht="93.95" customHeight="1">
      <c r="A46" s="317">
        <v>3</v>
      </c>
      <c r="B46" s="465" t="s">
        <v>2203</v>
      </c>
      <c r="C46" s="465" t="s">
        <v>130</v>
      </c>
      <c r="D46" s="466" t="s">
        <v>131</v>
      </c>
      <c r="E46" s="16"/>
      <c r="F46" s="2"/>
      <c r="G46" s="2"/>
      <c r="H46" s="2"/>
      <c r="I46" s="16"/>
      <c r="J46" s="16"/>
      <c r="K46" s="17"/>
      <c r="L46" s="16"/>
      <c r="M46" s="16"/>
      <c r="N46" s="17"/>
      <c r="O46" s="466" t="s">
        <v>3251</v>
      </c>
      <c r="P46" s="536" t="s">
        <v>2955</v>
      </c>
      <c r="Q46" s="38"/>
      <c r="R46" s="25"/>
      <c r="S46" s="25"/>
      <c r="T46" s="38"/>
      <c r="U46" s="25"/>
      <c r="V46" s="25"/>
      <c r="W46" s="38"/>
    </row>
    <row r="47" spans="1:23" ht="96.95" customHeight="1">
      <c r="A47" s="317">
        <v>3</v>
      </c>
      <c r="B47" s="465" t="s">
        <v>2204</v>
      </c>
      <c r="C47" s="465" t="s">
        <v>132</v>
      </c>
      <c r="D47" s="466" t="s">
        <v>2205</v>
      </c>
      <c r="E47" s="16"/>
      <c r="F47" s="2"/>
      <c r="G47" s="2"/>
      <c r="H47" s="2"/>
      <c r="I47" s="16"/>
      <c r="J47" s="16"/>
      <c r="K47" s="17"/>
      <c r="L47" s="16"/>
      <c r="M47" s="16"/>
      <c r="N47" s="17"/>
      <c r="O47" s="466" t="s">
        <v>3350</v>
      </c>
      <c r="P47" s="537" t="s">
        <v>2955</v>
      </c>
      <c r="Q47" s="38"/>
      <c r="R47" s="25"/>
      <c r="S47" s="25"/>
      <c r="T47" s="38"/>
      <c r="U47" s="25"/>
      <c r="V47" s="25"/>
      <c r="W47" s="38"/>
    </row>
    <row r="48" spans="1:23" ht="92.45" customHeight="1">
      <c r="A48" s="317">
        <v>3</v>
      </c>
      <c r="B48" s="465" t="s">
        <v>2206</v>
      </c>
      <c r="C48" s="465" t="s">
        <v>133</v>
      </c>
      <c r="D48" s="466" t="s">
        <v>134</v>
      </c>
      <c r="E48" s="16"/>
      <c r="F48" s="2"/>
      <c r="G48" s="2"/>
      <c r="H48" s="2"/>
      <c r="I48" s="16"/>
      <c r="J48" s="16"/>
      <c r="K48" s="17"/>
      <c r="L48" s="16"/>
      <c r="M48" s="16"/>
      <c r="N48" s="17"/>
      <c r="O48" s="466" t="s">
        <v>3252</v>
      </c>
      <c r="P48" s="536" t="s">
        <v>2955</v>
      </c>
      <c r="Q48" s="38"/>
      <c r="R48" s="25"/>
      <c r="S48" s="25"/>
      <c r="T48" s="38"/>
      <c r="U48" s="25"/>
      <c r="V48" s="25"/>
      <c r="W48" s="38"/>
    </row>
    <row r="49" spans="1:23" ht="48.95" customHeight="1">
      <c r="A49" s="317">
        <v>3</v>
      </c>
      <c r="B49" s="465" t="s">
        <v>2207</v>
      </c>
      <c r="C49" s="465" t="s">
        <v>135</v>
      </c>
      <c r="D49" s="466" t="s">
        <v>136</v>
      </c>
      <c r="E49" s="16"/>
      <c r="F49" s="2"/>
      <c r="G49" s="2"/>
      <c r="H49" s="2"/>
      <c r="I49" s="16"/>
      <c r="J49" s="16"/>
      <c r="K49" s="17"/>
      <c r="L49" s="16"/>
      <c r="M49" s="16"/>
      <c r="N49" s="17"/>
      <c r="O49" s="466" t="s">
        <v>3253</v>
      </c>
      <c r="P49" s="537" t="s">
        <v>2955</v>
      </c>
      <c r="Q49" s="38"/>
      <c r="R49" s="25"/>
      <c r="S49" s="25"/>
      <c r="T49" s="38"/>
      <c r="U49" s="25"/>
      <c r="V49" s="25"/>
      <c r="W49" s="38"/>
    </row>
    <row r="50" spans="1:23" s="23" customFormat="1" ht="51" customHeight="1">
      <c r="A50" s="52">
        <v>3</v>
      </c>
      <c r="B50" s="462" t="s">
        <v>2208</v>
      </c>
      <c r="C50" s="462" t="s">
        <v>137</v>
      </c>
      <c r="D50" s="463" t="s">
        <v>2209</v>
      </c>
      <c r="E50" s="15"/>
      <c r="F50" s="15"/>
      <c r="G50" s="15"/>
      <c r="H50" s="15"/>
      <c r="I50" s="15"/>
      <c r="J50" s="15"/>
      <c r="K50" s="13"/>
      <c r="L50" s="15"/>
      <c r="M50" s="15"/>
      <c r="N50" s="13"/>
      <c r="O50" s="24"/>
      <c r="P50" s="24"/>
      <c r="Q50" s="47"/>
      <c r="R50" s="24"/>
      <c r="S50" s="24"/>
      <c r="T50" s="47"/>
      <c r="U50" s="24"/>
      <c r="V50" s="24"/>
      <c r="W50" s="47"/>
    </row>
    <row r="51" spans="1:23" ht="110.1" customHeight="1">
      <c r="A51" s="317">
        <v>3</v>
      </c>
      <c r="B51" s="465" t="s">
        <v>2210</v>
      </c>
      <c r="C51" s="465" t="s">
        <v>139</v>
      </c>
      <c r="D51" s="466" t="s">
        <v>2211</v>
      </c>
      <c r="E51" s="16"/>
      <c r="F51" s="2"/>
      <c r="G51" s="2"/>
      <c r="H51" s="2"/>
      <c r="I51" s="16"/>
      <c r="J51" s="16"/>
      <c r="K51" s="17"/>
      <c r="L51" s="16"/>
      <c r="M51" s="16"/>
      <c r="N51" s="17"/>
      <c r="O51" s="466" t="s">
        <v>3254</v>
      </c>
      <c r="P51" s="536" t="s">
        <v>2955</v>
      </c>
      <c r="Q51" s="38"/>
      <c r="R51" s="25"/>
      <c r="S51" s="25"/>
      <c r="T51" s="38"/>
      <c r="U51" s="25"/>
      <c r="V51" s="25"/>
      <c r="W51" s="38"/>
    </row>
    <row r="52" spans="1:23" s="23" customFormat="1" ht="101.25" customHeight="1">
      <c r="A52" s="52">
        <v>3</v>
      </c>
      <c r="B52" s="462" t="s">
        <v>2212</v>
      </c>
      <c r="C52" s="463" t="s">
        <v>2992</v>
      </c>
      <c r="D52" s="463" t="s">
        <v>2213</v>
      </c>
      <c r="E52" s="15"/>
      <c r="F52" s="15"/>
      <c r="G52" s="15"/>
      <c r="H52" s="15"/>
      <c r="I52" s="15"/>
      <c r="J52" s="15"/>
      <c r="K52" s="13"/>
      <c r="L52" s="15"/>
      <c r="M52" s="15"/>
      <c r="N52" s="13"/>
      <c r="O52" s="24"/>
      <c r="P52" s="24"/>
      <c r="Q52" s="47"/>
      <c r="R52" s="24"/>
      <c r="S52" s="24"/>
      <c r="T52" s="47"/>
      <c r="U52" s="24"/>
      <c r="V52" s="24"/>
      <c r="W52" s="47"/>
    </row>
    <row r="53" spans="1:23" ht="243.95" customHeight="1">
      <c r="A53" s="317">
        <v>3</v>
      </c>
      <c r="B53" s="465" t="s">
        <v>2214</v>
      </c>
      <c r="C53" s="466" t="s">
        <v>2993</v>
      </c>
      <c r="D53" s="466" t="s">
        <v>2215</v>
      </c>
      <c r="E53" s="16"/>
      <c r="F53" s="2"/>
      <c r="G53" s="2"/>
      <c r="H53" s="2"/>
      <c r="I53" s="16"/>
      <c r="J53" s="16"/>
      <c r="K53" s="17"/>
      <c r="L53" s="16"/>
      <c r="M53" s="16"/>
      <c r="N53" s="17"/>
      <c r="O53" s="465" t="s">
        <v>3255</v>
      </c>
      <c r="P53" s="538" t="s">
        <v>2955</v>
      </c>
      <c r="Q53" s="38"/>
      <c r="R53" s="25"/>
      <c r="S53" s="25"/>
      <c r="T53" s="38"/>
      <c r="U53" s="25"/>
      <c r="V53" s="25"/>
      <c r="W53" s="38"/>
    </row>
    <row r="54" spans="1:23" ht="73.5" customHeight="1">
      <c r="A54" s="317">
        <v>3</v>
      </c>
      <c r="B54" s="465" t="s">
        <v>2216</v>
      </c>
      <c r="C54" s="466" t="s">
        <v>2994</v>
      </c>
      <c r="D54" s="466" t="s">
        <v>2217</v>
      </c>
      <c r="E54" s="16"/>
      <c r="F54" s="2"/>
      <c r="G54" s="2"/>
      <c r="H54" s="2"/>
      <c r="I54" s="16"/>
      <c r="J54" s="16"/>
      <c r="K54" s="17"/>
      <c r="L54" s="16"/>
      <c r="M54" s="16"/>
      <c r="N54" s="17"/>
      <c r="O54" s="466" t="s">
        <v>3256</v>
      </c>
      <c r="P54" s="539" t="s">
        <v>2955</v>
      </c>
      <c r="Q54" s="38"/>
      <c r="R54" s="25"/>
      <c r="S54" s="25"/>
      <c r="T54" s="38"/>
      <c r="U54" s="25"/>
      <c r="V54" s="25"/>
      <c r="W54" s="38"/>
    </row>
    <row r="55" spans="1:23" ht="409.5">
      <c r="A55" s="317">
        <v>3</v>
      </c>
      <c r="B55" s="465" t="s">
        <v>2218</v>
      </c>
      <c r="C55" s="466" t="s">
        <v>2995</v>
      </c>
      <c r="D55" s="466" t="s">
        <v>2219</v>
      </c>
      <c r="E55" s="16"/>
      <c r="F55" s="2"/>
      <c r="G55" s="2"/>
      <c r="H55" s="2"/>
      <c r="I55" s="16"/>
      <c r="J55" s="16"/>
      <c r="K55" s="17"/>
      <c r="L55" s="16"/>
      <c r="M55" s="16"/>
      <c r="N55" s="17"/>
      <c r="O55" s="465" t="s">
        <v>3257</v>
      </c>
      <c r="P55" s="538" t="s">
        <v>2955</v>
      </c>
      <c r="Q55" s="38"/>
      <c r="R55" s="25"/>
      <c r="S55" s="25"/>
      <c r="T55" s="38"/>
      <c r="U55" s="25"/>
      <c r="V55" s="25"/>
      <c r="W55" s="38"/>
    </row>
    <row r="56" spans="1:23" s="23" customFormat="1" ht="51">
      <c r="A56" s="317">
        <v>3</v>
      </c>
      <c r="B56" s="461" t="s">
        <v>2220</v>
      </c>
      <c r="C56" s="470" t="s">
        <v>2221</v>
      </c>
      <c r="D56" s="471" t="s">
        <v>2222</v>
      </c>
      <c r="E56" s="15"/>
      <c r="F56" s="15"/>
      <c r="G56" s="15"/>
      <c r="H56" s="15"/>
      <c r="I56" s="15"/>
      <c r="J56" s="15"/>
      <c r="K56" s="13"/>
      <c r="L56" s="15"/>
      <c r="M56" s="15"/>
      <c r="N56" s="13"/>
      <c r="O56" s="24"/>
      <c r="P56" s="24"/>
      <c r="Q56" s="47"/>
      <c r="R56" s="24"/>
      <c r="S56" s="24"/>
      <c r="T56" s="47"/>
      <c r="U56" s="24"/>
      <c r="V56" s="24"/>
      <c r="W56" s="47"/>
    </row>
    <row r="57" spans="1:23" ht="174.6" customHeight="1">
      <c r="A57" s="317">
        <v>3</v>
      </c>
      <c r="B57" s="467" t="s">
        <v>2223</v>
      </c>
      <c r="C57" s="467" t="s">
        <v>2996</v>
      </c>
      <c r="D57" s="472" t="s">
        <v>3276</v>
      </c>
      <c r="E57" s="16"/>
      <c r="F57" s="2"/>
      <c r="G57" s="2"/>
      <c r="H57" s="2"/>
      <c r="I57" s="16"/>
      <c r="J57" s="16"/>
      <c r="K57" s="17"/>
      <c r="L57" s="16"/>
      <c r="M57" s="16"/>
      <c r="N57" s="17"/>
      <c r="O57" s="465" t="s">
        <v>3258</v>
      </c>
      <c r="P57" s="538" t="s">
        <v>2955</v>
      </c>
      <c r="Q57" s="38"/>
      <c r="R57" s="25"/>
      <c r="S57" s="25"/>
      <c r="T57" s="38"/>
      <c r="U57" s="25"/>
      <c r="V57" s="25"/>
      <c r="W57" s="38"/>
    </row>
    <row r="58" spans="1:23" ht="105.95" customHeight="1">
      <c r="A58" s="317">
        <v>3</v>
      </c>
      <c r="B58" s="467" t="s">
        <v>2224</v>
      </c>
      <c r="C58" s="467" t="s">
        <v>275</v>
      </c>
      <c r="D58" s="472" t="s">
        <v>276</v>
      </c>
      <c r="E58" s="16"/>
      <c r="F58" s="2"/>
      <c r="G58" s="2"/>
      <c r="H58" s="2"/>
      <c r="I58" s="16"/>
      <c r="J58" s="16"/>
      <c r="K58" s="17"/>
      <c r="L58" s="16"/>
      <c r="M58" s="16"/>
      <c r="N58" s="17"/>
      <c r="O58" s="465" t="s">
        <v>3258</v>
      </c>
      <c r="P58" s="538" t="s">
        <v>2955</v>
      </c>
      <c r="Q58" s="38"/>
      <c r="R58" s="25"/>
      <c r="S58" s="25"/>
      <c r="T58" s="38"/>
      <c r="U58" s="25"/>
      <c r="V58" s="25"/>
      <c r="W58" s="38"/>
    </row>
    <row r="59" spans="1:23" s="14" customFormat="1" ht="89.25">
      <c r="A59" s="317">
        <v>3</v>
      </c>
      <c r="B59" s="462" t="s">
        <v>2225</v>
      </c>
      <c r="C59" s="470" t="s">
        <v>2226</v>
      </c>
      <c r="D59" s="471" t="s">
        <v>2227</v>
      </c>
      <c r="E59" s="16"/>
      <c r="F59" s="16"/>
      <c r="G59" s="16"/>
      <c r="H59" s="16"/>
      <c r="I59" s="16"/>
      <c r="J59" s="16"/>
      <c r="K59" s="17"/>
      <c r="L59" s="16"/>
      <c r="M59" s="16"/>
      <c r="N59" s="17"/>
      <c r="O59" s="407"/>
      <c r="P59" s="407"/>
      <c r="Q59" s="544"/>
      <c r="R59" s="407"/>
      <c r="S59" s="407"/>
      <c r="T59" s="544"/>
      <c r="U59" s="407"/>
      <c r="V59" s="407"/>
      <c r="W59" s="544"/>
    </row>
    <row r="60" spans="1:23" ht="195.95" customHeight="1">
      <c r="A60" s="317">
        <v>3</v>
      </c>
      <c r="B60" s="465" t="s">
        <v>2228</v>
      </c>
      <c r="C60" s="467" t="s">
        <v>278</v>
      </c>
      <c r="D60" s="472" t="s">
        <v>279</v>
      </c>
      <c r="E60" s="16"/>
      <c r="F60" s="2"/>
      <c r="G60" s="2"/>
      <c r="H60" s="2"/>
      <c r="I60" s="16"/>
      <c r="J60" s="16"/>
      <c r="K60" s="17"/>
      <c r="L60" s="16"/>
      <c r="M60" s="16"/>
      <c r="N60" s="17"/>
      <c r="O60" s="25" t="s">
        <v>3259</v>
      </c>
      <c r="P60" s="25" t="s">
        <v>2955</v>
      </c>
      <c r="Q60" s="38"/>
      <c r="R60" s="25"/>
      <c r="S60" s="25"/>
      <c r="T60" s="38"/>
      <c r="U60" s="25"/>
      <c r="V60" s="25"/>
      <c r="W60" s="38"/>
    </row>
    <row r="61" spans="1:23" ht="127.5">
      <c r="A61" s="317">
        <v>3</v>
      </c>
      <c r="B61" s="465" t="s">
        <v>2229</v>
      </c>
      <c r="C61" s="467" t="s">
        <v>280</v>
      </c>
      <c r="D61" s="472" t="s">
        <v>3307</v>
      </c>
      <c r="E61" s="16"/>
      <c r="F61" s="2"/>
      <c r="G61" s="2"/>
      <c r="H61" s="2"/>
      <c r="I61" s="16"/>
      <c r="J61" s="16"/>
      <c r="K61" s="17"/>
      <c r="L61" s="16"/>
      <c r="M61" s="16"/>
      <c r="N61" s="17"/>
      <c r="O61" s="466" t="s">
        <v>3260</v>
      </c>
      <c r="P61" s="538" t="s">
        <v>2955</v>
      </c>
      <c r="Q61" s="38"/>
      <c r="R61" s="25"/>
      <c r="S61" s="25"/>
      <c r="T61" s="38"/>
      <c r="U61" s="25"/>
      <c r="V61" s="25"/>
      <c r="W61" s="38"/>
    </row>
    <row r="62" spans="1:23" ht="126" customHeight="1">
      <c r="A62" s="317">
        <v>3</v>
      </c>
      <c r="B62" s="465" t="s">
        <v>2230</v>
      </c>
      <c r="C62" s="467" t="s">
        <v>281</v>
      </c>
      <c r="D62" s="472" t="s">
        <v>2231</v>
      </c>
      <c r="E62" s="16"/>
      <c r="F62" s="2"/>
      <c r="G62" s="2"/>
      <c r="H62" s="2"/>
      <c r="I62" s="16"/>
      <c r="J62" s="16"/>
      <c r="K62" s="17"/>
      <c r="L62" s="16"/>
      <c r="M62" s="16"/>
      <c r="N62" s="17"/>
      <c r="O62" s="466" t="s">
        <v>3261</v>
      </c>
      <c r="P62" s="538" t="s">
        <v>2955</v>
      </c>
      <c r="Q62" s="38"/>
      <c r="R62" s="25"/>
      <c r="S62" s="25"/>
      <c r="T62" s="38"/>
      <c r="U62" s="25"/>
      <c r="V62" s="25"/>
      <c r="W62" s="38"/>
    </row>
    <row r="63" spans="1:23" ht="90.95" customHeight="1">
      <c r="A63" s="317">
        <v>3</v>
      </c>
      <c r="B63" s="465" t="s">
        <v>2232</v>
      </c>
      <c r="C63" s="467" t="s">
        <v>282</v>
      </c>
      <c r="D63" s="472" t="s">
        <v>283</v>
      </c>
      <c r="E63" s="16"/>
      <c r="F63" s="2"/>
      <c r="G63" s="2"/>
      <c r="H63" s="2"/>
      <c r="I63" s="16"/>
      <c r="J63" s="16"/>
      <c r="K63" s="17"/>
      <c r="L63" s="16"/>
      <c r="M63" s="16"/>
      <c r="N63" s="17"/>
      <c r="O63" s="466" t="s">
        <v>3262</v>
      </c>
      <c r="P63" s="539" t="s">
        <v>2955</v>
      </c>
      <c r="Q63" s="38"/>
      <c r="R63" s="25"/>
      <c r="S63" s="25"/>
      <c r="T63" s="38"/>
      <c r="U63" s="25"/>
      <c r="V63" s="25"/>
      <c r="W63" s="38"/>
    </row>
    <row r="64" spans="1:23" ht="76.5">
      <c r="A64" s="317">
        <v>3</v>
      </c>
      <c r="B64" s="465" t="s">
        <v>2233</v>
      </c>
      <c r="C64" s="467" t="s">
        <v>284</v>
      </c>
      <c r="D64" s="472" t="s">
        <v>285</v>
      </c>
      <c r="E64" s="16"/>
      <c r="F64" s="2"/>
      <c r="G64" s="2"/>
      <c r="H64" s="2"/>
      <c r="I64" s="16"/>
      <c r="J64" s="16"/>
      <c r="K64" s="17"/>
      <c r="L64" s="16"/>
      <c r="M64" s="16"/>
      <c r="N64" s="17"/>
      <c r="O64" s="465" t="s">
        <v>3263</v>
      </c>
      <c r="P64" s="539" t="s">
        <v>2955</v>
      </c>
      <c r="Q64" s="38"/>
      <c r="R64" s="25"/>
      <c r="S64" s="25"/>
      <c r="T64" s="38"/>
      <c r="U64" s="25"/>
      <c r="V64" s="25"/>
      <c r="W64" s="38"/>
    </row>
    <row r="65" spans="1:23" ht="47.1" customHeight="1">
      <c r="A65" s="317">
        <v>3</v>
      </c>
      <c r="B65" s="465" t="s">
        <v>2234</v>
      </c>
      <c r="C65" s="467" t="s">
        <v>286</v>
      </c>
      <c r="D65" s="472" t="s">
        <v>287</v>
      </c>
      <c r="E65" s="16"/>
      <c r="F65" s="2"/>
      <c r="G65" s="2"/>
      <c r="H65" s="2"/>
      <c r="I65" s="16"/>
      <c r="J65" s="16"/>
      <c r="K65" s="17"/>
      <c r="L65" s="16"/>
      <c r="M65" s="16"/>
      <c r="N65" s="17"/>
      <c r="O65" s="465" t="s">
        <v>3264</v>
      </c>
      <c r="P65" s="539" t="s">
        <v>2955</v>
      </c>
      <c r="Q65" s="38"/>
      <c r="R65" s="25"/>
      <c r="S65" s="25"/>
      <c r="T65" s="38"/>
      <c r="U65" s="25"/>
      <c r="V65" s="25"/>
      <c r="W65" s="38"/>
    </row>
    <row r="66" spans="1:23" ht="63.75">
      <c r="A66" s="317">
        <v>3</v>
      </c>
      <c r="B66" s="465" t="s">
        <v>2235</v>
      </c>
      <c r="C66" s="467" t="s">
        <v>288</v>
      </c>
      <c r="D66" s="472" t="s">
        <v>289</v>
      </c>
      <c r="E66" s="16"/>
      <c r="F66" s="2"/>
      <c r="G66" s="2"/>
      <c r="H66" s="2"/>
      <c r="I66" s="16"/>
      <c r="J66" s="16"/>
      <c r="K66" s="17"/>
      <c r="L66" s="16"/>
      <c r="M66" s="16"/>
      <c r="N66" s="17"/>
      <c r="O66" s="465" t="s">
        <v>3265</v>
      </c>
      <c r="P66" s="539" t="s">
        <v>2955</v>
      </c>
      <c r="Q66" s="38"/>
      <c r="R66" s="25"/>
      <c r="S66" s="25"/>
      <c r="T66" s="38"/>
      <c r="U66" s="25"/>
      <c r="V66" s="25"/>
      <c r="W66" s="38"/>
    </row>
    <row r="67" spans="1:23" s="23" customFormat="1" ht="89.25">
      <c r="A67" s="52">
        <v>3</v>
      </c>
      <c r="B67" s="462" t="s">
        <v>2236</v>
      </c>
      <c r="C67" s="462" t="s">
        <v>2237</v>
      </c>
      <c r="D67" s="463" t="s">
        <v>2238</v>
      </c>
      <c r="E67" s="15"/>
      <c r="F67" s="15"/>
      <c r="G67" s="15"/>
      <c r="H67" s="15"/>
      <c r="I67" s="15"/>
      <c r="J67" s="15"/>
      <c r="K67" s="13"/>
      <c r="L67" s="15"/>
      <c r="M67" s="15"/>
      <c r="N67" s="13"/>
      <c r="O67" s="24"/>
      <c r="P67" s="24"/>
      <c r="Q67" s="47"/>
      <c r="R67" s="24"/>
      <c r="S67" s="24"/>
      <c r="T67" s="47"/>
      <c r="U67" s="24"/>
      <c r="V67" s="24"/>
      <c r="W67" s="47"/>
    </row>
    <row r="68" spans="1:23" ht="168.95" customHeight="1">
      <c r="A68" s="317">
        <v>3</v>
      </c>
      <c r="B68" s="465" t="s">
        <v>2239</v>
      </c>
      <c r="C68" s="466" t="s">
        <v>273</v>
      </c>
      <c r="D68" s="466" t="s">
        <v>274</v>
      </c>
      <c r="E68" s="16"/>
      <c r="F68" s="2"/>
      <c r="G68" s="2"/>
      <c r="H68" s="2"/>
      <c r="I68" s="16"/>
      <c r="J68" s="16"/>
      <c r="K68" s="17"/>
      <c r="L68" s="16"/>
      <c r="M68" s="16"/>
      <c r="N68" s="17"/>
      <c r="O68" s="465" t="s">
        <v>3266</v>
      </c>
      <c r="P68" s="538" t="s">
        <v>2955</v>
      </c>
      <c r="Q68" s="38"/>
      <c r="R68" s="25"/>
      <c r="S68" s="25"/>
      <c r="T68" s="38"/>
      <c r="U68" s="25"/>
      <c r="V68" s="25"/>
      <c r="W68" s="38"/>
    </row>
    <row r="69" spans="1:23" s="23" customFormat="1" ht="84" customHeight="1">
      <c r="A69" s="52">
        <v>3</v>
      </c>
      <c r="B69" s="462" t="s">
        <v>2240</v>
      </c>
      <c r="C69" s="462" t="s">
        <v>2997</v>
      </c>
      <c r="D69" s="463" t="s">
        <v>2241</v>
      </c>
      <c r="E69" s="15"/>
      <c r="F69" s="15"/>
      <c r="G69" s="15"/>
      <c r="H69" s="15"/>
      <c r="I69" s="15"/>
      <c r="J69" s="15"/>
      <c r="K69" s="13"/>
      <c r="L69" s="15"/>
      <c r="M69" s="15"/>
      <c r="N69" s="13"/>
      <c r="O69" s="24"/>
      <c r="P69" s="24"/>
      <c r="Q69" s="47"/>
      <c r="R69" s="24"/>
      <c r="S69" s="24"/>
      <c r="T69" s="47"/>
      <c r="U69" s="24"/>
      <c r="V69" s="24"/>
      <c r="W69" s="47"/>
    </row>
    <row r="70" spans="1:23" ht="77.45" customHeight="1">
      <c r="A70" s="317">
        <v>3</v>
      </c>
      <c r="B70" s="465" t="s">
        <v>2242</v>
      </c>
      <c r="C70" s="465" t="s">
        <v>2998</v>
      </c>
      <c r="D70" s="466" t="s">
        <v>2243</v>
      </c>
      <c r="E70" s="16"/>
      <c r="F70" s="2"/>
      <c r="G70" s="2"/>
      <c r="H70" s="2"/>
      <c r="I70" s="16"/>
      <c r="J70" s="16"/>
      <c r="K70" s="17"/>
      <c r="L70" s="16"/>
      <c r="M70" s="16"/>
      <c r="N70" s="17"/>
      <c r="O70" s="466" t="s">
        <v>3267</v>
      </c>
      <c r="P70" s="539" t="s">
        <v>2955</v>
      </c>
      <c r="Q70" s="38"/>
      <c r="R70" s="25"/>
      <c r="S70" s="25"/>
      <c r="T70" s="38"/>
      <c r="U70" s="25"/>
      <c r="V70" s="25"/>
      <c r="W70" s="38"/>
    </row>
    <row r="71" spans="1:23" ht="55.5" customHeight="1">
      <c r="A71" s="317">
        <v>3</v>
      </c>
      <c r="B71" s="465" t="s">
        <v>2244</v>
      </c>
      <c r="C71" s="465" t="s">
        <v>2999</v>
      </c>
      <c r="D71" s="466" t="s">
        <v>2245</v>
      </c>
      <c r="E71" s="16"/>
      <c r="F71" s="2"/>
      <c r="G71" s="2"/>
      <c r="H71" s="2"/>
      <c r="I71" s="16"/>
      <c r="J71" s="16"/>
      <c r="K71" s="17"/>
      <c r="L71" s="16"/>
      <c r="M71" s="16"/>
      <c r="N71" s="17"/>
      <c r="O71" s="466" t="s">
        <v>3268</v>
      </c>
      <c r="P71" s="539" t="s">
        <v>2955</v>
      </c>
      <c r="Q71" s="38"/>
      <c r="R71" s="25"/>
      <c r="S71" s="25"/>
      <c r="T71" s="38"/>
      <c r="U71" s="25"/>
      <c r="V71" s="25"/>
      <c r="W71" s="38"/>
    </row>
    <row r="72" spans="1:23" s="23" customFormat="1" ht="102">
      <c r="A72" s="52">
        <v>3</v>
      </c>
      <c r="B72" s="462" t="s">
        <v>2246</v>
      </c>
      <c r="C72" s="462" t="s">
        <v>2247</v>
      </c>
      <c r="D72" s="463" t="s">
        <v>2248</v>
      </c>
      <c r="E72" s="15"/>
      <c r="F72" s="15"/>
      <c r="G72" s="15"/>
      <c r="H72" s="15"/>
      <c r="I72" s="15"/>
      <c r="J72" s="15"/>
      <c r="K72" s="13"/>
      <c r="L72" s="15"/>
      <c r="M72" s="15"/>
      <c r="N72" s="13"/>
      <c r="O72" s="24"/>
      <c r="P72" s="24"/>
      <c r="Q72" s="47"/>
      <c r="R72" s="24"/>
      <c r="S72" s="24"/>
      <c r="T72" s="47"/>
      <c r="U72" s="24"/>
      <c r="V72" s="24"/>
      <c r="W72" s="47"/>
    </row>
    <row r="73" spans="1:23" ht="51">
      <c r="A73" s="317">
        <v>3</v>
      </c>
      <c r="B73" s="465" t="s">
        <v>2249</v>
      </c>
      <c r="C73" s="465" t="s">
        <v>149</v>
      </c>
      <c r="D73" s="466" t="s">
        <v>150</v>
      </c>
      <c r="E73" s="16"/>
      <c r="F73" s="2"/>
      <c r="G73" s="2"/>
      <c r="H73" s="2"/>
      <c r="I73" s="16"/>
      <c r="J73" s="16"/>
      <c r="K73" s="17"/>
      <c r="L73" s="16"/>
      <c r="M73" s="16"/>
      <c r="N73" s="17"/>
      <c r="O73" s="466" t="s">
        <v>3269</v>
      </c>
      <c r="P73" s="538" t="s">
        <v>2955</v>
      </c>
      <c r="Q73" s="38"/>
      <c r="R73" s="25"/>
      <c r="S73" s="25"/>
      <c r="T73" s="38"/>
      <c r="U73" s="25"/>
      <c r="V73" s="25"/>
      <c r="W73" s="38"/>
    </row>
    <row r="74" spans="1:23" ht="60.6" customHeight="1">
      <c r="A74" s="317">
        <v>3</v>
      </c>
      <c r="B74" s="465" t="s">
        <v>2250</v>
      </c>
      <c r="C74" s="465" t="s">
        <v>152</v>
      </c>
      <c r="D74" s="466" t="s">
        <v>153</v>
      </c>
      <c r="E74" s="16"/>
      <c r="F74" s="2"/>
      <c r="G74" s="2"/>
      <c r="H74" s="2"/>
      <c r="I74" s="16"/>
      <c r="J74" s="16"/>
      <c r="K74" s="17"/>
      <c r="L74" s="16"/>
      <c r="M74" s="16"/>
      <c r="N74" s="17"/>
      <c r="O74" s="466" t="s">
        <v>3270</v>
      </c>
      <c r="P74" s="539" t="s">
        <v>2955</v>
      </c>
      <c r="Q74" s="38"/>
      <c r="R74" s="25"/>
      <c r="S74" s="25"/>
      <c r="T74" s="38"/>
      <c r="U74" s="25"/>
      <c r="V74" s="25"/>
      <c r="W74" s="38"/>
    </row>
    <row r="75" spans="1:23" ht="76.5">
      <c r="A75" s="317">
        <v>3</v>
      </c>
      <c r="B75" s="465" t="s">
        <v>2251</v>
      </c>
      <c r="C75" s="465" t="s">
        <v>154</v>
      </c>
      <c r="D75" s="466" t="s">
        <v>155</v>
      </c>
      <c r="E75" s="16"/>
      <c r="F75" s="2"/>
      <c r="G75" s="2"/>
      <c r="H75" s="2"/>
      <c r="I75" s="16"/>
      <c r="J75" s="16"/>
      <c r="K75" s="17"/>
      <c r="L75" s="16"/>
      <c r="M75" s="16"/>
      <c r="N75" s="17"/>
      <c r="O75" s="466" t="s">
        <v>3271</v>
      </c>
      <c r="P75" s="538" t="s">
        <v>2955</v>
      </c>
      <c r="Q75" s="38"/>
      <c r="R75" s="25"/>
      <c r="S75" s="25"/>
      <c r="T75" s="38"/>
      <c r="U75" s="25"/>
      <c r="V75" s="25"/>
      <c r="W75" s="38"/>
    </row>
    <row r="76" spans="1:23" ht="76.5">
      <c r="A76" s="317">
        <v>3</v>
      </c>
      <c r="B76" s="465" t="s">
        <v>2252</v>
      </c>
      <c r="C76" s="465" t="s">
        <v>156</v>
      </c>
      <c r="D76" s="466" t="s">
        <v>157</v>
      </c>
      <c r="E76" s="16"/>
      <c r="F76" s="2"/>
      <c r="G76" s="2"/>
      <c r="H76" s="2"/>
      <c r="I76" s="16"/>
      <c r="J76" s="16"/>
      <c r="K76" s="17"/>
      <c r="L76" s="16"/>
      <c r="M76" s="16"/>
      <c r="N76" s="17"/>
      <c r="O76" s="466" t="s">
        <v>3271</v>
      </c>
      <c r="P76" s="538" t="s">
        <v>2955</v>
      </c>
      <c r="Q76" s="38"/>
      <c r="R76" s="25"/>
      <c r="S76" s="25"/>
      <c r="T76" s="38"/>
      <c r="U76" s="25"/>
      <c r="V76" s="25"/>
      <c r="W76" s="38"/>
    </row>
    <row r="77" spans="1:23" ht="129.6" customHeight="1">
      <c r="A77" s="317">
        <v>3</v>
      </c>
      <c r="B77" s="465" t="s">
        <v>2253</v>
      </c>
      <c r="C77" s="465" t="s">
        <v>158</v>
      </c>
      <c r="D77" s="466" t="s">
        <v>159</v>
      </c>
      <c r="E77" s="16"/>
      <c r="F77" s="2"/>
      <c r="G77" s="2"/>
      <c r="H77" s="2"/>
      <c r="I77" s="16"/>
      <c r="J77" s="16"/>
      <c r="K77" s="17"/>
      <c r="L77" s="16"/>
      <c r="M77" s="16"/>
      <c r="N77" s="17"/>
      <c r="O77" s="26" t="s">
        <v>3272</v>
      </c>
      <c r="P77" s="539" t="s">
        <v>2955</v>
      </c>
      <c r="Q77" s="38"/>
      <c r="R77" s="25"/>
      <c r="S77" s="25"/>
      <c r="T77" s="38"/>
      <c r="U77" s="25"/>
      <c r="V77" s="25"/>
      <c r="W77" s="38"/>
    </row>
    <row r="78" spans="1:23" s="14" customFormat="1" ht="51">
      <c r="A78" s="52">
        <v>3</v>
      </c>
      <c r="B78" s="473" t="s">
        <v>2254</v>
      </c>
      <c r="C78" s="462" t="s">
        <v>3000</v>
      </c>
      <c r="D78" s="463" t="s">
        <v>2255</v>
      </c>
      <c r="E78" s="16"/>
      <c r="F78" s="16"/>
      <c r="G78" s="16"/>
      <c r="H78" s="16"/>
      <c r="I78" s="16"/>
      <c r="J78" s="16"/>
      <c r="K78" s="17"/>
      <c r="L78" s="16"/>
      <c r="M78" s="16"/>
      <c r="N78" s="17"/>
      <c r="O78" s="407"/>
      <c r="P78" s="407"/>
      <c r="Q78" s="544"/>
      <c r="R78" s="407"/>
      <c r="S78" s="407"/>
      <c r="T78" s="544"/>
      <c r="U78" s="407"/>
      <c r="V78" s="407"/>
      <c r="W78" s="544"/>
    </row>
    <row r="79" spans="1:23" ht="70.5" customHeight="1">
      <c r="A79" s="317">
        <v>3</v>
      </c>
      <c r="B79" s="472" t="s">
        <v>2256</v>
      </c>
      <c r="C79" s="466" t="s">
        <v>290</v>
      </c>
      <c r="D79" s="466" t="s">
        <v>291</v>
      </c>
      <c r="E79" s="16"/>
      <c r="F79" s="2"/>
      <c r="G79" s="2"/>
      <c r="H79" s="2"/>
      <c r="I79" s="16"/>
      <c r="J79" s="16"/>
      <c r="K79" s="17"/>
      <c r="L79" s="16"/>
      <c r="M79" s="16"/>
      <c r="N79" s="17"/>
      <c r="O79" s="465" t="s">
        <v>3278</v>
      </c>
      <c r="P79" s="539" t="s">
        <v>2955</v>
      </c>
      <c r="Q79" s="38"/>
      <c r="R79" s="25"/>
      <c r="S79" s="25"/>
      <c r="T79" s="38"/>
      <c r="U79" s="25"/>
      <c r="V79" s="25"/>
      <c r="W79" s="38"/>
    </row>
    <row r="80" spans="1:23" ht="63" customHeight="1">
      <c r="A80" s="317">
        <v>3</v>
      </c>
      <c r="B80" s="472" t="s">
        <v>2257</v>
      </c>
      <c r="C80" s="466" t="s">
        <v>292</v>
      </c>
      <c r="D80" s="466" t="s">
        <v>293</v>
      </c>
      <c r="E80" s="16"/>
      <c r="F80" s="2"/>
      <c r="G80" s="2"/>
      <c r="H80" s="2"/>
      <c r="I80" s="16"/>
      <c r="J80" s="16"/>
      <c r="K80" s="17"/>
      <c r="L80" s="16"/>
      <c r="M80" s="16"/>
      <c r="N80" s="17"/>
      <c r="O80" s="465" t="s">
        <v>3278</v>
      </c>
      <c r="P80" s="539" t="s">
        <v>2955</v>
      </c>
      <c r="Q80" s="38"/>
      <c r="R80" s="25"/>
      <c r="S80" s="25"/>
      <c r="T80" s="38"/>
      <c r="U80" s="25"/>
      <c r="V80" s="25"/>
      <c r="W80" s="38"/>
    </row>
    <row r="81" spans="1:23" ht="64.5" customHeight="1">
      <c r="A81" s="317">
        <v>3</v>
      </c>
      <c r="B81" s="472" t="s">
        <v>2258</v>
      </c>
      <c r="C81" s="466" t="s">
        <v>3001</v>
      </c>
      <c r="D81" s="466" t="s">
        <v>2259</v>
      </c>
      <c r="E81" s="16"/>
      <c r="F81" s="2"/>
      <c r="G81" s="2"/>
      <c r="H81" s="2"/>
      <c r="I81" s="16"/>
      <c r="J81" s="16"/>
      <c r="K81" s="17"/>
      <c r="L81" s="16"/>
      <c r="M81" s="16"/>
      <c r="N81" s="17"/>
      <c r="O81" s="465" t="s">
        <v>3278</v>
      </c>
      <c r="P81" s="25" t="s">
        <v>2955</v>
      </c>
      <c r="Q81" s="38"/>
      <c r="R81" s="25"/>
      <c r="S81" s="25"/>
      <c r="T81" s="38"/>
      <c r="U81" s="25"/>
      <c r="V81" s="25"/>
      <c r="W81" s="38"/>
    </row>
    <row r="82" spans="1:23" ht="82.5" customHeight="1">
      <c r="A82" s="317">
        <v>3</v>
      </c>
      <c r="B82" s="472" t="s">
        <v>2260</v>
      </c>
      <c r="C82" s="466" t="s">
        <v>3002</v>
      </c>
      <c r="D82" s="466" t="s">
        <v>2261</v>
      </c>
      <c r="E82" s="16"/>
      <c r="F82" s="2"/>
      <c r="G82" s="2"/>
      <c r="H82" s="2"/>
      <c r="I82" s="16"/>
      <c r="J82" s="16"/>
      <c r="K82" s="17"/>
      <c r="L82" s="16"/>
      <c r="M82" s="16"/>
      <c r="N82" s="17"/>
      <c r="O82" s="465" t="s">
        <v>3277</v>
      </c>
      <c r="P82" s="25" t="s">
        <v>2955</v>
      </c>
      <c r="Q82" s="38"/>
      <c r="R82" s="25"/>
      <c r="S82" s="25"/>
      <c r="T82" s="38"/>
      <c r="U82" s="25"/>
      <c r="V82" s="25"/>
      <c r="W82" s="38"/>
    </row>
    <row r="83" spans="1:23" ht="60" customHeight="1">
      <c r="A83" s="317">
        <v>3</v>
      </c>
      <c r="B83" s="465" t="s">
        <v>2262</v>
      </c>
      <c r="C83" s="465" t="s">
        <v>3003</v>
      </c>
      <c r="D83" s="466" t="s">
        <v>2263</v>
      </c>
      <c r="E83" s="16"/>
      <c r="F83" s="2"/>
      <c r="G83" s="2"/>
      <c r="H83" s="2"/>
      <c r="I83" s="16"/>
      <c r="J83" s="16"/>
      <c r="K83" s="17"/>
      <c r="L83" s="16"/>
      <c r="M83" s="16"/>
      <c r="N83" s="17"/>
      <c r="O83" s="25" t="s">
        <v>3279</v>
      </c>
      <c r="P83" s="25" t="s">
        <v>2955</v>
      </c>
      <c r="Q83" s="38"/>
      <c r="R83" s="25"/>
      <c r="S83" s="25"/>
      <c r="T83" s="38"/>
      <c r="U83" s="25"/>
      <c r="V83" s="25"/>
      <c r="W83" s="38"/>
    </row>
    <row r="84" spans="1:23" s="14" customFormat="1" ht="34.5" customHeight="1">
      <c r="A84" s="52">
        <v>3</v>
      </c>
      <c r="B84" s="464" t="s">
        <v>2264</v>
      </c>
      <c r="C84" s="462" t="s">
        <v>3004</v>
      </c>
      <c r="D84" s="463" t="s">
        <v>2265</v>
      </c>
      <c r="E84" s="16"/>
      <c r="F84" s="16"/>
      <c r="G84" s="16"/>
      <c r="H84" s="16"/>
      <c r="I84" s="16"/>
      <c r="J84" s="16"/>
      <c r="K84" s="17"/>
      <c r="L84" s="16"/>
      <c r="M84" s="16"/>
      <c r="N84" s="17"/>
      <c r="O84" s="407"/>
      <c r="P84" s="407"/>
      <c r="Q84" s="544"/>
      <c r="R84" s="407"/>
      <c r="S84" s="407"/>
      <c r="T84" s="544"/>
      <c r="U84" s="407"/>
      <c r="V84" s="407"/>
      <c r="W84" s="544"/>
    </row>
    <row r="85" spans="1:23" ht="70.5" customHeight="1">
      <c r="A85" s="317">
        <v>3</v>
      </c>
      <c r="B85" s="467" t="s">
        <v>2266</v>
      </c>
      <c r="C85" s="468" t="s">
        <v>3005</v>
      </c>
      <c r="D85" s="468" t="s">
        <v>2267</v>
      </c>
      <c r="E85" s="16"/>
      <c r="F85" s="2"/>
      <c r="G85" s="2"/>
      <c r="H85" s="2"/>
      <c r="I85" s="16"/>
      <c r="J85" s="16"/>
      <c r="K85" s="17"/>
      <c r="L85" s="16"/>
      <c r="M85" s="16"/>
      <c r="N85" s="17"/>
      <c r="O85" s="25" t="s">
        <v>3280</v>
      </c>
      <c r="P85" s="25" t="s">
        <v>2955</v>
      </c>
      <c r="Q85" s="38"/>
      <c r="R85" s="25"/>
      <c r="S85" s="25"/>
      <c r="T85" s="38"/>
      <c r="U85" s="25"/>
      <c r="V85" s="25"/>
      <c r="W85" s="38"/>
    </row>
    <row r="86" spans="1:23" ht="75">
      <c r="A86" s="317">
        <v>3</v>
      </c>
      <c r="B86" s="465" t="s">
        <v>2268</v>
      </c>
      <c r="C86" s="468" t="s">
        <v>3006</v>
      </c>
      <c r="D86" s="468" t="s">
        <v>2269</v>
      </c>
      <c r="E86" s="16"/>
      <c r="F86" s="2"/>
      <c r="G86" s="2"/>
      <c r="H86" s="2"/>
      <c r="I86" s="16"/>
      <c r="J86" s="16"/>
      <c r="K86" s="17"/>
      <c r="L86" s="16"/>
      <c r="M86" s="16"/>
      <c r="N86" s="17"/>
      <c r="O86" s="25" t="s">
        <v>3281</v>
      </c>
      <c r="P86" s="25" t="s">
        <v>2955</v>
      </c>
      <c r="Q86" s="38"/>
      <c r="R86" s="25"/>
      <c r="S86" s="25"/>
      <c r="T86" s="38"/>
      <c r="U86" s="25"/>
      <c r="V86" s="25"/>
      <c r="W86" s="38"/>
    </row>
    <row r="87" spans="1:23" s="14" customFormat="1" ht="102">
      <c r="A87" s="52">
        <v>3</v>
      </c>
      <c r="B87" s="461" t="s">
        <v>66</v>
      </c>
      <c r="C87" s="462" t="s">
        <v>2270</v>
      </c>
      <c r="D87" s="463" t="s">
        <v>2271</v>
      </c>
      <c r="E87" s="16"/>
      <c r="F87" s="16"/>
      <c r="G87" s="16"/>
      <c r="H87" s="16"/>
      <c r="I87" s="16"/>
      <c r="J87" s="16"/>
      <c r="K87" s="17"/>
      <c r="L87" s="16"/>
      <c r="M87" s="16"/>
      <c r="N87" s="17"/>
      <c r="O87" s="407"/>
      <c r="P87" s="407"/>
      <c r="Q87" s="544"/>
      <c r="R87" s="407"/>
      <c r="S87" s="407"/>
      <c r="T87" s="544"/>
      <c r="U87" s="407"/>
      <c r="V87" s="407"/>
      <c r="W87" s="544"/>
    </row>
    <row r="88" spans="1:23" ht="229.5">
      <c r="A88" s="317">
        <v>3</v>
      </c>
      <c r="B88" s="467" t="s">
        <v>140</v>
      </c>
      <c r="C88" s="465" t="s">
        <v>3007</v>
      </c>
      <c r="D88" s="466" t="s">
        <v>3008</v>
      </c>
      <c r="E88" s="16"/>
      <c r="F88" s="2"/>
      <c r="G88" s="2"/>
      <c r="H88" s="2"/>
      <c r="I88" s="16"/>
      <c r="J88" s="16"/>
      <c r="K88" s="17"/>
      <c r="L88" s="16"/>
      <c r="M88" s="16"/>
      <c r="N88" s="17"/>
      <c r="O88" s="466" t="s">
        <v>3282</v>
      </c>
      <c r="P88" s="538" t="s">
        <v>2955</v>
      </c>
      <c r="Q88" s="38"/>
      <c r="R88" s="25"/>
      <c r="S88" s="25"/>
      <c r="T88" s="38"/>
      <c r="U88" s="25"/>
      <c r="V88" s="25"/>
      <c r="W88" s="38"/>
    </row>
    <row r="89" spans="1:23" s="14" customFormat="1" ht="63.75">
      <c r="A89" s="52">
        <v>3</v>
      </c>
      <c r="B89" s="464" t="s">
        <v>67</v>
      </c>
      <c r="C89" s="462" t="s">
        <v>2272</v>
      </c>
      <c r="D89" s="463" t="s">
        <v>2273</v>
      </c>
      <c r="E89" s="16"/>
      <c r="F89" s="16"/>
      <c r="G89" s="16"/>
      <c r="H89" s="16"/>
      <c r="I89" s="16"/>
      <c r="J89" s="16"/>
      <c r="K89" s="17"/>
      <c r="L89" s="16"/>
      <c r="M89" s="16"/>
      <c r="N89" s="17"/>
      <c r="O89" s="407"/>
      <c r="P89" s="407"/>
      <c r="Q89" s="544"/>
      <c r="R89" s="407"/>
      <c r="S89" s="407"/>
      <c r="T89" s="544"/>
      <c r="U89" s="407"/>
      <c r="V89" s="407"/>
      <c r="W89" s="544"/>
    </row>
    <row r="90" spans="1:23" ht="138.94999999999999" customHeight="1">
      <c r="A90" s="317">
        <v>3</v>
      </c>
      <c r="B90" s="465" t="s">
        <v>141</v>
      </c>
      <c r="C90" s="465" t="s">
        <v>142</v>
      </c>
      <c r="D90" s="466" t="s">
        <v>143</v>
      </c>
      <c r="E90" s="16"/>
      <c r="F90" s="2"/>
      <c r="G90" s="2"/>
      <c r="H90" s="2"/>
      <c r="I90" s="16"/>
      <c r="J90" s="16"/>
      <c r="K90" s="17"/>
      <c r="L90" s="16"/>
      <c r="M90" s="16"/>
      <c r="N90" s="17"/>
      <c r="O90" s="466" t="s">
        <v>3283</v>
      </c>
      <c r="P90" s="537" t="s">
        <v>2955</v>
      </c>
      <c r="Q90" s="38"/>
      <c r="R90" s="25"/>
      <c r="S90" s="25"/>
      <c r="T90" s="38"/>
      <c r="U90" s="25"/>
      <c r="V90" s="25"/>
      <c r="W90" s="38"/>
    </row>
    <row r="91" spans="1:23" ht="117.75" customHeight="1">
      <c r="A91" s="317">
        <v>3</v>
      </c>
      <c r="B91" s="465" t="s">
        <v>144</v>
      </c>
      <c r="C91" s="465" t="s">
        <v>145</v>
      </c>
      <c r="D91" s="466" t="s">
        <v>2274</v>
      </c>
      <c r="E91" s="16"/>
      <c r="F91" s="2"/>
      <c r="G91" s="2"/>
      <c r="H91" s="2"/>
      <c r="I91" s="16"/>
      <c r="J91" s="16"/>
      <c r="K91" s="17"/>
      <c r="L91" s="16"/>
      <c r="M91" s="16"/>
      <c r="N91" s="17"/>
      <c r="O91" s="466" t="s">
        <v>3284</v>
      </c>
      <c r="P91" s="539" t="s">
        <v>2955</v>
      </c>
      <c r="Q91" s="38"/>
      <c r="R91" s="25"/>
      <c r="S91" s="25"/>
      <c r="T91" s="38"/>
      <c r="U91" s="25"/>
      <c r="V91" s="25"/>
      <c r="W91" s="38"/>
    </row>
    <row r="92" spans="1:23" s="14" customFormat="1" ht="32.25" customHeight="1">
      <c r="A92" s="52">
        <v>3</v>
      </c>
      <c r="B92" s="461" t="s">
        <v>68</v>
      </c>
      <c r="C92" s="462" t="s">
        <v>265</v>
      </c>
      <c r="D92" s="463" t="s">
        <v>266</v>
      </c>
      <c r="E92" s="16"/>
      <c r="F92" s="16"/>
      <c r="G92" s="16"/>
      <c r="H92" s="16"/>
      <c r="I92" s="16"/>
      <c r="J92" s="16"/>
      <c r="K92" s="17"/>
      <c r="L92" s="16"/>
      <c r="M92" s="16"/>
      <c r="N92" s="17"/>
      <c r="O92" s="407"/>
      <c r="P92" s="407"/>
      <c r="Q92" s="544"/>
      <c r="R92" s="407"/>
      <c r="S92" s="407"/>
      <c r="T92" s="544"/>
      <c r="U92" s="407"/>
      <c r="V92" s="407"/>
      <c r="W92" s="544"/>
    </row>
    <row r="93" spans="1:23" ht="132.6" customHeight="1">
      <c r="A93" s="317">
        <v>3</v>
      </c>
      <c r="B93" s="467" t="s">
        <v>146</v>
      </c>
      <c r="C93" s="465" t="s">
        <v>267</v>
      </c>
      <c r="D93" s="466" t="s">
        <v>268</v>
      </c>
      <c r="E93" s="16"/>
      <c r="F93" s="2"/>
      <c r="G93" s="2"/>
      <c r="H93" s="2"/>
      <c r="I93" s="16"/>
      <c r="J93" s="16"/>
      <c r="K93" s="17"/>
      <c r="L93" s="16"/>
      <c r="M93" s="16"/>
      <c r="N93" s="17"/>
      <c r="O93" s="465" t="s">
        <v>3286</v>
      </c>
      <c r="P93" s="538" t="s">
        <v>2955</v>
      </c>
      <c r="Q93" s="38"/>
      <c r="R93" s="25"/>
      <c r="S93" s="25"/>
      <c r="T93" s="38"/>
      <c r="U93" s="25"/>
      <c r="V93" s="25"/>
      <c r="W93" s="38"/>
    </row>
    <row r="94" spans="1:23" ht="134.44999999999999" customHeight="1">
      <c r="A94" s="317">
        <v>3</v>
      </c>
      <c r="B94" s="467" t="s">
        <v>147</v>
      </c>
      <c r="C94" s="465" t="s">
        <v>269</v>
      </c>
      <c r="D94" s="466" t="s">
        <v>270</v>
      </c>
      <c r="E94" s="16"/>
      <c r="F94" s="2"/>
      <c r="G94" s="2"/>
      <c r="H94" s="2"/>
      <c r="I94" s="16"/>
      <c r="J94" s="16"/>
      <c r="K94" s="17"/>
      <c r="L94" s="16"/>
      <c r="M94" s="16"/>
      <c r="N94" s="17"/>
      <c r="O94" s="465" t="s">
        <v>3287</v>
      </c>
      <c r="P94" s="538" t="s">
        <v>2955</v>
      </c>
      <c r="Q94" s="38"/>
      <c r="R94" s="25"/>
      <c r="S94" s="25"/>
      <c r="T94" s="38"/>
      <c r="U94" s="25"/>
      <c r="V94" s="25"/>
      <c r="W94" s="38"/>
    </row>
    <row r="95" spans="1:23" ht="242.1" customHeight="1">
      <c r="A95" s="317">
        <v>3</v>
      </c>
      <c r="B95" s="467" t="s">
        <v>2275</v>
      </c>
      <c r="C95" s="468" t="s">
        <v>3285</v>
      </c>
      <c r="D95" s="468" t="s">
        <v>2276</v>
      </c>
      <c r="E95" s="16"/>
      <c r="F95" s="2"/>
      <c r="G95" s="2"/>
      <c r="H95" s="2"/>
      <c r="I95" s="16"/>
      <c r="J95" s="16"/>
      <c r="K95" s="17"/>
      <c r="L95" s="16"/>
      <c r="M95" s="16"/>
      <c r="N95" s="17"/>
      <c r="O95" s="465" t="s">
        <v>3288</v>
      </c>
      <c r="P95" s="538" t="s">
        <v>2955</v>
      </c>
      <c r="Q95" s="38"/>
      <c r="R95" s="25"/>
      <c r="S95" s="25"/>
      <c r="T95" s="38"/>
      <c r="U95" s="25"/>
      <c r="V95" s="25"/>
      <c r="W95" s="38"/>
    </row>
    <row r="96" spans="1:23" ht="119.45" customHeight="1">
      <c r="A96" s="317">
        <v>3</v>
      </c>
      <c r="B96" s="467" t="s">
        <v>2277</v>
      </c>
      <c r="C96" s="465" t="s">
        <v>3009</v>
      </c>
      <c r="D96" s="466" t="s">
        <v>2278</v>
      </c>
      <c r="E96" s="16"/>
      <c r="F96" s="2"/>
      <c r="G96" s="2"/>
      <c r="H96" s="2"/>
      <c r="I96" s="16"/>
      <c r="J96" s="16"/>
      <c r="K96" s="17"/>
      <c r="L96" s="16"/>
      <c r="M96" s="16"/>
      <c r="N96" s="17"/>
      <c r="O96" s="465" t="s">
        <v>3289</v>
      </c>
      <c r="P96" s="25" t="s">
        <v>2955</v>
      </c>
      <c r="Q96" s="38"/>
      <c r="R96" s="25"/>
      <c r="S96" s="25"/>
      <c r="T96" s="38"/>
      <c r="U96" s="25"/>
      <c r="V96" s="25"/>
      <c r="W96" s="38"/>
    </row>
    <row r="97" spans="1:23" ht="63" customHeight="1">
      <c r="A97" s="317">
        <v>3</v>
      </c>
      <c r="B97" s="467" t="s">
        <v>2279</v>
      </c>
      <c r="C97" s="468" t="s">
        <v>3010</v>
      </c>
      <c r="D97" s="468" t="s">
        <v>2280</v>
      </c>
      <c r="E97" s="16"/>
      <c r="F97" s="2"/>
      <c r="G97" s="2"/>
      <c r="H97" s="2"/>
      <c r="I97" s="16"/>
      <c r="J97" s="16"/>
      <c r="K97" s="17"/>
      <c r="L97" s="16"/>
      <c r="M97" s="16"/>
      <c r="N97" s="17"/>
      <c r="O97" s="25"/>
      <c r="P97" s="25" t="s">
        <v>2955</v>
      </c>
      <c r="Q97" s="38"/>
      <c r="R97" s="25"/>
      <c r="S97" s="25"/>
      <c r="T97" s="38"/>
      <c r="U97" s="25"/>
      <c r="V97" s="25"/>
      <c r="W97" s="38"/>
    </row>
    <row r="98" spans="1:23" ht="120.95" customHeight="1">
      <c r="A98" s="317">
        <v>3</v>
      </c>
      <c r="B98" s="467" t="s">
        <v>2281</v>
      </c>
      <c r="C98" s="465" t="s">
        <v>271</v>
      </c>
      <c r="D98" s="466" t="s">
        <v>2282</v>
      </c>
      <c r="E98" s="16"/>
      <c r="F98" s="2"/>
      <c r="G98" s="2"/>
      <c r="H98" s="2"/>
      <c r="I98" s="16"/>
      <c r="J98" s="16"/>
      <c r="K98" s="17"/>
      <c r="L98" s="16"/>
      <c r="M98" s="16"/>
      <c r="N98" s="17"/>
      <c r="O98" s="465" t="s">
        <v>3290</v>
      </c>
      <c r="P98" s="25" t="s">
        <v>2955</v>
      </c>
      <c r="Q98" s="38"/>
      <c r="R98" s="25"/>
      <c r="S98" s="25"/>
      <c r="T98" s="38"/>
      <c r="U98" s="25"/>
      <c r="V98" s="25"/>
      <c r="W98" s="38"/>
    </row>
    <row r="99" spans="1:23" ht="78" customHeight="1">
      <c r="A99" s="317">
        <v>3</v>
      </c>
      <c r="B99" s="467" t="s">
        <v>2283</v>
      </c>
      <c r="C99" s="465" t="s">
        <v>272</v>
      </c>
      <c r="D99" s="466" t="s">
        <v>2284</v>
      </c>
      <c r="E99" s="16"/>
      <c r="F99" s="2"/>
      <c r="G99" s="2"/>
      <c r="H99" s="2"/>
      <c r="I99" s="16"/>
      <c r="J99" s="16"/>
      <c r="K99" s="17"/>
      <c r="L99" s="16"/>
      <c r="M99" s="16"/>
      <c r="N99" s="17"/>
      <c r="O99" s="465" t="s">
        <v>3291</v>
      </c>
      <c r="P99" s="25" t="s">
        <v>2955</v>
      </c>
      <c r="Q99" s="38"/>
      <c r="R99" s="25"/>
      <c r="S99" s="25"/>
      <c r="T99" s="38"/>
      <c r="U99" s="25"/>
      <c r="V99" s="25"/>
      <c r="W99" s="38"/>
    </row>
    <row r="100" spans="1:23" ht="168.95" customHeight="1">
      <c r="A100" s="317">
        <v>3</v>
      </c>
      <c r="B100" s="467" t="s">
        <v>2285</v>
      </c>
      <c r="C100" s="466" t="s">
        <v>3011</v>
      </c>
      <c r="D100" s="466" t="s">
        <v>2286</v>
      </c>
      <c r="E100" s="16"/>
      <c r="F100" s="2"/>
      <c r="G100" s="2"/>
      <c r="H100" s="2"/>
      <c r="I100" s="16"/>
      <c r="J100" s="16"/>
      <c r="K100" s="17"/>
      <c r="L100" s="16"/>
      <c r="M100" s="16"/>
      <c r="N100" s="17"/>
      <c r="O100" s="465" t="s">
        <v>3292</v>
      </c>
      <c r="P100" s="25" t="s">
        <v>2955</v>
      </c>
      <c r="Q100" s="38"/>
      <c r="R100" s="25"/>
      <c r="S100" s="25"/>
      <c r="T100" s="38"/>
      <c r="U100" s="25"/>
      <c r="V100" s="25"/>
      <c r="W100" s="38"/>
    </row>
    <row r="101" spans="1:23" s="23" customFormat="1" ht="25.5">
      <c r="A101" s="52">
        <v>3</v>
      </c>
      <c r="B101" s="461" t="s">
        <v>69</v>
      </c>
      <c r="C101" s="462" t="s">
        <v>163</v>
      </c>
      <c r="D101" s="463" t="s">
        <v>2287</v>
      </c>
      <c r="E101" s="15"/>
      <c r="F101" s="15"/>
      <c r="G101" s="15"/>
      <c r="H101" s="15"/>
      <c r="I101" s="15"/>
      <c r="J101" s="15"/>
      <c r="K101" s="13"/>
      <c r="L101" s="15"/>
      <c r="M101" s="15"/>
      <c r="N101" s="13"/>
      <c r="O101" s="24"/>
      <c r="P101" s="24"/>
      <c r="Q101" s="47"/>
      <c r="R101" s="24"/>
      <c r="S101" s="24"/>
      <c r="T101" s="47"/>
      <c r="U101" s="24"/>
      <c r="V101" s="24"/>
      <c r="W101" s="47"/>
    </row>
    <row r="102" spans="1:23" ht="52.5" customHeight="1">
      <c r="A102" s="317">
        <v>3</v>
      </c>
      <c r="B102" s="467" t="s">
        <v>148</v>
      </c>
      <c r="C102" s="465" t="s">
        <v>165</v>
      </c>
      <c r="D102" s="466" t="s">
        <v>166</v>
      </c>
      <c r="E102" s="16"/>
      <c r="F102" s="2"/>
      <c r="G102" s="2"/>
      <c r="H102" s="2"/>
      <c r="I102" s="16"/>
      <c r="J102" s="16"/>
      <c r="K102" s="17"/>
      <c r="L102" s="16"/>
      <c r="M102" s="16"/>
      <c r="N102" s="17"/>
      <c r="O102" s="26" t="s">
        <v>3293</v>
      </c>
      <c r="P102" s="539" t="s">
        <v>2955</v>
      </c>
      <c r="Q102" s="38"/>
      <c r="R102" s="25"/>
      <c r="S102" s="25"/>
      <c r="T102" s="38"/>
      <c r="U102" s="25"/>
      <c r="V102" s="25"/>
      <c r="W102" s="38"/>
    </row>
    <row r="103" spans="1:23" ht="230.1" customHeight="1">
      <c r="A103" s="317">
        <v>3</v>
      </c>
      <c r="B103" s="467" t="s">
        <v>151</v>
      </c>
      <c r="C103" s="465" t="s">
        <v>168</v>
      </c>
      <c r="D103" s="466" t="s">
        <v>169</v>
      </c>
      <c r="E103" s="16"/>
      <c r="F103" s="2"/>
      <c r="G103" s="2"/>
      <c r="H103" s="2"/>
      <c r="I103" s="16"/>
      <c r="J103" s="16"/>
      <c r="K103" s="17"/>
      <c r="L103" s="16"/>
      <c r="M103" s="16"/>
      <c r="N103" s="17"/>
      <c r="O103" s="26" t="s">
        <v>3293</v>
      </c>
      <c r="P103" s="25" t="s">
        <v>2955</v>
      </c>
      <c r="Q103" s="38"/>
      <c r="R103" s="25"/>
      <c r="S103" s="25"/>
      <c r="T103" s="38"/>
      <c r="U103" s="25"/>
      <c r="V103" s="25"/>
      <c r="W103" s="38"/>
    </row>
    <row r="104" spans="1:23" s="23" customFormat="1" ht="63.75">
      <c r="A104" s="52">
        <v>3</v>
      </c>
      <c r="B104" s="461" t="s">
        <v>70</v>
      </c>
      <c r="C104" s="462" t="s">
        <v>2288</v>
      </c>
      <c r="D104" s="463" t="s">
        <v>2289</v>
      </c>
      <c r="E104" s="15"/>
      <c r="F104" s="15"/>
      <c r="G104" s="15"/>
      <c r="H104" s="15"/>
      <c r="I104" s="15"/>
      <c r="J104" s="15"/>
      <c r="K104" s="13"/>
      <c r="L104" s="15"/>
      <c r="M104" s="15"/>
      <c r="N104" s="13"/>
      <c r="O104" s="24"/>
      <c r="P104" s="24"/>
      <c r="Q104" s="47"/>
      <c r="R104" s="24"/>
      <c r="S104" s="24"/>
      <c r="T104" s="47"/>
      <c r="U104" s="24"/>
      <c r="V104" s="24"/>
      <c r="W104" s="47"/>
    </row>
    <row r="105" spans="1:23" ht="149.1" customHeight="1">
      <c r="A105" s="317">
        <v>3</v>
      </c>
      <c r="B105" s="467" t="s">
        <v>71</v>
      </c>
      <c r="C105" s="465" t="s">
        <v>172</v>
      </c>
      <c r="D105" s="466" t="s">
        <v>173</v>
      </c>
      <c r="E105" s="16"/>
      <c r="F105" s="2"/>
      <c r="G105" s="2"/>
      <c r="H105" s="2"/>
      <c r="I105" s="16"/>
      <c r="J105" s="16"/>
      <c r="K105" s="17"/>
      <c r="L105" s="16"/>
      <c r="M105" s="16"/>
      <c r="N105" s="17"/>
      <c r="O105" s="465" t="s">
        <v>3295</v>
      </c>
      <c r="P105" s="538" t="s">
        <v>2955</v>
      </c>
      <c r="Q105" s="38"/>
      <c r="R105" s="25"/>
      <c r="S105" s="25"/>
      <c r="T105" s="38"/>
      <c r="U105" s="25"/>
      <c r="V105" s="25"/>
      <c r="W105" s="38"/>
    </row>
    <row r="106" spans="1:23" ht="102">
      <c r="A106" s="317">
        <v>3</v>
      </c>
      <c r="B106" s="467" t="s">
        <v>160</v>
      </c>
      <c r="C106" s="465" t="s">
        <v>175</v>
      </c>
      <c r="D106" s="466" t="s">
        <v>2290</v>
      </c>
      <c r="E106" s="16"/>
      <c r="F106" s="2"/>
      <c r="G106" s="2"/>
      <c r="H106" s="2"/>
      <c r="I106" s="16"/>
      <c r="J106" s="16"/>
      <c r="K106" s="17"/>
      <c r="L106" s="16"/>
      <c r="M106" s="16"/>
      <c r="N106" s="17"/>
      <c r="O106" s="465" t="s">
        <v>3294</v>
      </c>
      <c r="P106" s="538" t="s">
        <v>2955</v>
      </c>
      <c r="Q106" s="38"/>
      <c r="R106" s="25"/>
      <c r="S106" s="25"/>
      <c r="T106" s="38"/>
      <c r="U106" s="25"/>
      <c r="V106" s="25"/>
      <c r="W106" s="38"/>
    </row>
    <row r="107" spans="1:23" s="23" customFormat="1" ht="140.1" customHeight="1">
      <c r="A107" s="52">
        <v>3</v>
      </c>
      <c r="B107" s="473" t="s">
        <v>72</v>
      </c>
      <c r="C107" s="470" t="s">
        <v>2291</v>
      </c>
      <c r="D107" s="471" t="s">
        <v>2292</v>
      </c>
      <c r="E107" s="15"/>
      <c r="F107" s="15"/>
      <c r="G107" s="15"/>
      <c r="H107" s="15"/>
      <c r="I107" s="15"/>
      <c r="J107" s="15"/>
      <c r="K107" s="13"/>
      <c r="L107" s="15"/>
      <c r="M107" s="15"/>
      <c r="N107" s="13"/>
      <c r="O107" s="24"/>
      <c r="P107" s="24"/>
      <c r="Q107" s="47"/>
      <c r="R107" s="24"/>
      <c r="S107" s="24"/>
      <c r="T107" s="47"/>
      <c r="U107" s="24"/>
      <c r="V107" s="24"/>
      <c r="W107" s="47"/>
    </row>
    <row r="108" spans="1:23" ht="174.95" customHeight="1">
      <c r="A108" s="317">
        <v>3</v>
      </c>
      <c r="B108" s="472" t="s">
        <v>73</v>
      </c>
      <c r="C108" s="466" t="s">
        <v>294</v>
      </c>
      <c r="D108" s="466" t="s">
        <v>295</v>
      </c>
      <c r="E108" s="16"/>
      <c r="F108" s="2"/>
      <c r="G108" s="2"/>
      <c r="H108" s="2"/>
      <c r="I108" s="16"/>
      <c r="J108" s="16"/>
      <c r="K108" s="17"/>
      <c r="L108" s="16"/>
      <c r="M108" s="16"/>
      <c r="N108" s="17"/>
      <c r="O108" s="465" t="s">
        <v>3310</v>
      </c>
      <c r="P108" s="539" t="s">
        <v>2955</v>
      </c>
      <c r="Q108" s="38"/>
      <c r="R108" s="25"/>
      <c r="S108" s="25"/>
      <c r="T108" s="38"/>
      <c r="U108" s="25"/>
      <c r="V108" s="25"/>
      <c r="W108" s="38"/>
    </row>
    <row r="109" spans="1:23" ht="168" customHeight="1">
      <c r="A109" s="317">
        <v>3</v>
      </c>
      <c r="B109" s="472" t="s">
        <v>74</v>
      </c>
      <c r="C109" s="466" t="s">
        <v>296</v>
      </c>
      <c r="D109" s="466" t="s">
        <v>297</v>
      </c>
      <c r="E109" s="16"/>
      <c r="F109" s="2"/>
      <c r="G109" s="2"/>
      <c r="H109" s="2"/>
      <c r="I109" s="16"/>
      <c r="J109" s="16"/>
      <c r="K109" s="17"/>
      <c r="L109" s="16"/>
      <c r="M109" s="16"/>
      <c r="N109" s="17"/>
      <c r="O109" s="465" t="s">
        <v>3311</v>
      </c>
      <c r="P109" s="539" t="s">
        <v>2955</v>
      </c>
      <c r="Q109" s="38"/>
      <c r="R109" s="25"/>
      <c r="S109" s="25"/>
      <c r="T109" s="38"/>
      <c r="U109" s="25"/>
      <c r="V109" s="25"/>
      <c r="W109" s="38"/>
    </row>
    <row r="110" spans="1:23" ht="116.1" customHeight="1">
      <c r="A110" s="317">
        <v>3</v>
      </c>
      <c r="B110" s="472" t="s">
        <v>2293</v>
      </c>
      <c r="C110" s="466" t="s">
        <v>298</v>
      </c>
      <c r="D110" s="466" t="s">
        <v>299</v>
      </c>
      <c r="E110" s="16"/>
      <c r="F110" s="2"/>
      <c r="G110" s="2"/>
      <c r="H110" s="2"/>
      <c r="I110" s="16"/>
      <c r="J110" s="16"/>
      <c r="K110" s="17"/>
      <c r="L110" s="16"/>
      <c r="M110" s="16"/>
      <c r="N110" s="17"/>
      <c r="O110" s="465" t="s">
        <v>3312</v>
      </c>
      <c r="P110" s="539" t="s">
        <v>2955</v>
      </c>
      <c r="Q110" s="38"/>
      <c r="R110" s="25"/>
      <c r="S110" s="25"/>
      <c r="T110" s="38"/>
      <c r="U110" s="25"/>
      <c r="V110" s="25"/>
      <c r="W110" s="38"/>
    </row>
    <row r="111" spans="1:23" ht="90.95" customHeight="1">
      <c r="A111" s="317">
        <v>3</v>
      </c>
      <c r="B111" s="472" t="s">
        <v>2294</v>
      </c>
      <c r="C111" s="466" t="s">
        <v>300</v>
      </c>
      <c r="D111" s="466" t="s">
        <v>301</v>
      </c>
      <c r="E111" s="16"/>
      <c r="F111" s="2"/>
      <c r="G111" s="2"/>
      <c r="H111" s="2"/>
      <c r="I111" s="16"/>
      <c r="J111" s="16"/>
      <c r="K111" s="17"/>
      <c r="L111" s="16"/>
      <c r="M111" s="16"/>
      <c r="N111" s="17"/>
      <c r="O111" s="465" t="s">
        <v>3313</v>
      </c>
      <c r="P111" s="539" t="s">
        <v>2955</v>
      </c>
      <c r="Q111" s="38"/>
      <c r="R111" s="25"/>
      <c r="S111" s="25"/>
      <c r="T111" s="38"/>
      <c r="U111" s="25"/>
      <c r="V111" s="25"/>
      <c r="W111" s="38"/>
    </row>
    <row r="112" spans="1:23" ht="86.45" customHeight="1">
      <c r="A112" s="317">
        <v>3</v>
      </c>
      <c r="B112" s="472" t="s">
        <v>2295</v>
      </c>
      <c r="C112" s="466" t="s">
        <v>302</v>
      </c>
      <c r="D112" s="466" t="s">
        <v>303</v>
      </c>
      <c r="E112" s="16"/>
      <c r="F112" s="2"/>
      <c r="G112" s="2"/>
      <c r="H112" s="2"/>
      <c r="I112" s="16"/>
      <c r="J112" s="16"/>
      <c r="K112" s="17"/>
      <c r="L112" s="16"/>
      <c r="M112" s="16"/>
      <c r="N112" s="17"/>
      <c r="O112" s="465" t="s">
        <v>3313</v>
      </c>
      <c r="P112" s="539" t="s">
        <v>2955</v>
      </c>
      <c r="Q112" s="38"/>
      <c r="R112" s="25"/>
      <c r="S112" s="25"/>
      <c r="T112" s="38"/>
      <c r="U112" s="25"/>
      <c r="V112" s="25"/>
      <c r="W112" s="38"/>
    </row>
    <row r="113" spans="1:23" ht="63.75">
      <c r="A113" s="317">
        <v>3</v>
      </c>
      <c r="B113" s="472" t="s">
        <v>2296</v>
      </c>
      <c r="C113" s="466" t="s">
        <v>304</v>
      </c>
      <c r="D113" s="466" t="s">
        <v>305</v>
      </c>
      <c r="E113" s="16"/>
      <c r="F113" s="2"/>
      <c r="G113" s="2"/>
      <c r="H113" s="2"/>
      <c r="I113" s="16"/>
      <c r="J113" s="16"/>
      <c r="K113" s="17"/>
      <c r="L113" s="16"/>
      <c r="M113" s="16"/>
      <c r="N113" s="17"/>
      <c r="O113" s="465" t="s">
        <v>3313</v>
      </c>
      <c r="P113" s="539" t="s">
        <v>2955</v>
      </c>
      <c r="Q113" s="38"/>
      <c r="R113" s="25"/>
      <c r="S113" s="25"/>
      <c r="T113" s="38"/>
      <c r="U113" s="25"/>
      <c r="V113" s="25"/>
      <c r="W113" s="38"/>
    </row>
    <row r="114" spans="1:23" ht="94.5" customHeight="1">
      <c r="A114" s="317">
        <v>3</v>
      </c>
      <c r="B114" s="472" t="s">
        <v>2297</v>
      </c>
      <c r="C114" s="466" t="s">
        <v>306</v>
      </c>
      <c r="D114" s="466" t="s">
        <v>307</v>
      </c>
      <c r="E114" s="16"/>
      <c r="F114" s="2"/>
      <c r="G114" s="2"/>
      <c r="H114" s="2"/>
      <c r="I114" s="16"/>
      <c r="J114" s="16"/>
      <c r="K114" s="17"/>
      <c r="L114" s="16"/>
      <c r="M114" s="16"/>
      <c r="N114" s="17"/>
      <c r="O114" s="465" t="s">
        <v>3313</v>
      </c>
      <c r="P114" s="539" t="s">
        <v>2955</v>
      </c>
      <c r="Q114" s="38"/>
      <c r="R114" s="25"/>
      <c r="S114" s="25"/>
      <c r="T114" s="38"/>
      <c r="U114" s="25"/>
      <c r="V114" s="25"/>
      <c r="W114" s="38"/>
    </row>
    <row r="115" spans="1:23" ht="81.599999999999994" customHeight="1">
      <c r="A115" s="317">
        <v>3</v>
      </c>
      <c r="B115" s="472" t="s">
        <v>2298</v>
      </c>
      <c r="C115" s="474" t="s">
        <v>308</v>
      </c>
      <c r="D115" s="466" t="s">
        <v>309</v>
      </c>
      <c r="E115" s="16"/>
      <c r="F115" s="2"/>
      <c r="G115" s="2"/>
      <c r="H115" s="2"/>
      <c r="I115" s="16"/>
      <c r="J115" s="16"/>
      <c r="K115" s="17"/>
      <c r="L115" s="16"/>
      <c r="M115" s="16"/>
      <c r="N115" s="17"/>
      <c r="O115" s="465" t="s">
        <v>3313</v>
      </c>
      <c r="P115" s="539" t="s">
        <v>2955</v>
      </c>
      <c r="Q115" s="38"/>
      <c r="R115" s="25"/>
      <c r="S115" s="25"/>
      <c r="T115" s="38"/>
      <c r="U115" s="25"/>
      <c r="V115" s="25"/>
      <c r="W115" s="38"/>
    </row>
    <row r="116" spans="1:23" s="23" customFormat="1" ht="56.1" customHeight="1">
      <c r="A116" s="317">
        <v>3</v>
      </c>
      <c r="B116" s="473" t="s">
        <v>75</v>
      </c>
      <c r="C116" s="462" t="s">
        <v>2299</v>
      </c>
      <c r="D116" s="463" t="s">
        <v>2300</v>
      </c>
      <c r="E116" s="15"/>
      <c r="F116" s="15"/>
      <c r="G116" s="15"/>
      <c r="H116" s="15"/>
      <c r="I116" s="15"/>
      <c r="J116" s="15"/>
      <c r="K116" s="13"/>
      <c r="L116" s="15"/>
      <c r="M116" s="15"/>
      <c r="N116" s="13"/>
      <c r="O116" s="24"/>
      <c r="P116" s="24"/>
      <c r="Q116" s="47"/>
      <c r="R116" s="24"/>
      <c r="S116" s="24"/>
      <c r="T116" s="47"/>
      <c r="U116" s="24"/>
      <c r="V116" s="24"/>
      <c r="W116" s="47"/>
    </row>
    <row r="117" spans="1:23" ht="89.25">
      <c r="A117" s="317">
        <v>3</v>
      </c>
      <c r="B117" s="472" t="s">
        <v>76</v>
      </c>
      <c r="C117" s="466" t="s">
        <v>310</v>
      </c>
      <c r="D117" s="466" t="s">
        <v>311</v>
      </c>
      <c r="E117" s="16"/>
      <c r="F117" s="2"/>
      <c r="G117" s="2"/>
      <c r="H117" s="2"/>
      <c r="I117" s="16"/>
      <c r="J117" s="16"/>
      <c r="K117" s="17"/>
      <c r="L117" s="16"/>
      <c r="M117" s="16"/>
      <c r="N117" s="17"/>
      <c r="O117" s="465" t="s">
        <v>3351</v>
      </c>
      <c r="P117" s="538" t="s">
        <v>2955</v>
      </c>
      <c r="Q117" s="38"/>
      <c r="R117" s="25"/>
      <c r="S117" s="25"/>
      <c r="T117" s="38"/>
      <c r="U117" s="25"/>
      <c r="V117" s="25"/>
      <c r="W117" s="38"/>
    </row>
    <row r="118" spans="1:23" ht="143.44999999999999" customHeight="1">
      <c r="A118" s="317">
        <v>3</v>
      </c>
      <c r="B118" s="472" t="s">
        <v>77</v>
      </c>
      <c r="C118" s="467" t="s">
        <v>312</v>
      </c>
      <c r="D118" s="472" t="s">
        <v>313</v>
      </c>
      <c r="E118" s="16"/>
      <c r="F118" s="2"/>
      <c r="G118" s="2"/>
      <c r="H118" s="2"/>
      <c r="I118" s="16"/>
      <c r="J118" s="16"/>
      <c r="K118" s="17"/>
      <c r="L118" s="16"/>
      <c r="M118" s="16"/>
      <c r="N118" s="17"/>
      <c r="O118" s="465" t="s">
        <v>3352</v>
      </c>
      <c r="P118" s="538" t="s">
        <v>2955</v>
      </c>
      <c r="Q118" s="38"/>
      <c r="R118" s="25"/>
      <c r="S118" s="25"/>
      <c r="T118" s="38"/>
      <c r="U118" s="25"/>
      <c r="V118" s="25"/>
      <c r="W118" s="38"/>
    </row>
    <row r="119" spans="1:23" ht="126.95" customHeight="1">
      <c r="A119" s="317">
        <v>3</v>
      </c>
      <c r="B119" s="472" t="s">
        <v>2301</v>
      </c>
      <c r="C119" s="467" t="s">
        <v>314</v>
      </c>
      <c r="D119" s="472" t="s">
        <v>315</v>
      </c>
      <c r="E119" s="16"/>
      <c r="F119" s="2"/>
      <c r="G119" s="2"/>
      <c r="H119" s="2"/>
      <c r="I119" s="16"/>
      <c r="J119" s="16"/>
      <c r="K119" s="17"/>
      <c r="L119" s="16"/>
      <c r="M119" s="16"/>
      <c r="N119" s="17"/>
      <c r="O119" s="465" t="s">
        <v>3314</v>
      </c>
      <c r="P119" s="538" t="s">
        <v>2955</v>
      </c>
      <c r="Q119" s="38"/>
      <c r="R119" s="25"/>
      <c r="S119" s="25"/>
      <c r="T119" s="38"/>
      <c r="U119" s="25"/>
      <c r="V119" s="25"/>
      <c r="W119" s="38"/>
    </row>
    <row r="120" spans="1:23" s="23" customFormat="1" ht="89.25">
      <c r="A120" s="317">
        <v>3</v>
      </c>
      <c r="B120" s="470" t="s">
        <v>78</v>
      </c>
      <c r="C120" s="462" t="s">
        <v>2302</v>
      </c>
      <c r="D120" s="463" t="s">
        <v>2303</v>
      </c>
      <c r="E120" s="15"/>
      <c r="F120" s="15"/>
      <c r="G120" s="15"/>
      <c r="H120" s="15"/>
      <c r="I120" s="15"/>
      <c r="J120" s="15"/>
      <c r="K120" s="13"/>
      <c r="L120" s="15"/>
      <c r="M120" s="15"/>
      <c r="N120" s="13"/>
      <c r="O120" s="24"/>
      <c r="P120" s="24"/>
      <c r="Q120" s="47"/>
      <c r="R120" s="24"/>
      <c r="S120" s="24"/>
      <c r="T120" s="47"/>
      <c r="U120" s="24"/>
      <c r="V120" s="24"/>
      <c r="W120" s="47"/>
    </row>
    <row r="121" spans="1:23" ht="127.5">
      <c r="A121" s="317">
        <v>3</v>
      </c>
      <c r="B121" s="467" t="s">
        <v>164</v>
      </c>
      <c r="C121" s="465" t="s">
        <v>316</v>
      </c>
      <c r="D121" s="466" t="s">
        <v>317</v>
      </c>
      <c r="E121" s="16"/>
      <c r="F121" s="2"/>
      <c r="G121" s="2"/>
      <c r="H121" s="2"/>
      <c r="I121" s="16"/>
      <c r="J121" s="16"/>
      <c r="K121" s="17"/>
      <c r="L121" s="16"/>
      <c r="M121" s="16"/>
      <c r="N121" s="17"/>
      <c r="O121" s="465" t="s">
        <v>3315</v>
      </c>
      <c r="P121" s="538" t="s">
        <v>2955</v>
      </c>
      <c r="Q121" s="38"/>
      <c r="R121" s="25"/>
      <c r="S121" s="25"/>
      <c r="T121" s="38"/>
      <c r="U121" s="25"/>
      <c r="V121" s="25"/>
      <c r="W121" s="38"/>
    </row>
    <row r="122" spans="1:23" ht="63.95" customHeight="1">
      <c r="A122" s="317">
        <v>3</v>
      </c>
      <c r="B122" s="467" t="s">
        <v>167</v>
      </c>
      <c r="C122" s="465" t="s">
        <v>318</v>
      </c>
      <c r="D122" s="466" t="s">
        <v>319</v>
      </c>
      <c r="E122" s="16"/>
      <c r="F122" s="2"/>
      <c r="G122" s="2"/>
      <c r="H122" s="2"/>
      <c r="I122" s="16"/>
      <c r="J122" s="16"/>
      <c r="K122" s="17"/>
      <c r="L122" s="16"/>
      <c r="M122" s="16"/>
      <c r="N122" s="17"/>
      <c r="O122" s="465" t="s">
        <v>3315</v>
      </c>
      <c r="P122" s="25" t="s">
        <v>2955</v>
      </c>
      <c r="Q122" s="38"/>
      <c r="R122" s="25"/>
      <c r="S122" s="25"/>
      <c r="T122" s="38"/>
      <c r="U122" s="25"/>
      <c r="V122" s="25"/>
      <c r="W122" s="38"/>
    </row>
    <row r="123" spans="1:23" ht="51">
      <c r="A123" s="317">
        <v>3</v>
      </c>
      <c r="B123" s="467" t="s">
        <v>2304</v>
      </c>
      <c r="C123" s="465" t="s">
        <v>320</v>
      </c>
      <c r="D123" s="466" t="s">
        <v>321</v>
      </c>
      <c r="E123" s="16"/>
      <c r="F123" s="2"/>
      <c r="G123" s="2"/>
      <c r="H123" s="2"/>
      <c r="I123" s="16"/>
      <c r="J123" s="16"/>
      <c r="K123" s="17"/>
      <c r="L123" s="16"/>
      <c r="M123" s="16"/>
      <c r="N123" s="17"/>
      <c r="O123" s="465" t="s">
        <v>3315</v>
      </c>
      <c r="P123" s="25" t="s">
        <v>2955</v>
      </c>
      <c r="Q123" s="38"/>
      <c r="R123" s="25"/>
      <c r="S123" s="25"/>
      <c r="T123" s="38"/>
      <c r="U123" s="25"/>
      <c r="V123" s="25"/>
      <c r="W123" s="38"/>
    </row>
    <row r="124" spans="1:23" ht="38.25">
      <c r="A124" s="317">
        <v>3</v>
      </c>
      <c r="B124" s="467" t="s">
        <v>2305</v>
      </c>
      <c r="C124" s="465" t="s">
        <v>322</v>
      </c>
      <c r="D124" s="466" t="s">
        <v>323</v>
      </c>
      <c r="E124" s="16"/>
      <c r="F124" s="2"/>
      <c r="G124" s="2"/>
      <c r="H124" s="2"/>
      <c r="I124" s="16"/>
      <c r="J124" s="16"/>
      <c r="K124" s="17"/>
      <c r="L124" s="16"/>
      <c r="M124" s="16"/>
      <c r="N124" s="17"/>
      <c r="O124" s="465" t="s">
        <v>3315</v>
      </c>
      <c r="P124" s="25" t="s">
        <v>2955</v>
      </c>
      <c r="Q124" s="38"/>
      <c r="R124" s="25"/>
      <c r="S124" s="25"/>
      <c r="T124" s="38"/>
      <c r="U124" s="25"/>
      <c r="V124" s="25"/>
      <c r="W124" s="38"/>
    </row>
    <row r="125" spans="1:23" ht="137.1" customHeight="1">
      <c r="A125" s="317">
        <v>3</v>
      </c>
      <c r="B125" s="467" t="s">
        <v>2306</v>
      </c>
      <c r="C125" s="465" t="s">
        <v>324</v>
      </c>
      <c r="D125" s="466" t="s">
        <v>325</v>
      </c>
      <c r="E125" s="16"/>
      <c r="F125" s="2"/>
      <c r="G125" s="2"/>
      <c r="H125" s="2"/>
      <c r="I125" s="16"/>
      <c r="J125" s="16"/>
      <c r="K125" s="17"/>
      <c r="L125" s="16"/>
      <c r="M125" s="16"/>
      <c r="N125" s="17"/>
      <c r="O125" s="465" t="s">
        <v>3315</v>
      </c>
      <c r="P125" s="25" t="s">
        <v>2955</v>
      </c>
      <c r="Q125" s="38"/>
      <c r="R125" s="25"/>
      <c r="S125" s="25"/>
      <c r="T125" s="38"/>
      <c r="U125" s="25"/>
      <c r="V125" s="25"/>
      <c r="W125" s="38"/>
    </row>
    <row r="126" spans="1:23" ht="62.1" customHeight="1">
      <c r="A126" s="317">
        <v>3</v>
      </c>
      <c r="B126" s="467" t="s">
        <v>2307</v>
      </c>
      <c r="C126" s="465" t="s">
        <v>326</v>
      </c>
      <c r="D126" s="466" t="s">
        <v>327</v>
      </c>
      <c r="E126" s="16"/>
      <c r="F126" s="2"/>
      <c r="G126" s="2"/>
      <c r="H126" s="2"/>
      <c r="I126" s="16"/>
      <c r="J126" s="16"/>
      <c r="K126" s="17"/>
      <c r="L126" s="16"/>
      <c r="M126" s="16"/>
      <c r="N126" s="17"/>
      <c r="O126" s="465" t="s">
        <v>3315</v>
      </c>
      <c r="P126" s="25" t="s">
        <v>2955</v>
      </c>
      <c r="Q126" s="38"/>
      <c r="R126" s="25"/>
      <c r="S126" s="25"/>
      <c r="T126" s="38"/>
      <c r="U126" s="25"/>
      <c r="V126" s="25"/>
      <c r="W126" s="38"/>
    </row>
    <row r="127" spans="1:23" ht="62.1" customHeight="1">
      <c r="A127" s="317">
        <v>3</v>
      </c>
      <c r="B127" s="467" t="s">
        <v>2308</v>
      </c>
      <c r="C127" s="465" t="s">
        <v>328</v>
      </c>
      <c r="D127" s="466" t="s">
        <v>329</v>
      </c>
      <c r="E127" s="16"/>
      <c r="F127" s="2"/>
      <c r="G127" s="2"/>
      <c r="H127" s="2"/>
      <c r="I127" s="16"/>
      <c r="J127" s="16"/>
      <c r="K127" s="17"/>
      <c r="L127" s="16"/>
      <c r="M127" s="16"/>
      <c r="N127" s="17"/>
      <c r="O127" s="465" t="s">
        <v>3315</v>
      </c>
      <c r="P127" s="25" t="s">
        <v>2955</v>
      </c>
      <c r="Q127" s="38"/>
      <c r="R127" s="25"/>
      <c r="S127" s="25"/>
      <c r="T127" s="38"/>
      <c r="U127" s="25"/>
      <c r="V127" s="25"/>
      <c r="W127" s="38"/>
    </row>
    <row r="128" spans="1:23" ht="80.45" customHeight="1">
      <c r="A128" s="317">
        <v>3</v>
      </c>
      <c r="B128" s="467" t="s">
        <v>2309</v>
      </c>
      <c r="C128" s="465" t="s">
        <v>330</v>
      </c>
      <c r="D128" s="466" t="s">
        <v>331</v>
      </c>
      <c r="E128" s="16"/>
      <c r="F128" s="2"/>
      <c r="G128" s="2"/>
      <c r="H128" s="2"/>
      <c r="I128" s="16"/>
      <c r="J128" s="16"/>
      <c r="K128" s="17"/>
      <c r="L128" s="16"/>
      <c r="M128" s="16"/>
      <c r="N128" s="17"/>
      <c r="O128" s="465" t="s">
        <v>3315</v>
      </c>
      <c r="P128" s="25" t="s">
        <v>2955</v>
      </c>
      <c r="Q128" s="38"/>
      <c r="R128" s="25"/>
      <c r="S128" s="25"/>
      <c r="T128" s="38"/>
      <c r="U128" s="25"/>
      <c r="V128" s="25"/>
      <c r="W128" s="38"/>
    </row>
    <row r="129" spans="1:23" s="23" customFormat="1" ht="95.1" customHeight="1">
      <c r="A129" s="317">
        <v>3</v>
      </c>
      <c r="B129" s="461" t="s">
        <v>170</v>
      </c>
      <c r="C129" s="462" t="s">
        <v>2310</v>
      </c>
      <c r="D129" s="463" t="s">
        <v>2311</v>
      </c>
      <c r="E129" s="15"/>
      <c r="F129" s="15"/>
      <c r="G129" s="15"/>
      <c r="H129" s="15"/>
      <c r="I129" s="15"/>
      <c r="J129" s="15"/>
      <c r="K129" s="13"/>
      <c r="L129" s="15"/>
      <c r="M129" s="15"/>
      <c r="N129" s="13"/>
      <c r="O129" s="24"/>
      <c r="P129" s="24"/>
      <c r="Q129" s="47"/>
      <c r="R129" s="24"/>
      <c r="S129" s="24"/>
      <c r="T129" s="47"/>
      <c r="U129" s="24"/>
      <c r="V129" s="24"/>
      <c r="W129" s="47"/>
    </row>
    <row r="130" spans="1:23" ht="178.5" customHeight="1">
      <c r="A130" s="317">
        <v>3</v>
      </c>
      <c r="B130" s="467" t="s">
        <v>171</v>
      </c>
      <c r="C130" s="465" t="s">
        <v>332</v>
      </c>
      <c r="D130" s="466" t="s">
        <v>333</v>
      </c>
      <c r="E130" s="16"/>
      <c r="F130" s="2"/>
      <c r="G130" s="2"/>
      <c r="H130" s="2"/>
      <c r="I130" s="16"/>
      <c r="J130" s="16"/>
      <c r="K130" s="17"/>
      <c r="L130" s="16"/>
      <c r="M130" s="16"/>
      <c r="N130" s="17"/>
      <c r="O130" s="465" t="s">
        <v>3316</v>
      </c>
      <c r="P130" s="25" t="s">
        <v>2955</v>
      </c>
      <c r="Q130" s="38"/>
      <c r="R130" s="25"/>
      <c r="S130" s="25"/>
      <c r="T130" s="38"/>
      <c r="U130" s="25"/>
      <c r="V130" s="25"/>
      <c r="W130" s="38"/>
    </row>
    <row r="131" spans="1:23" ht="54.95" customHeight="1">
      <c r="A131" s="317">
        <v>3</v>
      </c>
      <c r="B131" s="467" t="s">
        <v>174</v>
      </c>
      <c r="C131" s="465" t="s">
        <v>334</v>
      </c>
      <c r="D131" s="466" t="s">
        <v>335</v>
      </c>
      <c r="E131" s="16"/>
      <c r="F131" s="2"/>
      <c r="G131" s="2"/>
      <c r="H131" s="2"/>
      <c r="I131" s="16"/>
      <c r="J131" s="16"/>
      <c r="K131" s="17"/>
      <c r="L131" s="16"/>
      <c r="M131" s="16"/>
      <c r="N131" s="17"/>
      <c r="O131" s="25" t="s">
        <v>3317</v>
      </c>
      <c r="P131" s="25" t="s">
        <v>2955</v>
      </c>
      <c r="Q131" s="38"/>
      <c r="R131" s="25"/>
      <c r="S131" s="25"/>
      <c r="T131" s="38"/>
      <c r="U131" s="25"/>
      <c r="V131" s="25"/>
      <c r="W131" s="38"/>
    </row>
    <row r="132" spans="1:23" ht="54.95" customHeight="1">
      <c r="A132" s="317">
        <v>3</v>
      </c>
      <c r="B132" s="467" t="s">
        <v>2312</v>
      </c>
      <c r="C132" s="465" t="s">
        <v>336</v>
      </c>
      <c r="D132" s="466" t="s">
        <v>337</v>
      </c>
      <c r="E132" s="16"/>
      <c r="F132" s="2"/>
      <c r="G132" s="2"/>
      <c r="H132" s="2"/>
      <c r="I132" s="16"/>
      <c r="J132" s="16"/>
      <c r="K132" s="17"/>
      <c r="L132" s="16"/>
      <c r="M132" s="16"/>
      <c r="N132" s="17"/>
      <c r="O132" s="25" t="s">
        <v>3320</v>
      </c>
      <c r="P132" s="25" t="s">
        <v>2955</v>
      </c>
      <c r="Q132" s="38"/>
      <c r="R132" s="25"/>
      <c r="S132" s="25"/>
      <c r="T132" s="38"/>
      <c r="U132" s="25"/>
      <c r="V132" s="25"/>
      <c r="W132" s="38"/>
    </row>
    <row r="133" spans="1:23" ht="39.950000000000003" customHeight="1">
      <c r="A133" s="317">
        <v>3</v>
      </c>
      <c r="B133" s="467" t="s">
        <v>2313</v>
      </c>
      <c r="C133" s="465" t="s">
        <v>338</v>
      </c>
      <c r="D133" s="466" t="s">
        <v>339</v>
      </c>
      <c r="E133" s="16"/>
      <c r="F133" s="2"/>
      <c r="G133" s="2"/>
      <c r="H133" s="2"/>
      <c r="I133" s="16"/>
      <c r="J133" s="16"/>
      <c r="K133" s="17"/>
      <c r="L133" s="16"/>
      <c r="M133" s="16"/>
      <c r="N133" s="17"/>
      <c r="O133" s="25" t="s">
        <v>3319</v>
      </c>
      <c r="P133" s="25" t="s">
        <v>2955</v>
      </c>
      <c r="Q133" s="38"/>
      <c r="R133" s="25"/>
      <c r="S133" s="25"/>
      <c r="T133" s="38"/>
      <c r="U133" s="25"/>
      <c r="V133" s="25"/>
      <c r="W133" s="38"/>
    </row>
    <row r="134" spans="1:23" ht="180.95" customHeight="1">
      <c r="A134" s="317">
        <v>3</v>
      </c>
      <c r="B134" s="467" t="s">
        <v>2314</v>
      </c>
      <c r="C134" s="465" t="s">
        <v>3012</v>
      </c>
      <c r="D134" s="466" t="s">
        <v>2315</v>
      </c>
      <c r="E134" s="16"/>
      <c r="F134" s="2"/>
      <c r="G134" s="2"/>
      <c r="H134" s="2"/>
      <c r="I134" s="16"/>
      <c r="J134" s="16"/>
      <c r="K134" s="17"/>
      <c r="L134" s="16"/>
      <c r="M134" s="16"/>
      <c r="N134" s="17"/>
      <c r="O134" s="465" t="s">
        <v>3318</v>
      </c>
      <c r="P134" s="538" t="s">
        <v>2955</v>
      </c>
      <c r="Q134" s="38"/>
      <c r="R134" s="25"/>
      <c r="S134" s="25"/>
      <c r="T134" s="38"/>
      <c r="U134" s="25"/>
      <c r="V134" s="25"/>
      <c r="W134" s="38"/>
    </row>
    <row r="135" spans="1:23" s="23" customFormat="1" ht="266.10000000000002" customHeight="1">
      <c r="A135" s="52">
        <v>4</v>
      </c>
      <c r="B135" s="461">
        <v>4</v>
      </c>
      <c r="C135" s="462" t="s">
        <v>3013</v>
      </c>
      <c r="D135" s="463" t="s">
        <v>2316</v>
      </c>
      <c r="E135" s="15"/>
      <c r="F135" s="15"/>
      <c r="G135" s="15"/>
      <c r="H135" s="15"/>
      <c r="I135" s="15"/>
      <c r="J135" s="15"/>
      <c r="K135" s="13"/>
      <c r="L135" s="15"/>
      <c r="M135" s="15"/>
      <c r="N135" s="13"/>
      <c r="O135" s="24"/>
      <c r="P135" s="24"/>
      <c r="Q135" s="47"/>
      <c r="R135" s="24"/>
      <c r="S135" s="24"/>
      <c r="T135" s="47"/>
      <c r="U135" s="24"/>
      <c r="V135" s="24"/>
      <c r="W135" s="47"/>
    </row>
    <row r="136" spans="1:23" s="23" customFormat="1" ht="280.5">
      <c r="A136" s="52">
        <v>4</v>
      </c>
      <c r="B136" s="461" t="s">
        <v>22</v>
      </c>
      <c r="C136" s="462" t="s">
        <v>3014</v>
      </c>
      <c r="D136" s="463" t="s">
        <v>2317</v>
      </c>
      <c r="E136" s="15"/>
      <c r="F136" s="15"/>
      <c r="G136" s="15"/>
      <c r="H136" s="15"/>
      <c r="I136" s="15"/>
      <c r="J136" s="15"/>
      <c r="K136" s="13"/>
      <c r="L136" s="15"/>
      <c r="M136" s="15"/>
      <c r="N136" s="13"/>
      <c r="O136" s="24"/>
      <c r="P136" s="24"/>
      <c r="Q136" s="47"/>
      <c r="R136" s="24"/>
      <c r="S136" s="24"/>
      <c r="T136" s="47"/>
      <c r="U136" s="24"/>
      <c r="V136" s="24"/>
      <c r="W136" s="47"/>
    </row>
    <row r="137" spans="1:23" ht="195.95" customHeight="1">
      <c r="A137" s="317">
        <v>4</v>
      </c>
      <c r="B137" s="475" t="s">
        <v>23</v>
      </c>
      <c r="C137" s="465" t="s">
        <v>2318</v>
      </c>
      <c r="D137" s="466" t="s">
        <v>2319</v>
      </c>
      <c r="E137" s="16"/>
      <c r="F137" s="2"/>
      <c r="G137" s="2"/>
      <c r="H137" s="2"/>
      <c r="I137" s="16"/>
      <c r="J137" s="16"/>
      <c r="K137" s="17"/>
      <c r="L137" s="16"/>
      <c r="M137" s="16"/>
      <c r="N137" s="17"/>
      <c r="O137" s="25"/>
      <c r="P137" s="25"/>
      <c r="Q137" s="38"/>
      <c r="R137" s="25" t="s">
        <v>3506</v>
      </c>
      <c r="S137" s="25" t="s">
        <v>2955</v>
      </c>
      <c r="T137" s="38"/>
      <c r="U137" s="25"/>
      <c r="V137" s="25"/>
      <c r="W137" s="38"/>
    </row>
    <row r="138" spans="1:23" ht="127.5">
      <c r="A138" s="317">
        <v>4</v>
      </c>
      <c r="B138" s="475" t="s">
        <v>177</v>
      </c>
      <c r="C138" s="465" t="s">
        <v>178</v>
      </c>
      <c r="D138" s="466" t="s">
        <v>2320</v>
      </c>
      <c r="E138" s="16"/>
      <c r="F138" s="2"/>
      <c r="G138" s="2"/>
      <c r="H138" s="2"/>
      <c r="I138" s="16"/>
      <c r="J138" s="16"/>
      <c r="K138" s="17"/>
      <c r="L138" s="16"/>
      <c r="M138" s="16"/>
      <c r="N138" s="17"/>
      <c r="O138" s="25"/>
      <c r="P138" s="25"/>
      <c r="Q138" s="38"/>
      <c r="R138" s="25" t="s">
        <v>3505</v>
      </c>
      <c r="S138" s="25" t="s">
        <v>2955</v>
      </c>
      <c r="T138" s="38"/>
      <c r="U138" s="25"/>
      <c r="V138" s="25"/>
      <c r="W138" s="38"/>
    </row>
    <row r="139" spans="1:23" ht="78" customHeight="1">
      <c r="A139" s="317">
        <v>4</v>
      </c>
      <c r="B139" s="475" t="s">
        <v>179</v>
      </c>
      <c r="C139" s="465" t="s">
        <v>180</v>
      </c>
      <c r="D139" s="466" t="s">
        <v>181</v>
      </c>
      <c r="E139" s="16"/>
      <c r="F139" s="2"/>
      <c r="G139" s="2"/>
      <c r="H139" s="2"/>
      <c r="I139" s="16"/>
      <c r="J139" s="16"/>
      <c r="K139" s="17"/>
      <c r="L139" s="16"/>
      <c r="M139" s="16"/>
      <c r="N139" s="17"/>
      <c r="O139" s="25"/>
      <c r="P139" s="25"/>
      <c r="Q139" s="38"/>
      <c r="R139" s="25" t="s">
        <v>3507</v>
      </c>
      <c r="S139" s="25" t="s">
        <v>2955</v>
      </c>
      <c r="T139" s="38"/>
      <c r="U139" s="25"/>
      <c r="V139" s="25"/>
      <c r="W139" s="38"/>
    </row>
    <row r="140" spans="1:23" s="23" customFormat="1" ht="165.75">
      <c r="A140" s="52">
        <v>4</v>
      </c>
      <c r="B140" s="461" t="s">
        <v>24</v>
      </c>
      <c r="C140" s="462" t="s">
        <v>2321</v>
      </c>
      <c r="D140" s="463" t="s">
        <v>2322</v>
      </c>
      <c r="E140" s="15"/>
      <c r="F140" s="15"/>
      <c r="G140" s="15"/>
      <c r="H140" s="15"/>
      <c r="I140" s="15"/>
      <c r="J140" s="15"/>
      <c r="K140" s="13"/>
      <c r="L140" s="15"/>
      <c r="M140" s="15"/>
      <c r="N140" s="13"/>
      <c r="O140" s="24"/>
      <c r="P140" s="24"/>
      <c r="Q140" s="47"/>
      <c r="R140" s="24"/>
      <c r="S140" s="24"/>
      <c r="T140" s="47"/>
      <c r="U140" s="24"/>
      <c r="V140" s="24"/>
      <c r="W140" s="47"/>
    </row>
    <row r="141" spans="1:23" ht="91.5" customHeight="1">
      <c r="A141" s="317">
        <v>4</v>
      </c>
      <c r="B141" s="475" t="s">
        <v>25</v>
      </c>
      <c r="C141" s="465" t="s">
        <v>182</v>
      </c>
      <c r="D141" s="466" t="s">
        <v>183</v>
      </c>
      <c r="E141" s="16"/>
      <c r="F141" s="2"/>
      <c r="G141" s="2"/>
      <c r="H141" s="2"/>
      <c r="I141" s="16"/>
      <c r="J141" s="16"/>
      <c r="K141" s="17"/>
      <c r="L141" s="16"/>
      <c r="M141" s="16"/>
      <c r="N141" s="17"/>
      <c r="O141" s="25"/>
      <c r="P141" s="25"/>
      <c r="Q141" s="38"/>
      <c r="R141" s="25" t="s">
        <v>3508</v>
      </c>
      <c r="S141" s="25" t="s">
        <v>2955</v>
      </c>
      <c r="T141" s="38"/>
      <c r="U141" s="25"/>
      <c r="V141" s="25"/>
      <c r="W141" s="38"/>
    </row>
    <row r="142" spans="1:23" ht="51.6" customHeight="1">
      <c r="A142" s="317">
        <v>4</v>
      </c>
      <c r="B142" s="475" t="s">
        <v>26</v>
      </c>
      <c r="C142" s="465" t="s">
        <v>184</v>
      </c>
      <c r="D142" s="466" t="s">
        <v>185</v>
      </c>
      <c r="E142" s="16"/>
      <c r="F142" s="2"/>
      <c r="G142" s="2"/>
      <c r="H142" s="2"/>
      <c r="I142" s="16"/>
      <c r="J142" s="16"/>
      <c r="K142" s="17"/>
      <c r="L142" s="16"/>
      <c r="M142" s="16"/>
      <c r="N142" s="17"/>
      <c r="O142" s="25"/>
      <c r="P142" s="25"/>
      <c r="Q142" s="38"/>
      <c r="R142" s="25" t="s">
        <v>3509</v>
      </c>
      <c r="S142" s="25" t="s">
        <v>2955</v>
      </c>
      <c r="T142" s="38"/>
      <c r="U142" s="25"/>
      <c r="V142" s="25"/>
      <c r="W142" s="38"/>
    </row>
    <row r="143" spans="1:23" s="23" customFormat="1" ht="153">
      <c r="A143" s="52">
        <v>4</v>
      </c>
      <c r="B143" s="461" t="s">
        <v>27</v>
      </c>
      <c r="C143" s="462" t="s">
        <v>2323</v>
      </c>
      <c r="D143" s="463" t="s">
        <v>2324</v>
      </c>
      <c r="E143" s="15"/>
      <c r="F143" s="15"/>
      <c r="G143" s="15"/>
      <c r="H143" s="15"/>
      <c r="I143" s="15"/>
      <c r="J143" s="15"/>
      <c r="K143" s="13"/>
      <c r="L143" s="15"/>
      <c r="M143" s="15"/>
      <c r="N143" s="13"/>
      <c r="O143" s="24"/>
      <c r="P143" s="24"/>
      <c r="Q143" s="47"/>
      <c r="R143" s="24"/>
      <c r="S143" s="24"/>
      <c r="T143" s="47"/>
      <c r="U143" s="24"/>
      <c r="V143" s="24"/>
      <c r="W143" s="47"/>
    </row>
    <row r="144" spans="1:23" ht="141.6" customHeight="1">
      <c r="A144" s="317">
        <v>4</v>
      </c>
      <c r="B144" s="467" t="s">
        <v>79</v>
      </c>
      <c r="C144" s="465" t="s">
        <v>186</v>
      </c>
      <c r="D144" s="466" t="s">
        <v>187</v>
      </c>
      <c r="E144" s="16"/>
      <c r="F144" s="2"/>
      <c r="G144" s="2"/>
      <c r="H144" s="2"/>
      <c r="I144" s="16"/>
      <c r="J144" s="16"/>
      <c r="K144" s="17"/>
      <c r="L144" s="16"/>
      <c r="M144" s="16"/>
      <c r="N144" s="17"/>
      <c r="O144" s="25"/>
      <c r="P144" s="25"/>
      <c r="Q144" s="38"/>
      <c r="R144" s="25" t="s">
        <v>3510</v>
      </c>
      <c r="S144" s="25" t="s">
        <v>2955</v>
      </c>
      <c r="T144" s="38"/>
      <c r="U144" s="25"/>
      <c r="V144" s="25"/>
      <c r="W144" s="38"/>
    </row>
    <row r="145" spans="1:23" ht="132" customHeight="1">
      <c r="A145" s="317">
        <v>4</v>
      </c>
      <c r="B145" s="467" t="s">
        <v>188</v>
      </c>
      <c r="C145" s="465" t="s">
        <v>3015</v>
      </c>
      <c r="D145" s="466" t="s">
        <v>2325</v>
      </c>
      <c r="E145" s="16"/>
      <c r="F145" s="2"/>
      <c r="G145" s="2"/>
      <c r="H145" s="2"/>
      <c r="I145" s="16"/>
      <c r="J145" s="16"/>
      <c r="K145" s="17"/>
      <c r="L145" s="16"/>
      <c r="M145" s="16"/>
      <c r="N145" s="17"/>
      <c r="O145" s="25"/>
      <c r="P145" s="25"/>
      <c r="Q145" s="38"/>
      <c r="R145" s="25" t="s">
        <v>3511</v>
      </c>
      <c r="S145" s="25" t="s">
        <v>2955</v>
      </c>
      <c r="T145" s="38"/>
      <c r="U145" s="25"/>
      <c r="V145" s="25"/>
      <c r="W145" s="38"/>
    </row>
    <row r="146" spans="1:23" s="23" customFormat="1" ht="38.25">
      <c r="A146" s="52">
        <v>4</v>
      </c>
      <c r="B146" s="461" t="s">
        <v>28</v>
      </c>
      <c r="C146" s="462" t="s">
        <v>2326</v>
      </c>
      <c r="D146" s="463" t="s">
        <v>2327</v>
      </c>
      <c r="E146" s="15"/>
      <c r="F146" s="15"/>
      <c r="G146" s="15"/>
      <c r="H146" s="15"/>
      <c r="I146" s="15"/>
      <c r="J146" s="15"/>
      <c r="K146" s="13"/>
      <c r="L146" s="15"/>
      <c r="M146" s="15"/>
      <c r="N146" s="13"/>
      <c r="O146" s="24"/>
      <c r="P146" s="24"/>
      <c r="Q146" s="47"/>
      <c r="R146" s="24"/>
      <c r="S146" s="24"/>
      <c r="T146" s="47"/>
      <c r="U146" s="24"/>
      <c r="V146" s="24"/>
      <c r="W146" s="47"/>
    </row>
    <row r="147" spans="1:23" ht="176.45" customHeight="1">
      <c r="A147" s="317">
        <v>4</v>
      </c>
      <c r="B147" s="467" t="s">
        <v>29</v>
      </c>
      <c r="C147" s="465" t="s">
        <v>3016</v>
      </c>
      <c r="D147" s="466" t="s">
        <v>2328</v>
      </c>
      <c r="E147" s="16"/>
      <c r="F147" s="2"/>
      <c r="G147" s="2"/>
      <c r="H147" s="2"/>
      <c r="I147" s="16"/>
      <c r="J147" s="16"/>
      <c r="K147" s="17"/>
      <c r="L147" s="16"/>
      <c r="M147" s="16"/>
      <c r="N147" s="17"/>
      <c r="O147" s="25"/>
      <c r="P147" s="25"/>
      <c r="Q147" s="38"/>
      <c r="R147" s="25" t="s">
        <v>3512</v>
      </c>
      <c r="S147" s="25" t="s">
        <v>2955</v>
      </c>
      <c r="T147" s="38"/>
      <c r="U147" s="25"/>
      <c r="V147" s="25"/>
      <c r="W147" s="38"/>
    </row>
    <row r="148" spans="1:23" ht="81" customHeight="1">
      <c r="A148" s="317">
        <v>4</v>
      </c>
      <c r="B148" s="467" t="s">
        <v>189</v>
      </c>
      <c r="C148" s="465" t="s">
        <v>190</v>
      </c>
      <c r="D148" s="466" t="s">
        <v>191</v>
      </c>
      <c r="E148" s="16"/>
      <c r="F148" s="2"/>
      <c r="G148" s="2"/>
      <c r="H148" s="2"/>
      <c r="I148" s="16"/>
      <c r="J148" s="16"/>
      <c r="K148" s="17"/>
      <c r="L148" s="16"/>
      <c r="M148" s="16"/>
      <c r="N148" s="17"/>
      <c r="O148" s="25"/>
      <c r="P148" s="25"/>
      <c r="Q148" s="38"/>
      <c r="R148" s="25" t="s">
        <v>3513</v>
      </c>
      <c r="S148" s="25" t="s">
        <v>2955</v>
      </c>
      <c r="T148" s="38"/>
      <c r="U148" s="25"/>
      <c r="V148" s="25"/>
      <c r="W148" s="38"/>
    </row>
    <row r="149" spans="1:23" ht="86.1" customHeight="1">
      <c r="A149" s="317">
        <v>4</v>
      </c>
      <c r="B149" s="467" t="s">
        <v>192</v>
      </c>
      <c r="C149" s="465" t="s">
        <v>193</v>
      </c>
      <c r="D149" s="466" t="s">
        <v>194</v>
      </c>
      <c r="E149" s="16"/>
      <c r="F149" s="2"/>
      <c r="G149" s="2"/>
      <c r="H149" s="2"/>
      <c r="I149" s="16"/>
      <c r="J149" s="16"/>
      <c r="K149" s="17"/>
      <c r="L149" s="16"/>
      <c r="M149" s="16"/>
      <c r="N149" s="17"/>
      <c r="O149" s="25"/>
      <c r="P149" s="25"/>
      <c r="Q149" s="38"/>
      <c r="R149" s="25" t="s">
        <v>3514</v>
      </c>
      <c r="S149" s="25" t="s">
        <v>2955</v>
      </c>
      <c r="T149" s="38"/>
      <c r="U149" s="25"/>
      <c r="V149" s="25"/>
      <c r="W149" s="38"/>
    </row>
    <row r="150" spans="1:23" s="23" customFormat="1" ht="63.75">
      <c r="A150" s="52">
        <v>4</v>
      </c>
      <c r="B150" s="461" t="s">
        <v>30</v>
      </c>
      <c r="C150" s="462" t="s">
        <v>2329</v>
      </c>
      <c r="D150" s="463" t="s">
        <v>2330</v>
      </c>
      <c r="E150" s="15"/>
      <c r="F150" s="15"/>
      <c r="G150" s="15"/>
      <c r="H150" s="15"/>
      <c r="I150" s="15"/>
      <c r="J150" s="15"/>
      <c r="K150" s="13"/>
      <c r="L150" s="15"/>
      <c r="M150" s="15"/>
      <c r="N150" s="13"/>
      <c r="O150" s="24"/>
      <c r="P150" s="24"/>
      <c r="Q150" s="47"/>
      <c r="R150" s="24"/>
      <c r="S150" s="24"/>
      <c r="T150" s="47"/>
      <c r="U150" s="24"/>
      <c r="V150" s="24"/>
      <c r="W150" s="47"/>
    </row>
    <row r="151" spans="1:23" ht="140.1" customHeight="1">
      <c r="A151" s="317">
        <v>4</v>
      </c>
      <c r="B151" s="467" t="s">
        <v>31</v>
      </c>
      <c r="C151" s="465" t="s">
        <v>195</v>
      </c>
      <c r="D151" s="466" t="s">
        <v>196</v>
      </c>
      <c r="E151" s="16"/>
      <c r="F151" s="2"/>
      <c r="G151" s="2"/>
      <c r="H151" s="2"/>
      <c r="I151" s="16"/>
      <c r="J151" s="16"/>
      <c r="K151" s="17"/>
      <c r="L151" s="16"/>
      <c r="M151" s="16"/>
      <c r="N151" s="17"/>
      <c r="O151" s="25"/>
      <c r="P151" s="25"/>
      <c r="Q151" s="38"/>
      <c r="R151" s="25" t="s">
        <v>3515</v>
      </c>
      <c r="S151" s="25" t="s">
        <v>2955</v>
      </c>
      <c r="T151" s="38"/>
      <c r="U151" s="25"/>
      <c r="V151" s="25"/>
      <c r="W151" s="38"/>
    </row>
    <row r="152" spans="1:23" ht="76.5" customHeight="1">
      <c r="A152" s="317">
        <v>4</v>
      </c>
      <c r="B152" s="467" t="s">
        <v>197</v>
      </c>
      <c r="C152" s="465" t="s">
        <v>198</v>
      </c>
      <c r="D152" s="466" t="s">
        <v>199</v>
      </c>
      <c r="E152" s="16"/>
      <c r="F152" s="2"/>
      <c r="G152" s="2"/>
      <c r="H152" s="2"/>
      <c r="I152" s="16"/>
      <c r="J152" s="16"/>
      <c r="K152" s="17"/>
      <c r="L152" s="16"/>
      <c r="M152" s="16"/>
      <c r="N152" s="17"/>
      <c r="O152" s="25"/>
      <c r="P152" s="25"/>
      <c r="Q152" s="38"/>
      <c r="R152" s="25" t="s">
        <v>3516</v>
      </c>
      <c r="S152" s="25" t="s">
        <v>2955</v>
      </c>
      <c r="T152" s="38"/>
      <c r="U152" s="25"/>
      <c r="V152" s="25"/>
      <c r="W152" s="38"/>
    </row>
    <row r="153" spans="1:23" ht="77.099999999999994" customHeight="1">
      <c r="A153" s="317">
        <v>4</v>
      </c>
      <c r="B153" s="467" t="s">
        <v>200</v>
      </c>
      <c r="C153" s="465" t="s">
        <v>201</v>
      </c>
      <c r="D153" s="466" t="s">
        <v>202</v>
      </c>
      <c r="E153" s="16"/>
      <c r="F153" s="2"/>
      <c r="G153" s="2"/>
      <c r="H153" s="2"/>
      <c r="I153" s="16"/>
      <c r="J153" s="16"/>
      <c r="K153" s="17"/>
      <c r="L153" s="16"/>
      <c r="M153" s="16"/>
      <c r="N153" s="17"/>
      <c r="O153" s="25"/>
      <c r="P153" s="25"/>
      <c r="Q153" s="38"/>
      <c r="R153" s="25" t="s">
        <v>3499</v>
      </c>
      <c r="S153" s="25" t="s">
        <v>2955</v>
      </c>
      <c r="T153" s="38"/>
      <c r="U153" s="25"/>
      <c r="V153" s="25"/>
      <c r="W153" s="38"/>
    </row>
    <row r="154" spans="1:23" ht="125.1" customHeight="1">
      <c r="A154" s="317">
        <v>4</v>
      </c>
      <c r="B154" s="467" t="s">
        <v>203</v>
      </c>
      <c r="C154" s="465" t="s">
        <v>3017</v>
      </c>
      <c r="D154" s="466" t="s">
        <v>2331</v>
      </c>
      <c r="E154" s="16"/>
      <c r="F154" s="2"/>
      <c r="G154" s="2"/>
      <c r="H154" s="2"/>
      <c r="I154" s="16"/>
      <c r="J154" s="16"/>
      <c r="K154" s="17"/>
      <c r="L154" s="16"/>
      <c r="M154" s="16"/>
      <c r="N154" s="17"/>
      <c r="O154" s="25"/>
      <c r="P154" s="25"/>
      <c r="Q154" s="38"/>
      <c r="R154" s="25" t="s">
        <v>3517</v>
      </c>
      <c r="S154" s="25" t="s">
        <v>2604</v>
      </c>
      <c r="T154" s="38"/>
      <c r="U154" s="25"/>
      <c r="V154" s="25"/>
      <c r="W154" s="38"/>
    </row>
    <row r="155" spans="1:23" ht="158.1" customHeight="1">
      <c r="A155" s="317">
        <v>4</v>
      </c>
      <c r="B155" s="467" t="s">
        <v>2332</v>
      </c>
      <c r="C155" s="465" t="s">
        <v>2333</v>
      </c>
      <c r="D155" s="466" t="s">
        <v>2334</v>
      </c>
      <c r="E155" s="16"/>
      <c r="F155" s="2"/>
      <c r="G155" s="2"/>
      <c r="H155" s="2"/>
      <c r="I155" s="16"/>
      <c r="J155" s="16"/>
      <c r="K155" s="17"/>
      <c r="L155" s="16"/>
      <c r="M155" s="16"/>
      <c r="N155" s="17"/>
      <c r="O155" s="25"/>
      <c r="P155" s="25"/>
      <c r="Q155" s="38"/>
      <c r="R155" s="25" t="s">
        <v>3518</v>
      </c>
      <c r="S155" s="25" t="s">
        <v>2604</v>
      </c>
      <c r="T155" s="38"/>
      <c r="U155" s="25"/>
      <c r="V155" s="25"/>
      <c r="W155" s="38"/>
    </row>
    <row r="156" spans="1:23" s="23" customFormat="1" ht="38.25">
      <c r="A156" s="52">
        <v>4</v>
      </c>
      <c r="B156" s="461" t="s">
        <v>32</v>
      </c>
      <c r="C156" s="462" t="s">
        <v>2335</v>
      </c>
      <c r="D156" s="463" t="s">
        <v>2336</v>
      </c>
      <c r="E156" s="15"/>
      <c r="F156" s="15"/>
      <c r="G156" s="15"/>
      <c r="H156" s="15"/>
      <c r="I156" s="15"/>
      <c r="J156" s="15"/>
      <c r="K156" s="13"/>
      <c r="L156" s="15"/>
      <c r="M156" s="15"/>
      <c r="N156" s="13"/>
      <c r="O156" s="24"/>
      <c r="P156" s="24"/>
      <c r="Q156" s="47"/>
      <c r="R156" s="24"/>
      <c r="S156" s="24"/>
      <c r="T156" s="47"/>
      <c r="U156" s="24"/>
      <c r="V156" s="24"/>
      <c r="W156" s="47"/>
    </row>
    <row r="157" spans="1:23" ht="132.94999999999999" customHeight="1">
      <c r="A157" s="317">
        <v>4</v>
      </c>
      <c r="B157" s="467" t="s">
        <v>204</v>
      </c>
      <c r="C157" s="466" t="s">
        <v>3519</v>
      </c>
      <c r="D157" s="466" t="s">
        <v>3520</v>
      </c>
      <c r="E157" s="16"/>
      <c r="F157" s="2"/>
      <c r="G157" s="2"/>
      <c r="H157" s="2"/>
      <c r="I157" s="16"/>
      <c r="J157" s="16"/>
      <c r="K157" s="17"/>
      <c r="L157" s="16"/>
      <c r="M157" s="16"/>
      <c r="N157" s="17"/>
      <c r="O157" s="25"/>
      <c r="P157" s="25"/>
      <c r="Q157" s="38"/>
      <c r="R157" s="25" t="s">
        <v>3522</v>
      </c>
      <c r="S157" s="25" t="s">
        <v>2955</v>
      </c>
      <c r="T157" s="38"/>
      <c r="U157" s="25"/>
      <c r="V157" s="25"/>
      <c r="W157" s="38"/>
    </row>
    <row r="158" spans="1:23" ht="75.599999999999994" customHeight="1">
      <c r="A158" s="317">
        <v>4</v>
      </c>
      <c r="B158" s="467" t="s">
        <v>205</v>
      </c>
      <c r="C158" s="466" t="s">
        <v>3018</v>
      </c>
      <c r="D158" s="466" t="s">
        <v>2337</v>
      </c>
      <c r="E158" s="16"/>
      <c r="F158" s="2"/>
      <c r="G158" s="2"/>
      <c r="H158" s="2"/>
      <c r="I158" s="16"/>
      <c r="J158" s="16"/>
      <c r="K158" s="17"/>
      <c r="L158" s="16"/>
      <c r="M158" s="16"/>
      <c r="N158" s="17"/>
      <c r="O158" s="25"/>
      <c r="P158" s="25"/>
      <c r="Q158" s="38"/>
      <c r="R158" s="25" t="s">
        <v>3521</v>
      </c>
      <c r="S158" s="25" t="s">
        <v>2955</v>
      </c>
      <c r="T158" s="38"/>
      <c r="U158" s="25"/>
      <c r="V158" s="25"/>
      <c r="W158" s="38"/>
    </row>
    <row r="159" spans="1:23" ht="104.45" customHeight="1">
      <c r="A159" s="317">
        <v>4</v>
      </c>
      <c r="B159" s="467" t="s">
        <v>208</v>
      </c>
      <c r="C159" s="465" t="s">
        <v>206</v>
      </c>
      <c r="D159" s="466" t="s">
        <v>207</v>
      </c>
      <c r="E159" s="16"/>
      <c r="F159" s="2"/>
      <c r="G159" s="2"/>
      <c r="H159" s="2"/>
      <c r="I159" s="16"/>
      <c r="J159" s="16"/>
      <c r="K159" s="17"/>
      <c r="L159" s="16"/>
      <c r="M159" s="16"/>
      <c r="N159" s="17"/>
      <c r="O159" s="25"/>
      <c r="P159" s="25"/>
      <c r="Q159" s="38"/>
      <c r="R159" s="25" t="s">
        <v>3523</v>
      </c>
      <c r="S159" s="25" t="s">
        <v>2955</v>
      </c>
      <c r="T159" s="38"/>
      <c r="U159" s="25"/>
      <c r="V159" s="25"/>
      <c r="W159" s="38"/>
    </row>
    <row r="160" spans="1:23" ht="140.25">
      <c r="A160" s="317">
        <v>4</v>
      </c>
      <c r="B160" s="467" t="s">
        <v>211</v>
      </c>
      <c r="C160" s="465" t="s">
        <v>209</v>
      </c>
      <c r="D160" s="466" t="s">
        <v>210</v>
      </c>
      <c r="E160" s="16"/>
      <c r="F160" s="2"/>
      <c r="G160" s="2"/>
      <c r="H160" s="2"/>
      <c r="I160" s="16"/>
      <c r="J160" s="16"/>
      <c r="K160" s="17"/>
      <c r="L160" s="16"/>
      <c r="M160" s="16"/>
      <c r="N160" s="17"/>
      <c r="O160" s="25"/>
      <c r="P160" s="25"/>
      <c r="Q160" s="38"/>
      <c r="R160" s="25" t="s">
        <v>3500</v>
      </c>
      <c r="S160" s="25" t="s">
        <v>2604</v>
      </c>
      <c r="T160" s="38"/>
      <c r="U160" s="25"/>
      <c r="V160" s="25"/>
      <c r="W160" s="38"/>
    </row>
    <row r="161" spans="1:23" ht="181.5" customHeight="1">
      <c r="A161" s="317">
        <v>4</v>
      </c>
      <c r="B161" s="467" t="s">
        <v>212</v>
      </c>
      <c r="C161" s="465" t="s">
        <v>2338</v>
      </c>
      <c r="D161" s="466" t="s">
        <v>2339</v>
      </c>
      <c r="E161" s="16"/>
      <c r="F161" s="2"/>
      <c r="G161" s="2"/>
      <c r="H161" s="2"/>
      <c r="I161" s="16"/>
      <c r="J161" s="16"/>
      <c r="K161" s="17"/>
      <c r="L161" s="16"/>
      <c r="M161" s="16"/>
      <c r="N161" s="17"/>
      <c r="O161" s="25"/>
      <c r="P161" s="25"/>
      <c r="Q161" s="38"/>
      <c r="R161" s="25" t="s">
        <v>3500</v>
      </c>
      <c r="S161" s="25" t="s">
        <v>2604</v>
      </c>
      <c r="T161" s="38"/>
      <c r="U161" s="25"/>
      <c r="V161" s="25"/>
      <c r="W161" s="38"/>
    </row>
    <row r="162" spans="1:23" s="23" customFormat="1" ht="65.45" customHeight="1">
      <c r="A162" s="52">
        <v>4</v>
      </c>
      <c r="B162" s="461" t="s">
        <v>33</v>
      </c>
      <c r="C162" s="462" t="s">
        <v>2340</v>
      </c>
      <c r="D162" s="463" t="s">
        <v>2341</v>
      </c>
      <c r="E162" s="15"/>
      <c r="F162" s="15"/>
      <c r="G162" s="15"/>
      <c r="H162" s="15"/>
      <c r="I162" s="15"/>
      <c r="J162" s="15"/>
      <c r="K162" s="13"/>
      <c r="L162" s="15"/>
      <c r="M162" s="15"/>
      <c r="N162" s="13"/>
      <c r="O162" s="24"/>
      <c r="P162" s="24"/>
      <c r="Q162" s="47"/>
      <c r="R162" s="24"/>
      <c r="S162" s="24"/>
      <c r="T162" s="47"/>
      <c r="U162" s="24"/>
      <c r="V162" s="24"/>
      <c r="W162" s="47"/>
    </row>
    <row r="163" spans="1:23" ht="111.95" customHeight="1">
      <c r="A163" s="317">
        <v>4</v>
      </c>
      <c r="B163" s="467" t="s">
        <v>213</v>
      </c>
      <c r="C163" s="465" t="s">
        <v>214</v>
      </c>
      <c r="D163" s="466" t="s">
        <v>215</v>
      </c>
      <c r="E163" s="16"/>
      <c r="F163" s="2"/>
      <c r="G163" s="2"/>
      <c r="H163" s="2"/>
      <c r="I163" s="16"/>
      <c r="J163" s="16"/>
      <c r="K163" s="17"/>
      <c r="L163" s="16"/>
      <c r="M163" s="16"/>
      <c r="N163" s="17"/>
      <c r="O163" s="25"/>
      <c r="P163" s="25"/>
      <c r="Q163" s="38"/>
      <c r="R163" s="25" t="s">
        <v>3524</v>
      </c>
      <c r="S163" s="25" t="s">
        <v>2955</v>
      </c>
      <c r="T163" s="38"/>
      <c r="U163" s="25"/>
      <c r="V163" s="25"/>
      <c r="W163" s="38"/>
    </row>
    <row r="164" spans="1:23" ht="108.95" customHeight="1">
      <c r="A164" s="317">
        <v>4</v>
      </c>
      <c r="B164" s="467" t="s">
        <v>216</v>
      </c>
      <c r="C164" s="465" t="s">
        <v>3019</v>
      </c>
      <c r="D164" s="466" t="s">
        <v>2342</v>
      </c>
      <c r="E164" s="16"/>
      <c r="F164" s="2"/>
      <c r="G164" s="2"/>
      <c r="H164" s="2"/>
      <c r="I164" s="16"/>
      <c r="J164" s="16"/>
      <c r="K164" s="17"/>
      <c r="L164" s="16"/>
      <c r="M164" s="16"/>
      <c r="N164" s="17"/>
      <c r="O164" s="25"/>
      <c r="P164" s="25"/>
      <c r="Q164" s="38"/>
      <c r="R164" s="25" t="s">
        <v>3525</v>
      </c>
      <c r="S164" s="25" t="s">
        <v>2955</v>
      </c>
      <c r="T164" s="38"/>
      <c r="U164" s="25"/>
      <c r="V164" s="25"/>
      <c r="W164" s="38"/>
    </row>
    <row r="165" spans="1:23" ht="51" customHeight="1">
      <c r="A165" s="317">
        <v>4</v>
      </c>
      <c r="B165" s="467" t="s">
        <v>217</v>
      </c>
      <c r="C165" s="465" t="s">
        <v>218</v>
      </c>
      <c r="D165" s="466" t="s">
        <v>2343</v>
      </c>
      <c r="E165" s="16"/>
      <c r="F165" s="2"/>
      <c r="G165" s="2"/>
      <c r="H165" s="2"/>
      <c r="I165" s="16"/>
      <c r="J165" s="16"/>
      <c r="K165" s="17"/>
      <c r="L165" s="16"/>
      <c r="M165" s="16"/>
      <c r="N165" s="17"/>
      <c r="O165" s="25"/>
      <c r="P165" s="25"/>
      <c r="Q165" s="38"/>
      <c r="R165" s="25" t="s">
        <v>3501</v>
      </c>
      <c r="S165" s="25" t="s">
        <v>2955</v>
      </c>
      <c r="T165" s="38"/>
      <c r="U165" s="25"/>
      <c r="V165" s="25"/>
      <c r="W165" s="38"/>
    </row>
    <row r="166" spans="1:23" s="23" customFormat="1" ht="102">
      <c r="A166" s="52">
        <v>4</v>
      </c>
      <c r="B166" s="461" t="s">
        <v>34</v>
      </c>
      <c r="C166" s="462" t="s">
        <v>2344</v>
      </c>
      <c r="D166" s="463" t="s">
        <v>2345</v>
      </c>
      <c r="E166" s="15"/>
      <c r="F166" s="15"/>
      <c r="G166" s="15"/>
      <c r="H166" s="15"/>
      <c r="I166" s="15"/>
      <c r="J166" s="15"/>
      <c r="K166" s="13"/>
      <c r="L166" s="15"/>
      <c r="M166" s="15"/>
      <c r="N166" s="13"/>
      <c r="O166" s="24"/>
      <c r="P166" s="24"/>
      <c r="Q166" s="47"/>
      <c r="R166" s="24"/>
      <c r="S166" s="24"/>
      <c r="T166" s="47"/>
      <c r="U166" s="24"/>
      <c r="V166" s="24"/>
      <c r="W166" s="47"/>
    </row>
    <row r="167" spans="1:23" ht="74.099999999999994" customHeight="1">
      <c r="A167" s="317">
        <v>4</v>
      </c>
      <c r="B167" s="467" t="s">
        <v>80</v>
      </c>
      <c r="C167" s="465" t="s">
        <v>219</v>
      </c>
      <c r="D167" s="466" t="s">
        <v>220</v>
      </c>
      <c r="E167" s="16"/>
      <c r="F167" s="2"/>
      <c r="G167" s="2"/>
      <c r="H167" s="2"/>
      <c r="I167" s="16"/>
      <c r="J167" s="16"/>
      <c r="K167" s="17"/>
      <c r="L167" s="16"/>
      <c r="M167" s="16"/>
      <c r="N167" s="17"/>
      <c r="O167" s="25"/>
      <c r="P167" s="25"/>
      <c r="Q167" s="38"/>
      <c r="R167" s="25" t="s">
        <v>3529</v>
      </c>
      <c r="S167" s="25" t="s">
        <v>2955</v>
      </c>
      <c r="T167" s="38"/>
      <c r="U167" s="25"/>
      <c r="V167" s="25"/>
      <c r="W167" s="38"/>
    </row>
    <row r="168" spans="1:23" ht="59.45" customHeight="1">
      <c r="A168" s="317">
        <v>4</v>
      </c>
      <c r="B168" s="467" t="s">
        <v>221</v>
      </c>
      <c r="C168" s="465" t="s">
        <v>222</v>
      </c>
      <c r="D168" s="466" t="s">
        <v>223</v>
      </c>
      <c r="E168" s="16"/>
      <c r="F168" s="2"/>
      <c r="G168" s="2"/>
      <c r="H168" s="2"/>
      <c r="I168" s="16"/>
      <c r="J168" s="16"/>
      <c r="K168" s="17"/>
      <c r="L168" s="16"/>
      <c r="M168" s="16"/>
      <c r="N168" s="17"/>
      <c r="O168" s="25"/>
      <c r="P168" s="25"/>
      <c r="Q168" s="38"/>
      <c r="R168" s="25" t="s">
        <v>3527</v>
      </c>
      <c r="S168" s="25" t="s">
        <v>2955</v>
      </c>
      <c r="T168" s="38"/>
      <c r="U168" s="25"/>
      <c r="V168" s="25"/>
      <c r="W168" s="38"/>
    </row>
    <row r="169" spans="1:23" ht="66.95" customHeight="1">
      <c r="A169" s="317">
        <v>4</v>
      </c>
      <c r="B169" s="475" t="s">
        <v>81</v>
      </c>
      <c r="C169" s="465" t="s">
        <v>224</v>
      </c>
      <c r="D169" s="466" t="s">
        <v>225</v>
      </c>
      <c r="E169" s="16"/>
      <c r="F169" s="2"/>
      <c r="G169" s="2"/>
      <c r="H169" s="2"/>
      <c r="I169" s="16"/>
      <c r="J169" s="16"/>
      <c r="K169" s="17"/>
      <c r="L169" s="16"/>
      <c r="M169" s="16"/>
      <c r="N169" s="17"/>
      <c r="O169" s="25"/>
      <c r="P169" s="25"/>
      <c r="Q169" s="38"/>
      <c r="R169" s="25" t="s">
        <v>3527</v>
      </c>
      <c r="S169" s="25" t="s">
        <v>2955</v>
      </c>
      <c r="T169" s="38"/>
      <c r="U169" s="25"/>
      <c r="V169" s="25"/>
      <c r="W169" s="38"/>
    </row>
    <row r="170" spans="1:23" ht="62.45" customHeight="1">
      <c r="A170" s="317">
        <v>4</v>
      </c>
      <c r="B170" s="475" t="s">
        <v>226</v>
      </c>
      <c r="C170" s="465" t="s">
        <v>227</v>
      </c>
      <c r="D170" s="466" t="s">
        <v>228</v>
      </c>
      <c r="E170" s="16"/>
      <c r="F170" s="2"/>
      <c r="G170" s="2"/>
      <c r="H170" s="2"/>
      <c r="I170" s="16"/>
      <c r="J170" s="16"/>
      <c r="K170" s="17"/>
      <c r="L170" s="16"/>
      <c r="M170" s="16"/>
      <c r="N170" s="17"/>
      <c r="O170" s="25"/>
      <c r="P170" s="25"/>
      <c r="Q170" s="38"/>
      <c r="R170" s="25" t="s">
        <v>3527</v>
      </c>
      <c r="S170" s="25" t="s">
        <v>2955</v>
      </c>
      <c r="T170" s="38"/>
      <c r="U170" s="25"/>
      <c r="V170" s="25"/>
      <c r="W170" s="38"/>
    </row>
    <row r="171" spans="1:23" ht="58.5" customHeight="1">
      <c r="A171" s="317">
        <v>4</v>
      </c>
      <c r="B171" s="475" t="s">
        <v>229</v>
      </c>
      <c r="C171" s="465" t="s">
        <v>230</v>
      </c>
      <c r="D171" s="466" t="s">
        <v>231</v>
      </c>
      <c r="E171" s="16"/>
      <c r="F171" s="2"/>
      <c r="G171" s="2"/>
      <c r="H171" s="2"/>
      <c r="I171" s="16"/>
      <c r="J171" s="16"/>
      <c r="K171" s="17"/>
      <c r="L171" s="16"/>
      <c r="M171" s="16"/>
      <c r="N171" s="17"/>
      <c r="O171" s="25"/>
      <c r="P171" s="25"/>
      <c r="Q171" s="38"/>
      <c r="R171" s="25" t="s">
        <v>3527</v>
      </c>
      <c r="S171" s="25" t="s">
        <v>2955</v>
      </c>
      <c r="T171" s="38"/>
      <c r="U171" s="25"/>
      <c r="V171" s="25"/>
      <c r="W171" s="38"/>
    </row>
    <row r="172" spans="1:23" ht="129" customHeight="1">
      <c r="A172" s="317">
        <v>4</v>
      </c>
      <c r="B172" s="467" t="s">
        <v>232</v>
      </c>
      <c r="C172" s="465" t="s">
        <v>233</v>
      </c>
      <c r="D172" s="466" t="s">
        <v>234</v>
      </c>
      <c r="E172" s="16"/>
      <c r="F172" s="2"/>
      <c r="G172" s="2"/>
      <c r="H172" s="2"/>
      <c r="I172" s="16"/>
      <c r="J172" s="16"/>
      <c r="K172" s="17"/>
      <c r="L172" s="16"/>
      <c r="M172" s="16"/>
      <c r="N172" s="17"/>
      <c r="O172" s="25"/>
      <c r="P172" s="25"/>
      <c r="Q172" s="38"/>
      <c r="R172" s="25" t="s">
        <v>3528</v>
      </c>
      <c r="S172" s="25" t="s">
        <v>2955</v>
      </c>
      <c r="T172" s="38"/>
      <c r="U172" s="25"/>
      <c r="V172" s="25"/>
      <c r="W172" s="38"/>
    </row>
    <row r="173" spans="1:23" ht="63.75">
      <c r="A173" s="317">
        <v>4</v>
      </c>
      <c r="B173" s="467" t="s">
        <v>235</v>
      </c>
      <c r="C173" s="465" t="s">
        <v>236</v>
      </c>
      <c r="D173" s="466" t="s">
        <v>237</v>
      </c>
      <c r="E173" s="16"/>
      <c r="F173" s="2"/>
      <c r="G173" s="2"/>
      <c r="H173" s="2"/>
      <c r="I173" s="16"/>
      <c r="J173" s="16"/>
      <c r="K173" s="17"/>
      <c r="L173" s="16"/>
      <c r="M173" s="16"/>
      <c r="N173" s="17"/>
      <c r="O173" s="25"/>
      <c r="P173" s="25"/>
      <c r="Q173" s="38"/>
      <c r="R173" s="25" t="s">
        <v>3526</v>
      </c>
      <c r="S173" s="25" t="s">
        <v>2604</v>
      </c>
      <c r="T173" s="38"/>
      <c r="U173" s="25"/>
      <c r="V173" s="25"/>
      <c r="W173" s="38"/>
    </row>
    <row r="174" spans="1:23" s="23" customFormat="1" ht="59.45" customHeight="1">
      <c r="A174" s="52">
        <v>4</v>
      </c>
      <c r="B174" s="461" t="s">
        <v>82</v>
      </c>
      <c r="C174" s="462" t="s">
        <v>2346</v>
      </c>
      <c r="D174" s="463" t="s">
        <v>2347</v>
      </c>
      <c r="E174" s="15"/>
      <c r="F174" s="15"/>
      <c r="G174" s="15"/>
      <c r="H174" s="15"/>
      <c r="I174" s="15"/>
      <c r="J174" s="15"/>
      <c r="K174" s="13"/>
      <c r="L174" s="15"/>
      <c r="M174" s="15"/>
      <c r="N174" s="13"/>
      <c r="O174" s="24"/>
      <c r="P174" s="24"/>
      <c r="Q174" s="47"/>
      <c r="R174" s="24"/>
      <c r="S174" s="24"/>
      <c r="T174" s="47"/>
      <c r="U174" s="24"/>
      <c r="V174" s="24"/>
      <c r="W174" s="47"/>
    </row>
    <row r="175" spans="1:23" ht="99.95" customHeight="1">
      <c r="A175" s="317">
        <v>4</v>
      </c>
      <c r="B175" s="475" t="s">
        <v>238</v>
      </c>
      <c r="C175" s="465" t="s">
        <v>2348</v>
      </c>
      <c r="D175" s="466" t="s">
        <v>2349</v>
      </c>
      <c r="E175" s="16"/>
      <c r="F175" s="2"/>
      <c r="G175" s="2"/>
      <c r="H175" s="2"/>
      <c r="I175" s="16"/>
      <c r="J175" s="16"/>
      <c r="K175" s="17"/>
      <c r="L175" s="16"/>
      <c r="M175" s="16"/>
      <c r="N175" s="17"/>
      <c r="O175" s="25"/>
      <c r="P175" s="25"/>
      <c r="Q175" s="38"/>
      <c r="R175" s="25" t="s">
        <v>3530</v>
      </c>
      <c r="S175" s="25" t="s">
        <v>2955</v>
      </c>
      <c r="T175" s="38"/>
      <c r="U175" s="25"/>
      <c r="V175" s="25"/>
      <c r="W175" s="38"/>
    </row>
    <row r="176" spans="1:23" s="23" customFormat="1" ht="222">
      <c r="A176" s="52">
        <v>4</v>
      </c>
      <c r="B176" s="473" t="s">
        <v>83</v>
      </c>
      <c r="C176" s="463" t="s">
        <v>3502</v>
      </c>
      <c r="D176" s="463" t="s">
        <v>3020</v>
      </c>
      <c r="E176" s="15"/>
      <c r="F176" s="15"/>
      <c r="G176" s="15"/>
      <c r="H176" s="15"/>
      <c r="I176" s="15"/>
      <c r="J176" s="15"/>
      <c r="K176" s="13"/>
      <c r="L176" s="15"/>
      <c r="M176" s="15"/>
      <c r="N176" s="13"/>
      <c r="O176" s="24"/>
      <c r="P176" s="24"/>
      <c r="Q176" s="47"/>
      <c r="R176" s="24"/>
      <c r="S176" s="24"/>
      <c r="T176" s="47"/>
      <c r="U176" s="24"/>
      <c r="V176" s="24"/>
      <c r="W176" s="47"/>
    </row>
    <row r="177" spans="1:23" ht="162.6" customHeight="1">
      <c r="A177" s="317">
        <v>4</v>
      </c>
      <c r="B177" s="475" t="s">
        <v>239</v>
      </c>
      <c r="C177" s="465" t="s">
        <v>241</v>
      </c>
      <c r="D177" s="466" t="s">
        <v>242</v>
      </c>
      <c r="E177" s="16"/>
      <c r="F177" s="2"/>
      <c r="G177" s="2"/>
      <c r="H177" s="2"/>
      <c r="I177" s="16"/>
      <c r="J177" s="16"/>
      <c r="K177" s="17"/>
      <c r="L177" s="16"/>
      <c r="M177" s="16"/>
      <c r="N177" s="17"/>
      <c r="O177" s="25"/>
      <c r="P177" s="25"/>
      <c r="Q177" s="38"/>
      <c r="R177" s="25" t="s">
        <v>3534</v>
      </c>
      <c r="S177" s="25" t="s">
        <v>2955</v>
      </c>
      <c r="T177" s="38"/>
      <c r="U177" s="25"/>
      <c r="V177" s="25"/>
      <c r="W177" s="38"/>
    </row>
    <row r="178" spans="1:23" ht="50.45" customHeight="1">
      <c r="A178" s="317">
        <v>4</v>
      </c>
      <c r="B178" s="475" t="s">
        <v>240</v>
      </c>
      <c r="C178" s="466" t="s">
        <v>3535</v>
      </c>
      <c r="D178" s="466" t="s">
        <v>3536</v>
      </c>
      <c r="E178" s="16"/>
      <c r="F178" s="2"/>
      <c r="G178" s="2"/>
      <c r="H178" s="2"/>
      <c r="I178" s="16"/>
      <c r="J178" s="16"/>
      <c r="K178" s="17"/>
      <c r="L178" s="16"/>
      <c r="M178" s="16"/>
      <c r="N178" s="17"/>
      <c r="O178" s="25"/>
      <c r="P178" s="25"/>
      <c r="Q178" s="38"/>
      <c r="R178" s="25" t="s">
        <v>3425</v>
      </c>
      <c r="S178" s="25" t="s">
        <v>2955</v>
      </c>
      <c r="T178" s="38"/>
      <c r="U178" s="25"/>
      <c r="V178" s="25"/>
      <c r="W178" s="38"/>
    </row>
    <row r="179" spans="1:23" ht="50.45" customHeight="1">
      <c r="A179" s="317">
        <v>4</v>
      </c>
      <c r="B179" s="475" t="s">
        <v>243</v>
      </c>
      <c r="C179" s="466" t="s">
        <v>2350</v>
      </c>
      <c r="D179" s="466" t="s">
        <v>2351</v>
      </c>
      <c r="E179" s="16"/>
      <c r="F179" s="2"/>
      <c r="G179" s="2"/>
      <c r="H179" s="2"/>
      <c r="I179" s="16"/>
      <c r="J179" s="16"/>
      <c r="K179" s="17"/>
      <c r="L179" s="16"/>
      <c r="M179" s="16"/>
      <c r="N179" s="17"/>
      <c r="O179" s="25"/>
      <c r="P179" s="25"/>
      <c r="Q179" s="38"/>
      <c r="R179" s="25" t="s">
        <v>3425</v>
      </c>
      <c r="S179" s="25" t="s">
        <v>2955</v>
      </c>
      <c r="T179" s="38"/>
      <c r="U179" s="25"/>
      <c r="V179" s="25"/>
      <c r="W179" s="38"/>
    </row>
    <row r="180" spans="1:23" ht="57" customHeight="1">
      <c r="A180" s="317">
        <v>4</v>
      </c>
      <c r="B180" s="475" t="s">
        <v>244</v>
      </c>
      <c r="C180" s="466" t="s">
        <v>2352</v>
      </c>
      <c r="D180" s="466" t="s">
        <v>2353</v>
      </c>
      <c r="E180" s="16"/>
      <c r="F180" s="2"/>
      <c r="G180" s="2"/>
      <c r="H180" s="2"/>
      <c r="I180" s="16"/>
      <c r="J180" s="16"/>
      <c r="K180" s="17"/>
      <c r="L180" s="16"/>
      <c r="M180" s="16"/>
      <c r="N180" s="17"/>
      <c r="O180" s="25"/>
      <c r="P180" s="25"/>
      <c r="Q180" s="38"/>
      <c r="R180" s="25" t="s">
        <v>3425</v>
      </c>
      <c r="S180" s="25" t="s">
        <v>2955</v>
      </c>
      <c r="T180" s="38"/>
      <c r="U180" s="25"/>
      <c r="V180" s="25"/>
      <c r="W180" s="38"/>
    </row>
    <row r="181" spans="1:23" ht="60.95" customHeight="1">
      <c r="A181" s="317">
        <v>4</v>
      </c>
      <c r="B181" s="475" t="s">
        <v>245</v>
      </c>
      <c r="C181" s="466" t="s">
        <v>3537</v>
      </c>
      <c r="D181" s="466" t="s">
        <v>3538</v>
      </c>
      <c r="E181" s="16"/>
      <c r="F181" s="2"/>
      <c r="G181" s="2"/>
      <c r="H181" s="2"/>
      <c r="I181" s="16"/>
      <c r="J181" s="16"/>
      <c r="K181" s="17"/>
      <c r="L181" s="16"/>
      <c r="M181" s="16"/>
      <c r="N181" s="17"/>
      <c r="O181" s="25"/>
      <c r="P181" s="25"/>
      <c r="Q181" s="38"/>
      <c r="R181" s="25" t="s">
        <v>3425</v>
      </c>
      <c r="S181" s="25" t="s">
        <v>2955</v>
      </c>
      <c r="T181" s="38"/>
      <c r="U181" s="25"/>
      <c r="V181" s="25"/>
      <c r="W181" s="38"/>
    </row>
    <row r="182" spans="1:23" ht="72" customHeight="1">
      <c r="A182" s="317">
        <v>4</v>
      </c>
      <c r="B182" s="475" t="s">
        <v>246</v>
      </c>
      <c r="C182" s="466" t="s">
        <v>3021</v>
      </c>
      <c r="D182" s="466" t="s">
        <v>2354</v>
      </c>
      <c r="E182" s="16"/>
      <c r="F182" s="2"/>
      <c r="G182" s="2"/>
      <c r="H182" s="2"/>
      <c r="I182" s="16"/>
      <c r="J182" s="16"/>
      <c r="K182" s="17"/>
      <c r="L182" s="16"/>
      <c r="M182" s="16"/>
      <c r="N182" s="17"/>
      <c r="O182" s="25"/>
      <c r="P182" s="25"/>
      <c r="Q182" s="38"/>
      <c r="R182" s="25" t="s">
        <v>3539</v>
      </c>
      <c r="S182" s="25" t="s">
        <v>2955</v>
      </c>
      <c r="T182" s="38"/>
      <c r="U182" s="25"/>
      <c r="V182" s="25"/>
      <c r="W182" s="38"/>
    </row>
    <row r="183" spans="1:23" ht="47.45" customHeight="1">
      <c r="A183" s="317">
        <v>4</v>
      </c>
      <c r="B183" s="475" t="s">
        <v>247</v>
      </c>
      <c r="C183" s="466" t="s">
        <v>248</v>
      </c>
      <c r="D183" s="466" t="s">
        <v>249</v>
      </c>
      <c r="E183" s="16"/>
      <c r="F183" s="2"/>
      <c r="G183" s="2"/>
      <c r="H183" s="2"/>
      <c r="I183" s="16"/>
      <c r="J183" s="16"/>
      <c r="K183" s="17"/>
      <c r="L183" s="16"/>
      <c r="M183" s="16"/>
      <c r="N183" s="17"/>
      <c r="O183" s="25"/>
      <c r="P183" s="25"/>
      <c r="Q183" s="38"/>
      <c r="R183" s="25" t="s">
        <v>3540</v>
      </c>
      <c r="S183" s="25" t="s">
        <v>2604</v>
      </c>
      <c r="T183" s="38"/>
      <c r="U183" s="25"/>
      <c r="V183" s="25"/>
      <c r="W183" s="38"/>
    </row>
    <row r="184" spans="1:23" ht="47.45" customHeight="1">
      <c r="A184" s="317">
        <v>4</v>
      </c>
      <c r="B184" s="475" t="s">
        <v>250</v>
      </c>
      <c r="C184" s="466" t="s">
        <v>251</v>
      </c>
      <c r="D184" s="466" t="s">
        <v>252</v>
      </c>
      <c r="E184" s="16"/>
      <c r="F184" s="2"/>
      <c r="G184" s="2"/>
      <c r="H184" s="2"/>
      <c r="I184" s="16"/>
      <c r="J184" s="16"/>
      <c r="K184" s="17"/>
      <c r="L184" s="16"/>
      <c r="M184" s="16"/>
      <c r="N184" s="17"/>
      <c r="O184" s="25"/>
      <c r="P184" s="25"/>
      <c r="Q184" s="38"/>
      <c r="R184" s="25" t="s">
        <v>3542</v>
      </c>
      <c r="S184" s="25" t="s">
        <v>2604</v>
      </c>
      <c r="T184" s="38"/>
      <c r="U184" s="25"/>
      <c r="V184" s="25"/>
      <c r="W184" s="38"/>
    </row>
    <row r="185" spans="1:23" ht="86.1" customHeight="1">
      <c r="A185" s="317">
        <v>4</v>
      </c>
      <c r="B185" s="475" t="s">
        <v>253</v>
      </c>
      <c r="C185" s="466" t="s">
        <v>3022</v>
      </c>
      <c r="D185" s="466" t="s">
        <v>2355</v>
      </c>
      <c r="E185" s="16"/>
      <c r="F185" s="2"/>
      <c r="G185" s="2"/>
      <c r="H185" s="2"/>
      <c r="I185" s="16"/>
      <c r="J185" s="16"/>
      <c r="K185" s="17"/>
      <c r="L185" s="16"/>
      <c r="M185" s="16"/>
      <c r="N185" s="17"/>
      <c r="O185" s="25"/>
      <c r="P185" s="25"/>
      <c r="Q185" s="38"/>
      <c r="R185" s="25" t="s">
        <v>3541</v>
      </c>
      <c r="S185" s="25" t="s">
        <v>2955</v>
      </c>
      <c r="T185" s="38"/>
      <c r="U185" s="25"/>
      <c r="V185" s="25"/>
      <c r="W185" s="38"/>
    </row>
    <row r="186" spans="1:23" ht="47.45" customHeight="1">
      <c r="A186" s="317">
        <v>4</v>
      </c>
      <c r="B186" s="475" t="s">
        <v>2356</v>
      </c>
      <c r="C186" s="465" t="s">
        <v>254</v>
      </c>
      <c r="D186" s="466" t="s">
        <v>255</v>
      </c>
      <c r="E186" s="16"/>
      <c r="F186" s="2"/>
      <c r="G186" s="2"/>
      <c r="H186" s="2"/>
      <c r="I186" s="16"/>
      <c r="J186" s="16"/>
      <c r="K186" s="17"/>
      <c r="L186" s="16"/>
      <c r="M186" s="16"/>
      <c r="N186" s="17"/>
      <c r="O186" s="25"/>
      <c r="P186" s="25"/>
      <c r="Q186" s="38"/>
      <c r="R186" s="25" t="s">
        <v>3542</v>
      </c>
      <c r="S186" s="25" t="s">
        <v>2604</v>
      </c>
      <c r="T186" s="38"/>
      <c r="U186" s="25"/>
      <c r="V186" s="25"/>
      <c r="W186" s="38"/>
    </row>
    <row r="187" spans="1:23" s="23" customFormat="1" ht="127.5">
      <c r="A187" s="52">
        <v>4</v>
      </c>
      <c r="B187" s="461" t="s">
        <v>84</v>
      </c>
      <c r="C187" s="462" t="s">
        <v>3023</v>
      </c>
      <c r="D187" s="463" t="s">
        <v>2357</v>
      </c>
      <c r="E187" s="15"/>
      <c r="F187" s="15"/>
      <c r="G187" s="15"/>
      <c r="H187" s="15"/>
      <c r="I187" s="15"/>
      <c r="J187" s="15"/>
      <c r="K187" s="13"/>
      <c r="L187" s="15"/>
      <c r="M187" s="15"/>
      <c r="N187" s="13"/>
      <c r="O187" s="24"/>
      <c r="P187" s="24"/>
      <c r="Q187" s="47"/>
      <c r="R187" s="24"/>
      <c r="S187" s="24"/>
      <c r="T187" s="47"/>
      <c r="U187" s="24"/>
      <c r="V187" s="24"/>
      <c r="W187" s="47"/>
    </row>
    <row r="188" spans="1:23" ht="154.5" customHeight="1">
      <c r="A188" s="317">
        <v>4</v>
      </c>
      <c r="B188" s="467" t="s">
        <v>85</v>
      </c>
      <c r="C188" s="465" t="s">
        <v>256</v>
      </c>
      <c r="D188" s="466" t="s">
        <v>257</v>
      </c>
      <c r="E188" s="16"/>
      <c r="F188" s="2"/>
      <c r="G188" s="2"/>
      <c r="H188" s="2"/>
      <c r="I188" s="16"/>
      <c r="J188" s="16"/>
      <c r="K188" s="17"/>
      <c r="L188" s="16"/>
      <c r="M188" s="16"/>
      <c r="N188" s="17"/>
      <c r="O188" s="25"/>
      <c r="P188" s="25"/>
      <c r="Q188" s="38"/>
      <c r="R188" s="25" t="s">
        <v>3533</v>
      </c>
      <c r="S188" s="25" t="s">
        <v>2955</v>
      </c>
      <c r="T188" s="38"/>
      <c r="U188" s="25"/>
      <c r="V188" s="25"/>
      <c r="W188" s="38"/>
    </row>
    <row r="189" spans="1:23" ht="35.450000000000003" customHeight="1">
      <c r="A189" s="317">
        <v>4</v>
      </c>
      <c r="B189" s="467" t="s">
        <v>86</v>
      </c>
      <c r="C189" s="468" t="s">
        <v>3024</v>
      </c>
      <c r="D189" s="468" t="s">
        <v>2358</v>
      </c>
      <c r="E189" s="16"/>
      <c r="F189" s="2"/>
      <c r="G189" s="2"/>
      <c r="H189" s="2"/>
      <c r="I189" s="16"/>
      <c r="J189" s="16"/>
      <c r="K189" s="17"/>
      <c r="L189" s="16"/>
      <c r="M189" s="16"/>
      <c r="N189" s="17"/>
      <c r="O189" s="25"/>
      <c r="P189" s="25"/>
      <c r="Q189" s="38"/>
      <c r="R189" s="25" t="s">
        <v>3425</v>
      </c>
      <c r="S189" s="25" t="s">
        <v>2955</v>
      </c>
      <c r="T189" s="38"/>
      <c r="U189" s="25"/>
      <c r="V189" s="25"/>
      <c r="W189" s="38"/>
    </row>
    <row r="190" spans="1:23" ht="35.450000000000003" customHeight="1">
      <c r="A190" s="317">
        <v>4</v>
      </c>
      <c r="B190" s="467" t="s">
        <v>258</v>
      </c>
      <c r="C190" s="468" t="s">
        <v>3025</v>
      </c>
      <c r="D190" s="468" t="s">
        <v>2359</v>
      </c>
      <c r="E190" s="16"/>
      <c r="F190" s="2"/>
      <c r="G190" s="2"/>
      <c r="H190" s="2"/>
      <c r="I190" s="16"/>
      <c r="J190" s="16"/>
      <c r="K190" s="17"/>
      <c r="L190" s="16"/>
      <c r="M190" s="16"/>
      <c r="N190" s="17"/>
      <c r="O190" s="25"/>
      <c r="P190" s="25"/>
      <c r="Q190" s="38"/>
      <c r="R190" s="25" t="s">
        <v>3425</v>
      </c>
      <c r="S190" s="25" t="s">
        <v>2955</v>
      </c>
      <c r="T190" s="38"/>
      <c r="U190" s="25"/>
      <c r="V190" s="25"/>
      <c r="W190" s="38"/>
    </row>
    <row r="191" spans="1:23" ht="35.450000000000003" customHeight="1">
      <c r="A191" s="317">
        <v>4</v>
      </c>
      <c r="B191" s="467" t="s">
        <v>259</v>
      </c>
      <c r="C191" s="468" t="s">
        <v>3026</v>
      </c>
      <c r="D191" s="468" t="s">
        <v>2360</v>
      </c>
      <c r="E191" s="16"/>
      <c r="F191" s="2"/>
      <c r="G191" s="2"/>
      <c r="H191" s="2"/>
      <c r="I191" s="16"/>
      <c r="J191" s="16"/>
      <c r="K191" s="17"/>
      <c r="L191" s="16"/>
      <c r="M191" s="16"/>
      <c r="N191" s="17"/>
      <c r="O191" s="25"/>
      <c r="P191" s="25"/>
      <c r="Q191" s="38"/>
      <c r="R191" s="25" t="s">
        <v>3425</v>
      </c>
      <c r="S191" s="25" t="s">
        <v>2955</v>
      </c>
      <c r="T191" s="38"/>
      <c r="U191" s="25"/>
      <c r="V191" s="25"/>
      <c r="W191" s="38"/>
    </row>
    <row r="192" spans="1:23" ht="35.450000000000003" customHeight="1">
      <c r="A192" s="317">
        <v>4</v>
      </c>
      <c r="B192" s="467" t="s">
        <v>260</v>
      </c>
      <c r="C192" s="468" t="s">
        <v>3027</v>
      </c>
      <c r="D192" s="468" t="s">
        <v>2361</v>
      </c>
      <c r="E192" s="16"/>
      <c r="F192" s="2"/>
      <c r="G192" s="2"/>
      <c r="H192" s="2"/>
      <c r="I192" s="16"/>
      <c r="J192" s="16"/>
      <c r="K192" s="17"/>
      <c r="L192" s="16"/>
      <c r="M192" s="16"/>
      <c r="N192" s="17"/>
      <c r="O192" s="25"/>
      <c r="P192" s="25"/>
      <c r="Q192" s="38"/>
      <c r="R192" s="25" t="s">
        <v>3425</v>
      </c>
      <c r="S192" s="25" t="s">
        <v>2955</v>
      </c>
      <c r="T192" s="38"/>
      <c r="U192" s="25"/>
      <c r="V192" s="25"/>
      <c r="W192" s="38"/>
    </row>
    <row r="193" spans="1:23" ht="35.450000000000003" customHeight="1">
      <c r="A193" s="317">
        <v>4</v>
      </c>
      <c r="B193" s="467" t="s">
        <v>261</v>
      </c>
      <c r="C193" s="468" t="s">
        <v>3028</v>
      </c>
      <c r="D193" s="468" t="s">
        <v>2362</v>
      </c>
      <c r="E193" s="16"/>
      <c r="F193" s="2"/>
      <c r="G193" s="2"/>
      <c r="H193" s="2"/>
      <c r="I193" s="16"/>
      <c r="J193" s="16"/>
      <c r="K193" s="17"/>
      <c r="L193" s="16"/>
      <c r="M193" s="16"/>
      <c r="N193" s="17"/>
      <c r="O193" s="25"/>
      <c r="P193" s="25"/>
      <c r="Q193" s="38"/>
      <c r="R193" s="25" t="s">
        <v>3425</v>
      </c>
      <c r="S193" s="25" t="s">
        <v>2955</v>
      </c>
      <c r="T193" s="38"/>
      <c r="U193" s="25"/>
      <c r="V193" s="25"/>
      <c r="W193" s="38"/>
    </row>
    <row r="194" spans="1:23" ht="35.450000000000003" customHeight="1">
      <c r="A194" s="317">
        <v>4</v>
      </c>
      <c r="B194" s="467" t="s">
        <v>2363</v>
      </c>
      <c r="C194" s="465" t="s">
        <v>262</v>
      </c>
      <c r="D194" s="466" t="s">
        <v>2364</v>
      </c>
      <c r="E194" s="16"/>
      <c r="F194" s="2"/>
      <c r="G194" s="2"/>
      <c r="H194" s="2"/>
      <c r="I194" s="16"/>
      <c r="J194" s="16"/>
      <c r="K194" s="17"/>
      <c r="L194" s="16"/>
      <c r="M194" s="16"/>
      <c r="N194" s="17"/>
      <c r="O194" s="25"/>
      <c r="P194" s="25"/>
      <c r="Q194" s="38"/>
      <c r="R194" s="25" t="s">
        <v>3425</v>
      </c>
      <c r="S194" s="25" t="s">
        <v>2955</v>
      </c>
      <c r="T194" s="38"/>
      <c r="U194" s="25"/>
      <c r="V194" s="25"/>
      <c r="W194" s="38"/>
    </row>
    <row r="195" spans="1:23" s="23" customFormat="1" ht="58.5" customHeight="1">
      <c r="A195" s="52">
        <v>4</v>
      </c>
      <c r="B195" s="461" t="s">
        <v>87</v>
      </c>
      <c r="C195" s="462" t="s">
        <v>2365</v>
      </c>
      <c r="D195" s="463" t="s">
        <v>2366</v>
      </c>
      <c r="E195" s="15"/>
      <c r="F195" s="15"/>
      <c r="G195" s="15"/>
      <c r="H195" s="15"/>
      <c r="I195" s="15"/>
      <c r="J195" s="15"/>
      <c r="K195" s="13"/>
      <c r="L195" s="15"/>
      <c r="M195" s="15"/>
      <c r="N195" s="13"/>
      <c r="O195" s="24"/>
      <c r="P195" s="24"/>
      <c r="Q195" s="47"/>
      <c r="R195" s="24"/>
      <c r="S195" s="24"/>
      <c r="T195" s="47"/>
      <c r="U195" s="24"/>
      <c r="V195" s="24"/>
      <c r="W195" s="47"/>
    </row>
    <row r="196" spans="1:23" ht="78.599999999999994" customHeight="1">
      <c r="A196" s="317">
        <v>4</v>
      </c>
      <c r="B196" s="475" t="s">
        <v>88</v>
      </c>
      <c r="C196" s="465" t="s">
        <v>263</v>
      </c>
      <c r="D196" s="466" t="s">
        <v>264</v>
      </c>
      <c r="E196" s="16"/>
      <c r="F196" s="2"/>
      <c r="G196" s="2"/>
      <c r="H196" s="2"/>
      <c r="I196" s="16"/>
      <c r="J196" s="16"/>
      <c r="K196" s="17"/>
      <c r="L196" s="16"/>
      <c r="M196" s="16"/>
      <c r="N196" s="17"/>
      <c r="O196" s="25"/>
      <c r="P196" s="25"/>
      <c r="Q196" s="38"/>
      <c r="R196" s="25" t="s">
        <v>3532</v>
      </c>
      <c r="S196" s="25" t="s">
        <v>2955</v>
      </c>
      <c r="T196" s="38"/>
      <c r="U196" s="25"/>
      <c r="V196" s="25"/>
      <c r="W196" s="38"/>
    </row>
    <row r="197" spans="1:23" ht="69" customHeight="1">
      <c r="A197" s="317">
        <v>4</v>
      </c>
      <c r="B197" s="475" t="s">
        <v>89</v>
      </c>
      <c r="C197" s="465" t="s">
        <v>3029</v>
      </c>
      <c r="D197" s="466" t="s">
        <v>2367</v>
      </c>
      <c r="E197" s="16"/>
      <c r="F197" s="2"/>
      <c r="G197" s="2"/>
      <c r="H197" s="2"/>
      <c r="I197" s="16"/>
      <c r="J197" s="16"/>
      <c r="K197" s="17"/>
      <c r="L197" s="16"/>
      <c r="M197" s="16"/>
      <c r="N197" s="17"/>
      <c r="O197" s="25"/>
      <c r="P197" s="25"/>
      <c r="Q197" s="38"/>
      <c r="R197" s="25" t="s">
        <v>3531</v>
      </c>
      <c r="S197" s="25" t="s">
        <v>2604</v>
      </c>
      <c r="T197" s="38"/>
      <c r="U197" s="25"/>
      <c r="V197" s="25"/>
      <c r="W197" s="38"/>
    </row>
    <row r="198" spans="1:23" s="14" customFormat="1" ht="350.45" customHeight="1">
      <c r="A198" s="52" t="s">
        <v>2</v>
      </c>
      <c r="B198" s="461" t="s">
        <v>340</v>
      </c>
      <c r="C198" s="596" t="s">
        <v>3497</v>
      </c>
      <c r="D198" s="597" t="s">
        <v>3498</v>
      </c>
      <c r="E198" s="16"/>
      <c r="F198" s="16"/>
      <c r="G198" s="16"/>
      <c r="H198" s="16"/>
      <c r="I198" s="16"/>
      <c r="J198" s="16"/>
      <c r="K198" s="17"/>
      <c r="L198" s="16"/>
      <c r="M198" s="16"/>
      <c r="N198" s="17"/>
      <c r="O198" s="407"/>
      <c r="P198" s="407"/>
      <c r="Q198" s="544"/>
      <c r="R198" s="407"/>
      <c r="S198" s="407"/>
      <c r="T198" s="544"/>
      <c r="U198" s="407"/>
      <c r="V198" s="407"/>
      <c r="W198" s="544"/>
    </row>
    <row r="199" spans="1:23" ht="303" customHeight="1">
      <c r="A199" s="52" t="s">
        <v>2</v>
      </c>
      <c r="B199" s="476" t="s">
        <v>341</v>
      </c>
      <c r="C199" s="466" t="s">
        <v>3494</v>
      </c>
      <c r="D199" s="466" t="s">
        <v>3495</v>
      </c>
      <c r="E199" s="16"/>
      <c r="F199" s="2"/>
      <c r="G199" s="2"/>
      <c r="H199" s="2"/>
      <c r="I199" s="16"/>
      <c r="J199" s="16"/>
      <c r="K199" s="17"/>
      <c r="L199" s="16"/>
      <c r="M199" s="16"/>
      <c r="N199" s="17"/>
      <c r="O199" s="465" t="s">
        <v>3297</v>
      </c>
      <c r="P199" s="538" t="s">
        <v>2955</v>
      </c>
      <c r="Q199" s="38"/>
      <c r="R199" s="465" t="s">
        <v>3496</v>
      </c>
      <c r="S199" s="538" t="s">
        <v>2955</v>
      </c>
      <c r="T199" s="38"/>
      <c r="U199" s="25"/>
      <c r="V199" s="25"/>
      <c r="W199" s="38"/>
    </row>
    <row r="200" spans="1:23" ht="300.95" customHeight="1">
      <c r="A200" s="52" t="s">
        <v>2</v>
      </c>
      <c r="B200" s="476" t="s">
        <v>342</v>
      </c>
      <c r="C200" s="466" t="s">
        <v>3482</v>
      </c>
      <c r="D200" s="466" t="s">
        <v>3483</v>
      </c>
      <c r="E200" s="16"/>
      <c r="F200" s="2"/>
      <c r="G200" s="2"/>
      <c r="H200" s="2"/>
      <c r="I200" s="16"/>
      <c r="J200" s="16"/>
      <c r="K200" s="17"/>
      <c r="L200" s="16"/>
      <c r="M200" s="16"/>
      <c r="N200" s="17"/>
      <c r="O200" s="465" t="s">
        <v>3297</v>
      </c>
      <c r="P200" s="538" t="s">
        <v>2955</v>
      </c>
      <c r="Q200" s="38"/>
      <c r="R200" s="465" t="s">
        <v>3484</v>
      </c>
      <c r="S200" s="538" t="s">
        <v>2955</v>
      </c>
      <c r="T200" s="38" t="s">
        <v>3485</v>
      </c>
      <c r="U200" s="25"/>
      <c r="V200" s="25"/>
      <c r="W200" s="38"/>
    </row>
    <row r="201" spans="1:23" s="23" customFormat="1" ht="110.45" customHeight="1">
      <c r="A201" s="52" t="s">
        <v>7</v>
      </c>
      <c r="B201" s="461" t="s">
        <v>2368</v>
      </c>
      <c r="C201" s="463" t="s">
        <v>3030</v>
      </c>
      <c r="D201" s="463" t="s">
        <v>2369</v>
      </c>
      <c r="E201" s="15"/>
      <c r="F201" s="15"/>
      <c r="G201" s="15"/>
      <c r="H201" s="15"/>
      <c r="I201" s="15"/>
      <c r="J201" s="15"/>
      <c r="K201" s="13"/>
      <c r="L201" s="15"/>
      <c r="M201" s="15"/>
      <c r="N201" s="13"/>
      <c r="O201" s="24"/>
      <c r="P201" s="24"/>
      <c r="Q201" s="47"/>
      <c r="R201" s="24"/>
      <c r="S201" s="24"/>
      <c r="T201" s="47"/>
      <c r="U201" s="24"/>
      <c r="V201" s="24"/>
      <c r="W201" s="47"/>
    </row>
    <row r="202" spans="1:23" ht="204">
      <c r="A202" s="52" t="s">
        <v>7</v>
      </c>
      <c r="B202" s="476" t="s">
        <v>2370</v>
      </c>
      <c r="C202" s="466" t="s">
        <v>3031</v>
      </c>
      <c r="D202" s="466" t="s">
        <v>2371</v>
      </c>
      <c r="E202" s="16"/>
      <c r="F202" s="2"/>
      <c r="G202" s="2"/>
      <c r="H202" s="2"/>
      <c r="I202" s="16"/>
      <c r="J202" s="16"/>
      <c r="K202" s="17"/>
      <c r="L202" s="16"/>
      <c r="M202" s="16"/>
      <c r="N202" s="17"/>
      <c r="O202" s="25" t="s">
        <v>3298</v>
      </c>
      <c r="P202" s="25" t="s">
        <v>2955</v>
      </c>
      <c r="Q202" s="38" t="s">
        <v>3308</v>
      </c>
      <c r="R202" s="25" t="s">
        <v>3472</v>
      </c>
      <c r="S202" s="25" t="s">
        <v>3302</v>
      </c>
      <c r="T202" s="38" t="s">
        <v>3481</v>
      </c>
      <c r="U202" s="25"/>
      <c r="V202" s="25"/>
      <c r="W202" s="38"/>
    </row>
    <row r="203" spans="1:23" s="320" customFormat="1" hidden="1">
      <c r="A203" s="318" t="s">
        <v>2372</v>
      </c>
      <c r="B203" s="477"/>
      <c r="C203" s="478" t="s">
        <v>2373</v>
      </c>
      <c r="D203" s="478" t="s">
        <v>2373</v>
      </c>
      <c r="E203" s="319"/>
      <c r="F203" s="319"/>
      <c r="G203" s="319"/>
      <c r="H203" s="319"/>
      <c r="I203" s="533"/>
      <c r="J203" s="533"/>
      <c r="K203" s="533"/>
      <c r="L203" s="533"/>
      <c r="M203" s="533"/>
      <c r="N203" s="533"/>
      <c r="O203" s="543"/>
      <c r="P203" s="543"/>
      <c r="Q203" s="543"/>
      <c r="R203" s="543"/>
      <c r="S203" s="543"/>
      <c r="T203" s="543"/>
      <c r="U203" s="543"/>
      <c r="V203" s="543"/>
      <c r="W203" s="543"/>
    </row>
    <row r="204" spans="1:23" s="23" customFormat="1" ht="127.5" hidden="1">
      <c r="A204" s="52" t="s">
        <v>2372</v>
      </c>
      <c r="B204" s="470">
        <v>3</v>
      </c>
      <c r="C204" s="462" t="s">
        <v>3032</v>
      </c>
      <c r="D204" s="463" t="s">
        <v>2374</v>
      </c>
      <c r="E204" s="15"/>
      <c r="F204" s="15"/>
      <c r="G204" s="15"/>
      <c r="H204" s="15"/>
      <c r="I204" s="15"/>
      <c r="J204" s="15"/>
      <c r="K204" s="13"/>
      <c r="L204" s="15"/>
      <c r="M204" s="15"/>
      <c r="N204" s="13"/>
      <c r="O204" s="594" t="s">
        <v>3480</v>
      </c>
      <c r="P204" s="24"/>
      <c r="Q204" s="47"/>
      <c r="R204" s="594" t="s">
        <v>3480</v>
      </c>
      <c r="S204" s="24"/>
      <c r="T204" s="47"/>
      <c r="U204" s="24"/>
      <c r="V204" s="24"/>
      <c r="W204" s="47"/>
    </row>
    <row r="205" spans="1:23" s="23" customFormat="1" ht="26.1" hidden="1" customHeight="1">
      <c r="A205" s="52" t="s">
        <v>2372</v>
      </c>
      <c r="B205" s="470" t="s">
        <v>44</v>
      </c>
      <c r="C205" s="462" t="s">
        <v>3033</v>
      </c>
      <c r="D205" s="463" t="s">
        <v>2375</v>
      </c>
      <c r="E205" s="15"/>
      <c r="F205" s="15"/>
      <c r="G205" s="15"/>
      <c r="H205" s="15"/>
      <c r="I205" s="15"/>
      <c r="J205" s="15"/>
      <c r="K205" s="13"/>
      <c r="L205" s="15"/>
      <c r="M205" s="15"/>
      <c r="N205" s="13"/>
      <c r="O205" s="24"/>
      <c r="P205" s="24"/>
      <c r="Q205" s="47"/>
      <c r="R205" s="24"/>
      <c r="S205" s="24"/>
      <c r="T205" s="47"/>
      <c r="U205" s="24"/>
      <c r="V205" s="24"/>
      <c r="W205" s="47"/>
    </row>
    <row r="206" spans="1:23" s="14" customFormat="1" ht="51" hidden="1" customHeight="1">
      <c r="A206" s="52" t="s">
        <v>2372</v>
      </c>
      <c r="B206" s="595" t="s">
        <v>116</v>
      </c>
      <c r="C206" s="593" t="s">
        <v>3034</v>
      </c>
      <c r="D206" s="593" t="s">
        <v>351</v>
      </c>
      <c r="E206" s="16"/>
      <c r="F206" s="16"/>
      <c r="G206" s="16"/>
      <c r="H206" s="16"/>
      <c r="I206" s="16"/>
      <c r="J206" s="16"/>
      <c r="K206" s="16"/>
      <c r="L206" s="16"/>
      <c r="M206" s="16"/>
      <c r="N206" s="16"/>
      <c r="O206" s="407"/>
      <c r="P206" s="407"/>
      <c r="Q206" s="407"/>
      <c r="R206" s="407"/>
      <c r="S206" s="407"/>
      <c r="T206" s="407"/>
      <c r="U206" s="407"/>
      <c r="V206" s="407"/>
      <c r="W206" s="407"/>
    </row>
    <row r="207" spans="1:23" s="14" customFormat="1" ht="36" hidden="1" customHeight="1">
      <c r="A207" s="52"/>
      <c r="B207" s="595" t="s">
        <v>119</v>
      </c>
      <c r="C207" s="593" t="s">
        <v>3035</v>
      </c>
      <c r="D207" s="593" t="s">
        <v>2376</v>
      </c>
      <c r="E207" s="16"/>
      <c r="F207" s="16"/>
      <c r="G207" s="16"/>
      <c r="H207" s="16"/>
      <c r="I207" s="16"/>
      <c r="J207" s="16"/>
      <c r="K207" s="16"/>
      <c r="L207" s="16"/>
      <c r="M207" s="16"/>
      <c r="N207" s="16"/>
      <c r="O207" s="407"/>
      <c r="P207" s="407"/>
      <c r="Q207" s="407"/>
      <c r="R207" s="407"/>
      <c r="S207" s="407"/>
      <c r="T207" s="407"/>
      <c r="U207" s="407"/>
      <c r="V207" s="407"/>
      <c r="W207" s="407"/>
    </row>
    <row r="208" spans="1:23" s="14" customFormat="1" ht="60" hidden="1" customHeight="1">
      <c r="A208" s="52" t="s">
        <v>2372</v>
      </c>
      <c r="B208" s="595" t="s">
        <v>2377</v>
      </c>
      <c r="C208" s="593" t="s">
        <v>3036</v>
      </c>
      <c r="D208" s="593" t="s">
        <v>2378</v>
      </c>
      <c r="E208" s="16"/>
      <c r="F208" s="16"/>
      <c r="G208" s="16"/>
      <c r="H208" s="16"/>
      <c r="I208" s="16"/>
      <c r="J208" s="16"/>
      <c r="K208" s="16"/>
      <c r="L208" s="16"/>
      <c r="M208" s="16"/>
      <c r="N208" s="16"/>
      <c r="O208" s="407"/>
      <c r="P208" s="407"/>
      <c r="Q208" s="407"/>
      <c r="R208" s="407"/>
      <c r="S208" s="407"/>
      <c r="T208" s="407"/>
      <c r="U208" s="407"/>
      <c r="V208" s="407"/>
      <c r="W208" s="407"/>
    </row>
    <row r="209" spans="1:23" s="14" customFormat="1" ht="62.1" hidden="1" customHeight="1">
      <c r="A209" s="52" t="s">
        <v>2372</v>
      </c>
      <c r="B209" s="595" t="s">
        <v>2379</v>
      </c>
      <c r="C209" s="593" t="s">
        <v>3037</v>
      </c>
      <c r="D209" s="593" t="s">
        <v>2380</v>
      </c>
      <c r="E209" s="16"/>
      <c r="F209" s="16"/>
      <c r="G209" s="16"/>
      <c r="H209" s="16"/>
      <c r="I209" s="16"/>
      <c r="J209" s="16"/>
      <c r="K209" s="16"/>
      <c r="L209" s="16"/>
      <c r="M209" s="16"/>
      <c r="N209" s="16"/>
      <c r="O209" s="407"/>
      <c r="P209" s="407"/>
      <c r="Q209" s="407"/>
      <c r="R209" s="407"/>
      <c r="S209" s="407"/>
      <c r="T209" s="407"/>
      <c r="U209" s="407"/>
      <c r="V209" s="407"/>
      <c r="W209" s="407"/>
    </row>
    <row r="210" spans="1:23" s="14" customFormat="1" ht="51" hidden="1" customHeight="1">
      <c r="A210" s="52" t="s">
        <v>2372</v>
      </c>
      <c r="B210" s="595" t="s">
        <v>2381</v>
      </c>
      <c r="C210" s="593" t="s">
        <v>3038</v>
      </c>
      <c r="D210" s="593" t="s">
        <v>2382</v>
      </c>
      <c r="E210" s="16"/>
      <c r="F210" s="16"/>
      <c r="G210" s="16"/>
      <c r="H210" s="16"/>
      <c r="I210" s="16"/>
      <c r="J210" s="16"/>
      <c r="K210" s="16"/>
      <c r="L210" s="16"/>
      <c r="M210" s="16"/>
      <c r="N210" s="16"/>
      <c r="O210" s="407"/>
      <c r="P210" s="407"/>
      <c r="Q210" s="407"/>
      <c r="R210" s="407"/>
      <c r="S210" s="407"/>
      <c r="T210" s="407"/>
      <c r="U210" s="407"/>
      <c r="V210" s="407"/>
      <c r="W210" s="407"/>
    </row>
    <row r="211" spans="1:23" s="14" customFormat="1" ht="51" hidden="1">
      <c r="A211" s="52" t="s">
        <v>2372</v>
      </c>
      <c r="B211" s="595" t="s">
        <v>2383</v>
      </c>
      <c r="C211" s="593" t="s">
        <v>3039</v>
      </c>
      <c r="D211" s="593" t="s">
        <v>2384</v>
      </c>
      <c r="E211" s="16"/>
      <c r="F211" s="16"/>
      <c r="G211" s="16"/>
      <c r="H211" s="16"/>
      <c r="I211" s="16"/>
      <c r="J211" s="16"/>
      <c r="K211" s="16"/>
      <c r="L211" s="16"/>
      <c r="M211" s="16"/>
      <c r="N211" s="16"/>
      <c r="O211" s="407"/>
      <c r="P211" s="407"/>
      <c r="Q211" s="407"/>
      <c r="R211" s="407"/>
      <c r="S211" s="407"/>
      <c r="T211" s="407"/>
      <c r="U211" s="407"/>
      <c r="V211" s="407"/>
      <c r="W211" s="407"/>
    </row>
    <row r="212" spans="1:23" s="14" customFormat="1" ht="44.45" hidden="1" customHeight="1">
      <c r="A212" s="52" t="s">
        <v>2372</v>
      </c>
      <c r="B212" s="595" t="s">
        <v>2385</v>
      </c>
      <c r="C212" s="593" t="s">
        <v>3040</v>
      </c>
      <c r="D212" s="593" t="s">
        <v>2386</v>
      </c>
      <c r="E212" s="16"/>
      <c r="F212" s="16"/>
      <c r="G212" s="16"/>
      <c r="H212" s="16"/>
      <c r="I212" s="16"/>
      <c r="J212" s="16"/>
      <c r="K212" s="16"/>
      <c r="L212" s="16"/>
      <c r="M212" s="16"/>
      <c r="N212" s="16"/>
      <c r="O212" s="407"/>
      <c r="P212" s="407"/>
      <c r="Q212" s="407"/>
      <c r="R212" s="407"/>
      <c r="S212" s="407"/>
      <c r="T212" s="407"/>
      <c r="U212" s="407"/>
      <c r="V212" s="407"/>
      <c r="W212" s="407"/>
    </row>
    <row r="213" spans="1:23" s="14" customFormat="1" ht="44.45" hidden="1" customHeight="1">
      <c r="A213" s="52" t="s">
        <v>2372</v>
      </c>
      <c r="B213" s="595" t="s">
        <v>2387</v>
      </c>
      <c r="C213" s="593" t="s">
        <v>3041</v>
      </c>
      <c r="D213" s="593" t="s">
        <v>2388</v>
      </c>
      <c r="E213" s="16"/>
      <c r="F213" s="16"/>
      <c r="G213" s="16"/>
      <c r="H213" s="16"/>
      <c r="I213" s="16"/>
      <c r="J213" s="16"/>
      <c r="K213" s="16"/>
      <c r="L213" s="16"/>
      <c r="M213" s="16"/>
      <c r="N213" s="16"/>
      <c r="O213" s="407"/>
      <c r="P213" s="407"/>
      <c r="Q213" s="407"/>
      <c r="R213" s="407"/>
      <c r="S213" s="407"/>
      <c r="T213" s="407"/>
      <c r="U213" s="407"/>
      <c r="V213" s="407"/>
      <c r="W213" s="407"/>
    </row>
    <row r="214" spans="1:23" s="23" customFormat="1" ht="61.5" hidden="1" customHeight="1">
      <c r="A214" s="52" t="s">
        <v>2372</v>
      </c>
      <c r="B214" s="471" t="s">
        <v>45</v>
      </c>
      <c r="C214" s="463" t="s">
        <v>344</v>
      </c>
      <c r="D214" s="463" t="s">
        <v>2389</v>
      </c>
      <c r="E214" s="15"/>
      <c r="F214" s="15"/>
      <c r="G214" s="15"/>
      <c r="H214" s="15"/>
      <c r="I214" s="15"/>
      <c r="J214" s="15"/>
      <c r="K214" s="15"/>
      <c r="L214" s="15"/>
      <c r="M214" s="15"/>
      <c r="N214" s="15"/>
      <c r="O214" s="24"/>
      <c r="P214" s="24"/>
      <c r="Q214" s="24"/>
      <c r="R214" s="24"/>
      <c r="S214" s="24"/>
      <c r="T214" s="24"/>
      <c r="U214" s="24"/>
      <c r="V214" s="24"/>
      <c r="W214" s="24"/>
    </row>
    <row r="215" spans="1:23" s="14" customFormat="1" ht="76.5" hidden="1">
      <c r="A215" s="52" t="s">
        <v>2372</v>
      </c>
      <c r="B215" s="592" t="s">
        <v>345</v>
      </c>
      <c r="C215" s="593" t="s">
        <v>348</v>
      </c>
      <c r="D215" s="593" t="s">
        <v>349</v>
      </c>
      <c r="E215" s="16"/>
      <c r="F215" s="16"/>
      <c r="G215" s="16"/>
      <c r="H215" s="16"/>
      <c r="I215" s="16"/>
      <c r="J215" s="16"/>
      <c r="K215" s="16"/>
      <c r="L215" s="16"/>
      <c r="M215" s="16"/>
      <c r="N215" s="16"/>
      <c r="O215" s="407"/>
      <c r="P215" s="407"/>
      <c r="Q215" s="407"/>
      <c r="R215" s="407"/>
      <c r="S215" s="407"/>
      <c r="T215" s="407"/>
      <c r="U215" s="407"/>
      <c r="V215" s="407"/>
      <c r="W215" s="407"/>
    </row>
    <row r="216" spans="1:23" s="14" customFormat="1" ht="45.95" hidden="1" customHeight="1">
      <c r="A216" s="52" t="s">
        <v>2372</v>
      </c>
      <c r="B216" s="592" t="s">
        <v>347</v>
      </c>
      <c r="C216" s="593" t="s">
        <v>353</v>
      </c>
      <c r="D216" s="593" t="s">
        <v>2390</v>
      </c>
      <c r="E216" s="16"/>
      <c r="F216" s="16"/>
      <c r="G216" s="16"/>
      <c r="H216" s="16"/>
      <c r="I216" s="16"/>
      <c r="J216" s="16"/>
      <c r="K216" s="16"/>
      <c r="L216" s="16"/>
      <c r="M216" s="16"/>
      <c r="N216" s="16"/>
      <c r="O216" s="407"/>
      <c r="P216" s="407"/>
      <c r="Q216" s="407"/>
      <c r="R216" s="407"/>
      <c r="S216" s="407"/>
      <c r="T216" s="407"/>
      <c r="U216" s="407"/>
      <c r="V216" s="407"/>
      <c r="W216" s="407"/>
    </row>
    <row r="217" spans="1:23" s="14" customFormat="1" ht="25.5" hidden="1">
      <c r="A217" s="52" t="s">
        <v>2372</v>
      </c>
      <c r="B217" s="592" t="s">
        <v>350</v>
      </c>
      <c r="C217" s="593" t="s">
        <v>355</v>
      </c>
      <c r="D217" s="593" t="s">
        <v>2391</v>
      </c>
      <c r="E217" s="16"/>
      <c r="F217" s="16"/>
      <c r="G217" s="16"/>
      <c r="H217" s="16"/>
      <c r="I217" s="16"/>
      <c r="J217" s="16"/>
      <c r="K217" s="16"/>
      <c r="L217" s="16"/>
      <c r="M217" s="16"/>
      <c r="N217" s="16"/>
      <c r="O217" s="407"/>
      <c r="P217" s="407"/>
      <c r="Q217" s="407"/>
      <c r="R217" s="407"/>
      <c r="S217" s="407"/>
      <c r="T217" s="407"/>
      <c r="U217" s="407"/>
      <c r="V217" s="407"/>
      <c r="W217" s="407"/>
    </row>
    <row r="218" spans="1:23" s="14" customFormat="1" ht="48.95" hidden="1" customHeight="1">
      <c r="A218" s="52" t="s">
        <v>2372</v>
      </c>
      <c r="B218" s="592" t="s">
        <v>352</v>
      </c>
      <c r="C218" s="593" t="s">
        <v>2392</v>
      </c>
      <c r="D218" s="593" t="s">
        <v>2393</v>
      </c>
      <c r="E218" s="16"/>
      <c r="F218" s="16"/>
      <c r="G218" s="16"/>
      <c r="H218" s="16"/>
      <c r="I218" s="16"/>
      <c r="J218" s="16"/>
      <c r="K218" s="16"/>
      <c r="L218" s="16"/>
      <c r="M218" s="16"/>
      <c r="N218" s="16"/>
      <c r="O218" s="407"/>
      <c r="P218" s="407"/>
      <c r="Q218" s="407"/>
      <c r="R218" s="407"/>
      <c r="S218" s="407"/>
      <c r="T218" s="407"/>
      <c r="U218" s="407"/>
      <c r="V218" s="407"/>
      <c r="W218" s="407"/>
    </row>
    <row r="219" spans="1:23" s="14" customFormat="1" ht="37.5" hidden="1" customHeight="1">
      <c r="A219" s="52" t="s">
        <v>2372</v>
      </c>
      <c r="B219" s="592" t="s">
        <v>354</v>
      </c>
      <c r="C219" s="593" t="s">
        <v>2394</v>
      </c>
      <c r="D219" s="593" t="s">
        <v>2395</v>
      </c>
      <c r="E219" s="16"/>
      <c r="F219" s="16"/>
      <c r="G219" s="16"/>
      <c r="H219" s="16"/>
      <c r="I219" s="16"/>
      <c r="J219" s="16"/>
      <c r="K219" s="16"/>
      <c r="L219" s="16"/>
      <c r="M219" s="16"/>
      <c r="N219" s="16"/>
      <c r="O219" s="407"/>
      <c r="P219" s="407"/>
      <c r="Q219" s="407"/>
      <c r="R219" s="407"/>
      <c r="S219" s="407"/>
      <c r="T219" s="407"/>
      <c r="U219" s="407"/>
      <c r="V219" s="407"/>
      <c r="W219" s="407"/>
    </row>
    <row r="220" spans="1:23" s="14" customFormat="1" ht="77.45" hidden="1" customHeight="1">
      <c r="A220" s="52" t="s">
        <v>2372</v>
      </c>
      <c r="B220" s="592" t="s">
        <v>356</v>
      </c>
      <c r="C220" s="593" t="s">
        <v>2396</v>
      </c>
      <c r="D220" s="593" t="s">
        <v>2397</v>
      </c>
      <c r="E220" s="16"/>
      <c r="F220" s="16"/>
      <c r="G220" s="16"/>
      <c r="H220" s="16"/>
      <c r="I220" s="16"/>
      <c r="J220" s="16"/>
      <c r="K220" s="16"/>
      <c r="L220" s="16"/>
      <c r="M220" s="16"/>
      <c r="N220" s="16"/>
      <c r="O220" s="407" t="s">
        <v>3490</v>
      </c>
      <c r="P220" s="407" t="s">
        <v>3302</v>
      </c>
      <c r="Q220" s="407" t="s">
        <v>3232</v>
      </c>
      <c r="R220" s="407" t="s">
        <v>3491</v>
      </c>
      <c r="S220" s="407" t="s">
        <v>2955</v>
      </c>
      <c r="T220" s="407"/>
      <c r="U220" s="407"/>
      <c r="V220" s="407"/>
      <c r="W220" s="407"/>
    </row>
    <row r="221" spans="1:23" s="14" customFormat="1" ht="141.94999999999999" hidden="1" customHeight="1">
      <c r="A221" s="52" t="s">
        <v>2372</v>
      </c>
      <c r="B221" s="592" t="s">
        <v>357</v>
      </c>
      <c r="C221" s="593" t="s">
        <v>3042</v>
      </c>
      <c r="D221" s="593" t="s">
        <v>2398</v>
      </c>
      <c r="E221" s="16"/>
      <c r="F221" s="16"/>
      <c r="G221" s="16"/>
      <c r="H221" s="16"/>
      <c r="I221" s="16"/>
      <c r="J221" s="16"/>
      <c r="K221" s="16"/>
      <c r="L221" s="16"/>
      <c r="M221" s="16"/>
      <c r="N221" s="16"/>
      <c r="O221" s="407"/>
      <c r="P221" s="407"/>
      <c r="Q221" s="407"/>
      <c r="R221" s="407"/>
      <c r="S221" s="407"/>
      <c r="T221" s="407"/>
      <c r="U221" s="407"/>
      <c r="V221" s="407"/>
      <c r="W221" s="407"/>
    </row>
    <row r="222" spans="1:23" s="14" customFormat="1" ht="90" hidden="1" customHeight="1">
      <c r="A222" s="52" t="s">
        <v>2372</v>
      </c>
      <c r="B222" s="592" t="s">
        <v>358</v>
      </c>
      <c r="C222" s="593" t="s">
        <v>359</v>
      </c>
      <c r="D222" s="593" t="s">
        <v>2399</v>
      </c>
      <c r="E222" s="16"/>
      <c r="F222" s="16"/>
      <c r="G222" s="16"/>
      <c r="H222" s="16"/>
      <c r="I222" s="16"/>
      <c r="J222" s="16"/>
      <c r="K222" s="16"/>
      <c r="L222" s="16"/>
      <c r="M222" s="16"/>
      <c r="N222" s="16"/>
      <c r="O222" s="407"/>
      <c r="P222" s="407"/>
      <c r="Q222" s="407"/>
      <c r="R222" s="407"/>
      <c r="S222" s="407"/>
      <c r="T222" s="407"/>
      <c r="U222" s="407"/>
      <c r="V222" s="407"/>
      <c r="W222" s="407"/>
    </row>
    <row r="223" spans="1:23" s="14" customFormat="1" ht="204" hidden="1" customHeight="1">
      <c r="A223" s="52" t="s">
        <v>2372</v>
      </c>
      <c r="B223" s="592" t="s">
        <v>360</v>
      </c>
      <c r="C223" s="593" t="s">
        <v>3043</v>
      </c>
      <c r="D223" s="593" t="s">
        <v>2400</v>
      </c>
      <c r="E223" s="16"/>
      <c r="F223" s="16"/>
      <c r="G223" s="16"/>
      <c r="H223" s="16"/>
      <c r="I223" s="16"/>
      <c r="J223" s="16"/>
      <c r="K223" s="16"/>
      <c r="L223" s="16"/>
      <c r="M223" s="16"/>
      <c r="N223" s="16"/>
      <c r="O223" s="407"/>
      <c r="P223" s="407"/>
      <c r="Q223" s="407"/>
      <c r="R223" s="407"/>
      <c r="S223" s="407"/>
      <c r="T223" s="407"/>
      <c r="U223" s="407"/>
      <c r="V223" s="407"/>
      <c r="W223" s="407"/>
    </row>
    <row r="224" spans="1:23" s="14" customFormat="1" ht="38.25" hidden="1">
      <c r="A224" s="52" t="s">
        <v>2372</v>
      </c>
      <c r="B224" s="592" t="s">
        <v>361</v>
      </c>
      <c r="C224" s="593" t="s">
        <v>3044</v>
      </c>
      <c r="D224" s="593" t="s">
        <v>2401</v>
      </c>
      <c r="E224" s="16"/>
      <c r="F224" s="16"/>
      <c r="G224" s="16"/>
      <c r="H224" s="16"/>
      <c r="I224" s="16"/>
      <c r="J224" s="16"/>
      <c r="K224" s="16"/>
      <c r="L224" s="16"/>
      <c r="M224" s="16"/>
      <c r="N224" s="16"/>
      <c r="O224" s="407"/>
      <c r="P224" s="407"/>
      <c r="Q224" s="407"/>
      <c r="R224" s="407"/>
      <c r="S224" s="407"/>
      <c r="T224" s="407"/>
      <c r="U224" s="407"/>
      <c r="V224" s="407"/>
      <c r="W224" s="407"/>
    </row>
    <row r="225" spans="1:23" s="14" customFormat="1" ht="25.5" hidden="1">
      <c r="A225" s="52" t="s">
        <v>2372</v>
      </c>
      <c r="B225" s="471" t="s">
        <v>128</v>
      </c>
      <c r="C225" s="463" t="s">
        <v>3045</v>
      </c>
      <c r="D225" s="463" t="s">
        <v>2402</v>
      </c>
      <c r="E225" s="16"/>
      <c r="F225" s="16"/>
      <c r="G225" s="16"/>
      <c r="H225" s="16"/>
      <c r="I225" s="16"/>
      <c r="J225" s="16"/>
      <c r="K225" s="16"/>
      <c r="L225" s="16"/>
      <c r="M225" s="16"/>
      <c r="N225" s="16"/>
      <c r="O225" s="407"/>
      <c r="P225" s="407"/>
      <c r="Q225" s="407"/>
      <c r="R225" s="407"/>
      <c r="S225" s="407"/>
      <c r="T225" s="407"/>
      <c r="U225" s="407"/>
      <c r="V225" s="407"/>
      <c r="W225" s="407"/>
    </row>
    <row r="226" spans="1:23" s="14" customFormat="1" ht="52.5" hidden="1" customHeight="1">
      <c r="A226" s="52" t="s">
        <v>2372</v>
      </c>
      <c r="B226" s="592" t="s">
        <v>2403</v>
      </c>
      <c r="C226" s="593" t="s">
        <v>3479</v>
      </c>
      <c r="D226" s="593" t="s">
        <v>3046</v>
      </c>
      <c r="E226" s="16"/>
      <c r="F226" s="16"/>
      <c r="G226" s="16"/>
      <c r="H226" s="16"/>
      <c r="I226" s="16"/>
      <c r="J226" s="16"/>
      <c r="K226" s="16"/>
      <c r="L226" s="16"/>
      <c r="M226" s="16"/>
      <c r="N226" s="16"/>
      <c r="O226" s="407"/>
      <c r="P226" s="407"/>
      <c r="Q226" s="407"/>
      <c r="R226" s="407"/>
      <c r="S226" s="407"/>
      <c r="T226" s="407"/>
      <c r="U226" s="407"/>
      <c r="V226" s="407"/>
      <c r="W226" s="407"/>
    </row>
    <row r="227" spans="1:23" s="14" customFormat="1" ht="62.1" hidden="1" customHeight="1">
      <c r="A227" s="52" t="s">
        <v>2372</v>
      </c>
      <c r="B227" s="592" t="s">
        <v>2404</v>
      </c>
      <c r="C227" s="593" t="s">
        <v>3047</v>
      </c>
      <c r="D227" s="593" t="s">
        <v>2405</v>
      </c>
      <c r="E227" s="16"/>
      <c r="F227" s="16"/>
      <c r="G227" s="16"/>
      <c r="H227" s="16"/>
      <c r="I227" s="16"/>
      <c r="J227" s="16"/>
      <c r="K227" s="16"/>
      <c r="L227" s="16"/>
      <c r="M227" s="16"/>
      <c r="N227" s="16"/>
      <c r="O227" s="407"/>
      <c r="P227" s="407"/>
      <c r="Q227" s="407"/>
      <c r="R227" s="407"/>
      <c r="S227" s="407"/>
      <c r="T227" s="407"/>
      <c r="U227" s="407"/>
      <c r="V227" s="407"/>
      <c r="W227" s="407"/>
    </row>
    <row r="228" spans="1:23" s="14" customFormat="1" ht="51.6" hidden="1" customHeight="1">
      <c r="A228" s="52"/>
      <c r="B228" s="592" t="s">
        <v>3048</v>
      </c>
      <c r="C228" s="593" t="s">
        <v>3049</v>
      </c>
      <c r="D228" s="593"/>
      <c r="E228" s="16"/>
      <c r="F228" s="16"/>
      <c r="G228" s="16"/>
      <c r="H228" s="16"/>
      <c r="I228" s="16"/>
      <c r="J228" s="16"/>
      <c r="K228" s="16"/>
      <c r="L228" s="16"/>
      <c r="M228" s="16"/>
      <c r="N228" s="16"/>
      <c r="O228" s="407"/>
      <c r="P228" s="407"/>
      <c r="Q228" s="407"/>
      <c r="R228" s="407"/>
      <c r="S228" s="407"/>
      <c r="T228" s="407"/>
      <c r="U228" s="407"/>
      <c r="V228" s="407"/>
      <c r="W228" s="407"/>
    </row>
    <row r="229" spans="1:23" s="14" customFormat="1" ht="63.75" hidden="1">
      <c r="A229" s="52" t="s">
        <v>2372</v>
      </c>
      <c r="B229" s="471" t="s">
        <v>2406</v>
      </c>
      <c r="C229" s="463" t="s">
        <v>3050</v>
      </c>
      <c r="D229" s="463" t="s">
        <v>2407</v>
      </c>
      <c r="E229" s="16"/>
      <c r="F229" s="16"/>
      <c r="G229" s="16"/>
      <c r="H229" s="16"/>
      <c r="I229" s="16"/>
      <c r="J229" s="16"/>
      <c r="K229" s="16"/>
      <c r="L229" s="16"/>
      <c r="M229" s="16"/>
      <c r="N229" s="16"/>
      <c r="O229" s="407"/>
      <c r="P229" s="407"/>
      <c r="Q229" s="407"/>
      <c r="R229" s="407"/>
      <c r="S229" s="407"/>
      <c r="T229" s="407"/>
      <c r="U229" s="407"/>
      <c r="V229" s="407"/>
      <c r="W229" s="407"/>
    </row>
    <row r="230" spans="1:23" s="14" customFormat="1" ht="102.6" hidden="1" customHeight="1">
      <c r="A230" s="52" t="s">
        <v>2372</v>
      </c>
      <c r="B230" s="592" t="s">
        <v>2408</v>
      </c>
      <c r="C230" s="593" t="s">
        <v>3051</v>
      </c>
      <c r="D230" s="593" t="s">
        <v>2409</v>
      </c>
      <c r="E230" s="16"/>
      <c r="F230" s="16"/>
      <c r="G230" s="16"/>
      <c r="H230" s="16"/>
      <c r="I230" s="16"/>
      <c r="J230" s="16"/>
      <c r="K230" s="16"/>
      <c r="L230" s="16"/>
      <c r="M230" s="16"/>
      <c r="N230" s="16"/>
      <c r="O230" s="407"/>
      <c r="P230" s="407"/>
      <c r="Q230" s="407"/>
      <c r="R230" s="407"/>
      <c r="S230" s="407"/>
      <c r="T230" s="407"/>
      <c r="U230" s="407"/>
      <c r="V230" s="407"/>
      <c r="W230" s="407"/>
    </row>
    <row r="231" spans="1:23" s="14" customFormat="1" ht="106.5" hidden="1" customHeight="1">
      <c r="A231" s="52" t="s">
        <v>2372</v>
      </c>
      <c r="B231" s="592" t="s">
        <v>2410</v>
      </c>
      <c r="C231" s="593" t="s">
        <v>3052</v>
      </c>
      <c r="D231" s="593" t="s">
        <v>2411</v>
      </c>
      <c r="E231" s="16"/>
      <c r="F231" s="16"/>
      <c r="G231" s="16"/>
      <c r="H231" s="16"/>
      <c r="I231" s="16"/>
      <c r="J231" s="16"/>
      <c r="K231" s="16"/>
      <c r="L231" s="16"/>
      <c r="M231" s="16"/>
      <c r="N231" s="16"/>
      <c r="O231" s="407"/>
      <c r="P231" s="407"/>
      <c r="Q231" s="407"/>
      <c r="R231" s="407"/>
      <c r="S231" s="407"/>
      <c r="T231" s="407"/>
      <c r="U231" s="407"/>
      <c r="V231" s="407"/>
      <c r="W231" s="407"/>
    </row>
    <row r="232" spans="1:23" s="14" customFormat="1" ht="161.44999999999999" hidden="1" customHeight="1">
      <c r="A232" s="52" t="s">
        <v>2372</v>
      </c>
      <c r="B232" s="471" t="s">
        <v>46</v>
      </c>
      <c r="C232" s="463" t="s">
        <v>3053</v>
      </c>
      <c r="D232" s="463" t="s">
        <v>2412</v>
      </c>
      <c r="E232" s="16"/>
      <c r="F232" s="16"/>
      <c r="G232" s="16"/>
      <c r="H232" s="16"/>
      <c r="I232" s="16"/>
      <c r="J232" s="16"/>
      <c r="K232" s="16"/>
      <c r="L232" s="16"/>
      <c r="M232" s="16"/>
      <c r="N232" s="16"/>
      <c r="O232" s="407"/>
      <c r="P232" s="407"/>
      <c r="Q232" s="407"/>
      <c r="R232" s="407"/>
      <c r="S232" s="407"/>
      <c r="T232" s="407"/>
      <c r="U232" s="407"/>
      <c r="V232" s="407"/>
      <c r="W232" s="407"/>
    </row>
    <row r="233" spans="1:23" s="14" customFormat="1" ht="38.25" hidden="1">
      <c r="A233" s="52" t="s">
        <v>2372</v>
      </c>
      <c r="B233" s="592" t="s">
        <v>2413</v>
      </c>
      <c r="C233" s="593" t="s">
        <v>3054</v>
      </c>
      <c r="D233" s="593" t="s">
        <v>2414</v>
      </c>
      <c r="E233" s="16"/>
      <c r="F233" s="16"/>
      <c r="G233" s="16"/>
      <c r="H233" s="16"/>
      <c r="I233" s="16"/>
      <c r="J233" s="16"/>
      <c r="K233" s="16"/>
      <c r="L233" s="16"/>
      <c r="M233" s="16"/>
      <c r="N233" s="16"/>
      <c r="O233" s="407"/>
      <c r="P233" s="407"/>
      <c r="Q233" s="407"/>
      <c r="R233" s="407"/>
      <c r="S233" s="407"/>
      <c r="T233" s="407"/>
      <c r="U233" s="407"/>
      <c r="V233" s="407"/>
      <c r="W233" s="407"/>
    </row>
    <row r="234" spans="1:23" s="23" customFormat="1" ht="60.95" hidden="1" customHeight="1">
      <c r="A234" s="52" t="s">
        <v>2372</v>
      </c>
      <c r="B234" s="471" t="s">
        <v>7</v>
      </c>
      <c r="C234" s="463" t="s">
        <v>3469</v>
      </c>
      <c r="D234" s="463" t="s">
        <v>3478</v>
      </c>
      <c r="E234" s="15"/>
      <c r="F234" s="15"/>
      <c r="G234" s="15"/>
      <c r="H234" s="15"/>
      <c r="I234" s="15"/>
      <c r="J234" s="15"/>
      <c r="K234" s="15"/>
      <c r="L234" s="15"/>
      <c r="M234" s="15"/>
      <c r="N234" s="15"/>
      <c r="O234" s="24"/>
      <c r="P234" s="24"/>
      <c r="Q234" s="24"/>
      <c r="R234" s="24"/>
      <c r="S234" s="24"/>
      <c r="T234" s="24"/>
      <c r="U234" s="24"/>
      <c r="V234" s="24"/>
      <c r="W234" s="24"/>
    </row>
    <row r="235" spans="1:23" ht="89.25" hidden="1">
      <c r="A235" s="52" t="s">
        <v>2372</v>
      </c>
      <c r="B235" s="467" t="s">
        <v>7</v>
      </c>
      <c r="C235" s="479" t="s">
        <v>3055</v>
      </c>
      <c r="D235" s="468" t="s">
        <v>2416</v>
      </c>
      <c r="E235" s="16"/>
      <c r="F235" s="2"/>
      <c r="G235" s="2"/>
      <c r="H235" s="2"/>
      <c r="I235" s="16"/>
      <c r="J235" s="16"/>
      <c r="K235" s="17"/>
      <c r="L235" s="16"/>
      <c r="M235" s="16"/>
      <c r="N235" s="17"/>
      <c r="O235" s="25"/>
      <c r="P235" s="25"/>
      <c r="Q235" s="38"/>
      <c r="R235" s="25"/>
      <c r="S235" s="25"/>
      <c r="T235" s="38"/>
      <c r="U235" s="25"/>
      <c r="V235" s="25"/>
      <c r="W235" s="38"/>
    </row>
    <row r="236" spans="1:23" ht="63.75" hidden="1">
      <c r="A236" s="52" t="s">
        <v>2372</v>
      </c>
      <c r="B236" s="467" t="s">
        <v>7</v>
      </c>
      <c r="C236" s="465"/>
      <c r="D236" s="468" t="s">
        <v>2417</v>
      </c>
      <c r="E236" s="16"/>
      <c r="F236" s="2"/>
      <c r="G236" s="2"/>
      <c r="H236" s="2"/>
      <c r="I236" s="16"/>
      <c r="J236" s="16"/>
      <c r="K236" s="17"/>
      <c r="L236" s="16"/>
      <c r="M236" s="16"/>
      <c r="N236" s="17"/>
      <c r="O236" s="25"/>
      <c r="P236" s="25"/>
      <c r="Q236" s="38"/>
      <c r="R236" s="25"/>
      <c r="S236" s="25"/>
      <c r="T236" s="38"/>
      <c r="U236" s="25"/>
      <c r="V236" s="25"/>
      <c r="W236" s="38"/>
    </row>
    <row r="237" spans="1:23" ht="49.5" hidden="1" customHeight="1">
      <c r="A237" s="52" t="s">
        <v>2372</v>
      </c>
      <c r="B237" s="467" t="s">
        <v>7</v>
      </c>
      <c r="C237" s="465"/>
      <c r="D237" s="468" t="s">
        <v>2418</v>
      </c>
      <c r="E237" s="16"/>
      <c r="F237" s="2"/>
      <c r="G237" s="2"/>
      <c r="H237" s="2"/>
      <c r="I237" s="16"/>
      <c r="J237" s="16"/>
      <c r="K237" s="17"/>
      <c r="L237" s="16"/>
      <c r="M237" s="16"/>
      <c r="N237" s="17"/>
      <c r="O237" s="25"/>
      <c r="P237" s="25"/>
      <c r="Q237" s="38"/>
      <c r="R237" s="25"/>
      <c r="S237" s="25"/>
      <c r="T237" s="38"/>
      <c r="U237" s="25"/>
      <c r="V237" s="25"/>
      <c r="W237" s="38"/>
    </row>
    <row r="238" spans="1:23" ht="39.6" hidden="1" customHeight="1">
      <c r="A238" s="52" t="s">
        <v>2372</v>
      </c>
      <c r="B238" s="467" t="s">
        <v>7</v>
      </c>
      <c r="C238" s="465"/>
      <c r="D238" s="468" t="s">
        <v>2419</v>
      </c>
      <c r="E238" s="16"/>
      <c r="F238" s="2"/>
      <c r="G238" s="2"/>
      <c r="H238" s="2"/>
      <c r="I238" s="16"/>
      <c r="J238" s="16"/>
      <c r="K238" s="17"/>
      <c r="L238" s="16"/>
      <c r="M238" s="16"/>
      <c r="N238" s="17"/>
      <c r="O238" s="25"/>
      <c r="P238" s="25"/>
      <c r="Q238" s="38"/>
      <c r="R238" s="25"/>
      <c r="S238" s="25"/>
      <c r="T238" s="38"/>
      <c r="U238" s="25"/>
      <c r="V238" s="25"/>
      <c r="W238" s="38"/>
    </row>
    <row r="239" spans="1:23" ht="45" hidden="1" customHeight="1">
      <c r="A239" s="52" t="s">
        <v>2372</v>
      </c>
      <c r="B239" s="467" t="s">
        <v>7</v>
      </c>
      <c r="C239" s="465"/>
      <c r="D239" s="468" t="s">
        <v>2420</v>
      </c>
      <c r="E239" s="16"/>
      <c r="F239" s="2"/>
      <c r="G239" s="2"/>
      <c r="H239" s="2"/>
      <c r="I239" s="16"/>
      <c r="J239" s="16"/>
      <c r="K239" s="17"/>
      <c r="L239" s="16"/>
      <c r="M239" s="16"/>
      <c r="N239" s="17"/>
      <c r="O239" s="25"/>
      <c r="P239" s="25"/>
      <c r="Q239" s="38"/>
      <c r="R239" s="25"/>
      <c r="S239" s="25"/>
      <c r="T239" s="38"/>
      <c r="U239" s="25"/>
      <c r="V239" s="25"/>
      <c r="W239" s="38"/>
    </row>
    <row r="240" spans="1:23" ht="113.1" hidden="1" customHeight="1">
      <c r="A240" s="52" t="s">
        <v>2372</v>
      </c>
      <c r="B240" s="467" t="s">
        <v>7</v>
      </c>
      <c r="C240" s="465"/>
      <c r="D240" s="468" t="s">
        <v>2421</v>
      </c>
      <c r="E240" s="16"/>
      <c r="F240" s="2"/>
      <c r="G240" s="2"/>
      <c r="H240" s="2"/>
      <c r="I240" s="16"/>
      <c r="J240" s="16"/>
      <c r="K240" s="17"/>
      <c r="L240" s="16"/>
      <c r="M240" s="16"/>
      <c r="N240" s="17"/>
      <c r="O240" s="25"/>
      <c r="P240" s="25"/>
      <c r="Q240" s="38"/>
      <c r="R240" s="25"/>
      <c r="S240" s="25"/>
      <c r="T240" s="38"/>
      <c r="U240" s="25"/>
      <c r="V240" s="25"/>
      <c r="W240" s="38"/>
    </row>
    <row r="241" spans="1:23" ht="72" hidden="1" customHeight="1">
      <c r="A241" s="52" t="s">
        <v>2372</v>
      </c>
      <c r="B241" s="467" t="s">
        <v>7</v>
      </c>
      <c r="C241" s="465"/>
      <c r="D241" s="468" t="s">
        <v>2422</v>
      </c>
      <c r="E241" s="16"/>
      <c r="F241" s="2"/>
      <c r="G241" s="2"/>
      <c r="H241" s="2"/>
      <c r="I241" s="16"/>
      <c r="J241" s="16"/>
      <c r="K241" s="17"/>
      <c r="L241" s="16"/>
      <c r="M241" s="16"/>
      <c r="N241" s="17"/>
      <c r="O241" s="25"/>
      <c r="P241" s="25"/>
      <c r="Q241" s="38"/>
      <c r="R241" s="25"/>
      <c r="S241" s="25"/>
      <c r="T241" s="38"/>
      <c r="U241" s="25"/>
      <c r="V241" s="25"/>
      <c r="W241" s="38"/>
    </row>
    <row r="242" spans="1:23" ht="30" hidden="1" customHeight="1">
      <c r="A242" s="52" t="s">
        <v>2372</v>
      </c>
      <c r="B242" s="467" t="s">
        <v>7</v>
      </c>
      <c r="C242" s="465"/>
      <c r="D242" s="468" t="s">
        <v>2423</v>
      </c>
      <c r="E242" s="16"/>
      <c r="F242" s="2"/>
      <c r="G242" s="2"/>
      <c r="H242" s="2"/>
      <c r="I242" s="16"/>
      <c r="J242" s="16"/>
      <c r="K242" s="17"/>
      <c r="L242" s="16"/>
      <c r="M242" s="16"/>
      <c r="N242" s="17"/>
      <c r="O242" s="25"/>
      <c r="P242" s="25"/>
      <c r="Q242" s="38"/>
      <c r="R242" s="25"/>
      <c r="S242" s="25"/>
      <c r="T242" s="38"/>
      <c r="U242" s="25"/>
      <c r="V242" s="25"/>
      <c r="W242" s="38"/>
    </row>
    <row r="243" spans="1:23" ht="76.5" hidden="1">
      <c r="A243" s="52" t="s">
        <v>2372</v>
      </c>
      <c r="B243" s="467" t="s">
        <v>7</v>
      </c>
      <c r="C243" s="465"/>
      <c r="D243" s="468" t="s">
        <v>2424</v>
      </c>
      <c r="E243" s="16"/>
      <c r="F243" s="2"/>
      <c r="G243" s="2"/>
      <c r="H243" s="2"/>
      <c r="I243" s="16"/>
      <c r="J243" s="16"/>
      <c r="K243" s="17"/>
      <c r="L243" s="16"/>
      <c r="M243" s="16"/>
      <c r="N243" s="17"/>
      <c r="O243" s="25"/>
      <c r="P243" s="25"/>
      <c r="Q243" s="38"/>
      <c r="R243" s="25"/>
      <c r="S243" s="25"/>
      <c r="T243" s="38"/>
      <c r="U243" s="25"/>
      <c r="V243" s="25"/>
      <c r="W243" s="38"/>
    </row>
    <row r="244" spans="1:23" ht="68.45" hidden="1" customHeight="1">
      <c r="A244" s="52" t="s">
        <v>2372</v>
      </c>
      <c r="B244" s="467" t="s">
        <v>7</v>
      </c>
      <c r="C244" s="465"/>
      <c r="D244" s="468" t="s">
        <v>2425</v>
      </c>
      <c r="E244" s="16"/>
      <c r="F244" s="2"/>
      <c r="G244" s="2"/>
      <c r="H244" s="2"/>
      <c r="I244" s="16"/>
      <c r="J244" s="16"/>
      <c r="K244" s="17"/>
      <c r="L244" s="16"/>
      <c r="M244" s="16"/>
      <c r="N244" s="17"/>
      <c r="O244" s="25"/>
      <c r="P244" s="25"/>
      <c r="Q244" s="38"/>
      <c r="R244" s="25"/>
      <c r="S244" s="25"/>
      <c r="T244" s="38"/>
      <c r="U244" s="25"/>
      <c r="V244" s="25"/>
      <c r="W244" s="38"/>
    </row>
    <row r="245" spans="1:23" ht="127.5" hidden="1">
      <c r="A245" s="52" t="s">
        <v>2372</v>
      </c>
      <c r="B245" s="467" t="s">
        <v>7</v>
      </c>
      <c r="C245" s="465"/>
      <c r="D245" s="468" t="s">
        <v>2426</v>
      </c>
      <c r="E245" s="16"/>
      <c r="F245" s="2"/>
      <c r="G245" s="2"/>
      <c r="H245" s="2"/>
      <c r="I245" s="16"/>
      <c r="J245" s="16"/>
      <c r="K245" s="17"/>
      <c r="L245" s="16"/>
      <c r="M245" s="16"/>
      <c r="N245" s="17"/>
      <c r="O245" s="25"/>
      <c r="P245" s="25"/>
      <c r="Q245" s="38"/>
      <c r="R245" s="25"/>
      <c r="S245" s="25"/>
      <c r="T245" s="38"/>
      <c r="U245" s="25"/>
      <c r="V245" s="25"/>
      <c r="W245" s="38"/>
    </row>
    <row r="246" spans="1:23" ht="89.25" hidden="1">
      <c r="A246" s="52" t="s">
        <v>2372</v>
      </c>
      <c r="B246" s="467" t="s">
        <v>7</v>
      </c>
      <c r="C246" s="465"/>
      <c r="D246" s="468" t="s">
        <v>2427</v>
      </c>
      <c r="E246" s="16"/>
      <c r="F246" s="2"/>
      <c r="G246" s="2"/>
      <c r="H246" s="2"/>
      <c r="I246" s="16"/>
      <c r="J246" s="16"/>
      <c r="K246" s="17"/>
      <c r="L246" s="16"/>
      <c r="M246" s="16"/>
      <c r="N246" s="17"/>
      <c r="O246" s="25"/>
      <c r="P246" s="25"/>
      <c r="Q246" s="38"/>
      <c r="R246" s="25"/>
      <c r="S246" s="25"/>
      <c r="T246" s="38"/>
      <c r="U246" s="25"/>
      <c r="V246" s="25"/>
      <c r="W246" s="38"/>
    </row>
    <row r="247" spans="1:23" ht="216.75" hidden="1">
      <c r="A247" s="52" t="s">
        <v>2372</v>
      </c>
      <c r="B247" s="467" t="s">
        <v>7</v>
      </c>
      <c r="C247" s="465"/>
      <c r="D247" s="468" t="s">
        <v>2428</v>
      </c>
      <c r="E247" s="16"/>
      <c r="F247" s="2"/>
      <c r="G247" s="2"/>
      <c r="H247" s="2"/>
      <c r="I247" s="16"/>
      <c r="J247" s="16"/>
      <c r="K247" s="17"/>
      <c r="L247" s="16"/>
      <c r="M247" s="16"/>
      <c r="N247" s="17"/>
      <c r="O247" s="25"/>
      <c r="P247" s="25"/>
      <c r="Q247" s="38"/>
      <c r="R247" s="25"/>
      <c r="S247" s="25"/>
      <c r="T247" s="38"/>
      <c r="U247" s="25"/>
      <c r="V247" s="25"/>
      <c r="W247" s="38"/>
    </row>
    <row r="248" spans="1:23" ht="261" hidden="1" customHeight="1">
      <c r="A248" s="52" t="s">
        <v>2372</v>
      </c>
      <c r="B248" s="467" t="s">
        <v>7</v>
      </c>
      <c r="C248" s="465"/>
      <c r="D248" s="468" t="s">
        <v>2429</v>
      </c>
      <c r="E248" s="16"/>
      <c r="F248" s="2"/>
      <c r="G248" s="2"/>
      <c r="H248" s="2"/>
      <c r="I248" s="16"/>
      <c r="J248" s="16"/>
      <c r="K248" s="17"/>
      <c r="L248" s="16"/>
      <c r="M248" s="16"/>
      <c r="N248" s="17"/>
      <c r="O248" s="25"/>
      <c r="P248" s="25"/>
      <c r="Q248" s="38"/>
      <c r="R248" s="25"/>
      <c r="S248" s="25"/>
      <c r="T248" s="38"/>
      <c r="U248" s="25"/>
      <c r="V248" s="25"/>
      <c r="W248" s="38"/>
    </row>
    <row r="249" spans="1:23" ht="51.95" hidden="1" customHeight="1">
      <c r="A249" s="52" t="s">
        <v>2372</v>
      </c>
      <c r="B249" s="467" t="s">
        <v>7</v>
      </c>
      <c r="C249" s="465"/>
      <c r="D249" s="468" t="s">
        <v>2430</v>
      </c>
      <c r="E249" s="16"/>
      <c r="F249" s="2"/>
      <c r="G249" s="2"/>
      <c r="H249" s="2"/>
      <c r="I249" s="16"/>
      <c r="J249" s="16"/>
      <c r="K249" s="17"/>
      <c r="L249" s="16"/>
      <c r="M249" s="16"/>
      <c r="N249" s="17"/>
      <c r="O249" s="25"/>
      <c r="P249" s="25"/>
      <c r="Q249" s="38"/>
      <c r="R249" s="25"/>
      <c r="S249" s="25"/>
      <c r="T249" s="38"/>
      <c r="U249" s="25"/>
      <c r="V249" s="25"/>
      <c r="W249" s="38"/>
    </row>
    <row r="250" spans="1:23">
      <c r="A250" s="22"/>
      <c r="B250" s="7"/>
      <c r="C250" s="4"/>
      <c r="D250" s="4"/>
      <c r="E250" s="29"/>
      <c r="F250" s="4"/>
      <c r="G250" s="4"/>
      <c r="H250" s="4"/>
      <c r="I250" s="29"/>
      <c r="J250" s="29"/>
      <c r="K250" s="531"/>
      <c r="L250" s="29"/>
      <c r="M250" s="29"/>
      <c r="N250" s="531"/>
      <c r="O250" s="28"/>
      <c r="P250" s="28"/>
      <c r="Q250" s="41"/>
      <c r="R250" s="28"/>
      <c r="S250" s="28"/>
      <c r="T250" s="41"/>
      <c r="U250" s="28"/>
      <c r="V250" s="28"/>
      <c r="W250" s="41"/>
    </row>
    <row r="251" spans="1:23">
      <c r="A251" s="22"/>
      <c r="B251" s="7"/>
      <c r="C251" s="4"/>
      <c r="D251" s="4"/>
      <c r="E251" s="29"/>
      <c r="F251" s="4"/>
      <c r="G251" s="4"/>
      <c r="H251" s="4"/>
      <c r="I251" s="29"/>
      <c r="J251" s="29"/>
      <c r="K251" s="531"/>
      <c r="L251" s="29"/>
      <c r="M251" s="29"/>
      <c r="N251" s="531"/>
      <c r="O251" s="28"/>
      <c r="P251" s="28"/>
      <c r="Q251" s="41"/>
      <c r="R251" s="28"/>
      <c r="S251" s="28"/>
      <c r="T251" s="41"/>
      <c r="U251" s="28"/>
      <c r="V251" s="28"/>
      <c r="W251" s="41"/>
    </row>
    <row r="252" spans="1:23">
      <c r="A252" s="22"/>
      <c r="B252" s="7"/>
      <c r="C252" s="4"/>
      <c r="D252" s="4"/>
      <c r="E252" s="29"/>
      <c r="F252" s="4"/>
      <c r="G252" s="4"/>
      <c r="H252" s="4"/>
      <c r="I252" s="29"/>
      <c r="J252" s="29"/>
      <c r="K252" s="531"/>
      <c r="L252" s="29"/>
      <c r="M252" s="29"/>
      <c r="N252" s="531"/>
      <c r="O252" s="28"/>
      <c r="P252" s="28"/>
      <c r="Q252" s="41"/>
      <c r="R252" s="28"/>
      <c r="S252" s="28"/>
      <c r="T252" s="41"/>
      <c r="U252" s="28"/>
      <c r="V252" s="28"/>
      <c r="W252" s="41"/>
    </row>
    <row r="253" spans="1:23">
      <c r="A253" s="22"/>
      <c r="B253" s="7"/>
      <c r="C253" s="4"/>
      <c r="D253" s="4"/>
      <c r="E253" s="29"/>
      <c r="F253" s="4"/>
      <c r="G253" s="4"/>
      <c r="H253" s="4"/>
      <c r="I253" s="29"/>
      <c r="J253" s="29"/>
      <c r="K253" s="531"/>
      <c r="L253" s="29"/>
      <c r="M253" s="29"/>
      <c r="N253" s="531"/>
      <c r="O253" s="28"/>
      <c r="P253" s="28"/>
      <c r="Q253" s="41"/>
      <c r="R253" s="28"/>
      <c r="S253" s="28"/>
      <c r="T253" s="41"/>
      <c r="U253" s="28"/>
      <c r="V253" s="28"/>
      <c r="W253" s="41"/>
    </row>
    <row r="254" spans="1:23">
      <c r="A254" s="22"/>
      <c r="B254" s="7"/>
      <c r="C254" s="4"/>
      <c r="D254" s="4"/>
      <c r="E254" s="29"/>
      <c r="F254" s="4"/>
      <c r="G254" s="4"/>
      <c r="H254" s="4"/>
      <c r="I254" s="29"/>
      <c r="J254" s="29"/>
      <c r="K254" s="531"/>
      <c r="L254" s="29"/>
      <c r="M254" s="29"/>
      <c r="N254" s="531"/>
      <c r="O254" s="28"/>
      <c r="P254" s="28"/>
      <c r="Q254" s="41"/>
      <c r="R254" s="28"/>
      <c r="S254" s="28"/>
      <c r="T254" s="41"/>
      <c r="U254" s="28"/>
      <c r="V254" s="28"/>
      <c r="W254" s="41"/>
    </row>
    <row r="255" spans="1:23">
      <c r="A255" s="22"/>
      <c r="B255" s="7"/>
      <c r="C255" s="4"/>
      <c r="D255" s="4"/>
      <c r="E255" s="29"/>
      <c r="F255" s="4"/>
      <c r="G255" s="4"/>
      <c r="H255" s="4"/>
      <c r="I255" s="29"/>
      <c r="J255" s="29"/>
      <c r="K255" s="531"/>
      <c r="L255" s="29"/>
      <c r="M255" s="29"/>
      <c r="N255" s="531"/>
      <c r="O255" s="28"/>
      <c r="P255" s="28"/>
      <c r="Q255" s="41"/>
      <c r="R255" s="28"/>
      <c r="S255" s="28"/>
      <c r="T255" s="41"/>
      <c r="U255" s="28"/>
      <c r="V255" s="28"/>
      <c r="W255" s="41"/>
    </row>
    <row r="256" spans="1:23">
      <c r="A256" s="22"/>
      <c r="B256" s="7"/>
      <c r="C256" s="4"/>
      <c r="D256" s="4"/>
      <c r="E256" s="29"/>
      <c r="F256" s="4"/>
      <c r="G256" s="4"/>
      <c r="H256" s="4"/>
      <c r="I256" s="29"/>
      <c r="J256" s="29"/>
      <c r="K256" s="531"/>
      <c r="L256" s="29"/>
      <c r="M256" s="29"/>
      <c r="N256" s="531"/>
      <c r="O256" s="28"/>
      <c r="P256" s="28"/>
      <c r="Q256" s="41"/>
      <c r="R256" s="28"/>
      <c r="S256" s="28"/>
      <c r="T256" s="41"/>
      <c r="U256" s="28"/>
      <c r="V256" s="28"/>
      <c r="W256" s="41"/>
    </row>
    <row r="257" spans="1:23">
      <c r="A257" s="22"/>
      <c r="B257" s="7"/>
      <c r="C257" s="4"/>
      <c r="D257" s="4"/>
      <c r="E257" s="29"/>
      <c r="F257" s="4"/>
      <c r="G257" s="4"/>
      <c r="H257" s="4"/>
      <c r="I257" s="29"/>
      <c r="J257" s="29"/>
      <c r="K257" s="531"/>
      <c r="L257" s="29"/>
      <c r="M257" s="29"/>
      <c r="N257" s="531"/>
      <c r="O257" s="28"/>
      <c r="P257" s="28"/>
      <c r="Q257" s="41"/>
      <c r="R257" s="28"/>
      <c r="S257" s="28"/>
      <c r="T257" s="41"/>
      <c r="U257" s="28"/>
      <c r="V257" s="28"/>
      <c r="W257" s="41"/>
    </row>
    <row r="258" spans="1:23">
      <c r="A258" s="22"/>
      <c r="B258" s="7"/>
      <c r="C258" s="4"/>
      <c r="D258" s="4"/>
      <c r="E258" s="29"/>
      <c r="F258" s="4"/>
      <c r="G258" s="4"/>
      <c r="H258" s="4"/>
      <c r="I258" s="29"/>
      <c r="J258" s="29"/>
      <c r="K258" s="531"/>
      <c r="L258" s="29"/>
      <c r="M258" s="29"/>
      <c r="N258" s="531"/>
      <c r="O258" s="28"/>
      <c r="P258" s="28"/>
      <c r="Q258" s="41"/>
      <c r="R258" s="28"/>
      <c r="S258" s="28"/>
      <c r="T258" s="41"/>
      <c r="U258" s="28"/>
      <c r="V258" s="28"/>
      <c r="W258" s="41"/>
    </row>
    <row r="259" spans="1:23">
      <c r="A259" s="22"/>
      <c r="B259" s="7"/>
      <c r="C259" s="4"/>
      <c r="D259" s="4"/>
      <c r="E259" s="29"/>
      <c r="F259" s="4"/>
      <c r="G259" s="4"/>
      <c r="H259" s="4"/>
      <c r="I259" s="29"/>
      <c r="J259" s="29"/>
      <c r="K259" s="531"/>
      <c r="L259" s="29"/>
      <c r="M259" s="29"/>
      <c r="N259" s="531"/>
      <c r="O259" s="28"/>
      <c r="P259" s="28"/>
      <c r="Q259" s="41"/>
      <c r="R259" s="28"/>
      <c r="S259" s="28"/>
      <c r="T259" s="41"/>
      <c r="U259" s="28"/>
      <c r="V259" s="28"/>
      <c r="W259" s="41"/>
    </row>
    <row r="260" spans="1:23">
      <c r="A260" s="22"/>
      <c r="B260" s="7"/>
      <c r="C260" s="4"/>
      <c r="D260" s="4"/>
      <c r="E260" s="29"/>
      <c r="F260" s="4"/>
      <c r="G260" s="4"/>
      <c r="H260" s="4"/>
      <c r="I260" s="29"/>
      <c r="J260" s="29"/>
      <c r="K260" s="531"/>
      <c r="L260" s="29"/>
      <c r="M260" s="29"/>
      <c r="N260" s="531"/>
      <c r="O260" s="28"/>
      <c r="P260" s="28"/>
      <c r="Q260" s="41"/>
      <c r="R260" s="28"/>
      <c r="S260" s="28"/>
      <c r="T260" s="41"/>
      <c r="U260" s="28"/>
      <c r="V260" s="28"/>
      <c r="W260" s="41"/>
    </row>
    <row r="261" spans="1:23">
      <c r="A261" s="22"/>
      <c r="B261" s="7"/>
      <c r="C261" s="4"/>
      <c r="D261" s="4"/>
      <c r="E261" s="29"/>
      <c r="F261" s="4"/>
      <c r="G261" s="4"/>
      <c r="H261" s="4"/>
      <c r="I261" s="29"/>
      <c r="J261" s="29"/>
      <c r="K261" s="531"/>
      <c r="L261" s="29"/>
      <c r="M261" s="29"/>
      <c r="N261" s="531"/>
      <c r="O261" s="28"/>
      <c r="P261" s="28"/>
      <c r="Q261" s="41"/>
      <c r="R261" s="28"/>
      <c r="S261" s="28"/>
      <c r="T261" s="41"/>
      <c r="U261" s="28"/>
      <c r="V261" s="28"/>
      <c r="W261" s="41"/>
    </row>
    <row r="262" spans="1:23">
      <c r="A262" s="22"/>
      <c r="B262" s="7"/>
      <c r="C262" s="4"/>
      <c r="D262" s="4"/>
      <c r="E262" s="29"/>
      <c r="F262" s="4"/>
      <c r="G262" s="4"/>
      <c r="H262" s="4"/>
      <c r="I262" s="29"/>
      <c r="J262" s="29"/>
      <c r="K262" s="531"/>
      <c r="L262" s="29"/>
      <c r="M262" s="29"/>
      <c r="N262" s="531"/>
      <c r="O262" s="28"/>
      <c r="P262" s="28"/>
      <c r="Q262" s="41"/>
      <c r="R262" s="28"/>
      <c r="S262" s="28"/>
      <c r="T262" s="41"/>
      <c r="U262" s="28"/>
      <c r="V262" s="28"/>
      <c r="W262" s="41"/>
    </row>
    <row r="263" spans="1:23">
      <c r="A263" s="22"/>
      <c r="B263" s="7"/>
      <c r="C263" s="4"/>
      <c r="D263" s="4"/>
      <c r="E263" s="29"/>
      <c r="F263" s="4"/>
      <c r="G263" s="4"/>
      <c r="H263" s="4"/>
      <c r="I263" s="29"/>
      <c r="J263" s="29"/>
      <c r="K263" s="531"/>
      <c r="L263" s="29"/>
      <c r="M263" s="29"/>
      <c r="N263" s="531"/>
      <c r="O263" s="28"/>
      <c r="P263" s="28"/>
      <c r="Q263" s="41"/>
      <c r="R263" s="28"/>
      <c r="S263" s="28"/>
      <c r="T263" s="41"/>
      <c r="U263" s="28"/>
      <c r="V263" s="28"/>
      <c r="W263" s="41"/>
    </row>
    <row r="264" spans="1:23">
      <c r="A264" s="22"/>
      <c r="B264" s="7"/>
      <c r="C264" s="4"/>
      <c r="D264" s="4"/>
      <c r="E264" s="29"/>
      <c r="F264" s="4"/>
      <c r="G264" s="4"/>
      <c r="H264" s="4"/>
      <c r="I264" s="29"/>
      <c r="J264" s="29"/>
      <c r="K264" s="531"/>
      <c r="L264" s="29"/>
      <c r="M264" s="29"/>
      <c r="N264" s="531"/>
      <c r="O264" s="28"/>
      <c r="P264" s="28"/>
      <c r="Q264" s="41"/>
      <c r="R264" s="28"/>
      <c r="S264" s="28"/>
      <c r="T264" s="41"/>
      <c r="U264" s="28"/>
      <c r="V264" s="28"/>
      <c r="W264" s="41"/>
    </row>
    <row r="265" spans="1:23">
      <c r="A265" s="22"/>
      <c r="B265" s="7"/>
      <c r="C265" s="4"/>
      <c r="D265" s="4"/>
      <c r="E265" s="29"/>
      <c r="F265" s="4"/>
      <c r="G265" s="4"/>
      <c r="H265" s="4"/>
      <c r="I265" s="29"/>
      <c r="J265" s="29"/>
      <c r="K265" s="531"/>
      <c r="L265" s="29"/>
      <c r="M265" s="29"/>
      <c r="N265" s="531"/>
      <c r="O265" s="28"/>
      <c r="P265" s="28"/>
      <c r="Q265" s="41"/>
      <c r="R265" s="28"/>
      <c r="S265" s="28"/>
      <c r="T265" s="41"/>
      <c r="U265" s="28"/>
      <c r="V265" s="28"/>
      <c r="W265" s="41"/>
    </row>
    <row r="266" spans="1:23">
      <c r="A266" s="22"/>
      <c r="B266" s="7"/>
      <c r="C266" s="4"/>
      <c r="D266" s="4"/>
      <c r="E266" s="29"/>
      <c r="F266" s="4"/>
      <c r="G266" s="4"/>
      <c r="H266" s="4"/>
      <c r="I266" s="29"/>
      <c r="J266" s="29"/>
      <c r="K266" s="531"/>
      <c r="L266" s="29"/>
      <c r="M266" s="29"/>
      <c r="N266" s="531"/>
      <c r="O266" s="28"/>
      <c r="P266" s="28"/>
      <c r="Q266" s="41"/>
      <c r="R266" s="28"/>
      <c r="S266" s="28"/>
      <c r="T266" s="41"/>
      <c r="U266" s="28"/>
      <c r="V266" s="28"/>
      <c r="W266" s="41"/>
    </row>
    <row r="267" spans="1:23">
      <c r="A267" s="22"/>
      <c r="B267" s="7"/>
      <c r="C267" s="4"/>
      <c r="D267" s="4"/>
      <c r="E267" s="29"/>
      <c r="F267" s="4"/>
      <c r="G267" s="4"/>
      <c r="H267" s="4"/>
      <c r="I267" s="29"/>
      <c r="J267" s="29"/>
      <c r="K267" s="531"/>
      <c r="L267" s="29"/>
      <c r="M267" s="29"/>
      <c r="N267" s="531"/>
      <c r="O267" s="28"/>
      <c r="P267" s="28"/>
      <c r="Q267" s="41"/>
      <c r="R267" s="28"/>
      <c r="S267" s="28"/>
      <c r="T267" s="41"/>
      <c r="U267" s="28"/>
      <c r="V267" s="28"/>
      <c r="W267" s="41"/>
    </row>
    <row r="268" spans="1:23">
      <c r="A268" s="22"/>
      <c r="B268" s="7"/>
      <c r="C268" s="4"/>
      <c r="D268" s="4"/>
      <c r="E268" s="29"/>
      <c r="F268" s="4"/>
      <c r="G268" s="4"/>
      <c r="H268" s="4"/>
      <c r="I268" s="29"/>
      <c r="J268" s="29"/>
      <c r="K268" s="531"/>
      <c r="L268" s="29"/>
      <c r="M268" s="29"/>
      <c r="N268" s="531"/>
      <c r="O268" s="28"/>
      <c r="P268" s="28"/>
      <c r="Q268" s="41"/>
      <c r="R268" s="28"/>
      <c r="S268" s="28"/>
      <c r="T268" s="41"/>
      <c r="U268" s="28"/>
      <c r="V268" s="28"/>
      <c r="W268" s="41"/>
    </row>
    <row r="269" spans="1:23">
      <c r="A269" s="22"/>
      <c r="B269" s="7"/>
      <c r="C269" s="4"/>
      <c r="D269" s="4"/>
      <c r="E269" s="29"/>
      <c r="F269" s="4"/>
      <c r="G269" s="4"/>
      <c r="H269" s="4"/>
      <c r="I269" s="29"/>
      <c r="J269" s="29"/>
      <c r="K269" s="531"/>
      <c r="L269" s="29"/>
      <c r="M269" s="29"/>
      <c r="N269" s="531"/>
      <c r="O269" s="28"/>
      <c r="P269" s="28"/>
      <c r="Q269" s="41"/>
      <c r="R269" s="28"/>
      <c r="S269" s="28"/>
      <c r="T269" s="41"/>
      <c r="U269" s="28"/>
      <c r="V269" s="28"/>
      <c r="W269" s="41"/>
    </row>
    <row r="270" spans="1:23">
      <c r="A270" s="22"/>
      <c r="B270" s="7"/>
      <c r="C270" s="4"/>
      <c r="D270" s="4"/>
      <c r="E270" s="29"/>
      <c r="F270" s="4"/>
      <c r="G270" s="4"/>
      <c r="H270" s="4"/>
      <c r="I270" s="29"/>
      <c r="J270" s="29"/>
      <c r="K270" s="531"/>
      <c r="L270" s="29"/>
      <c r="M270" s="29"/>
      <c r="N270" s="531"/>
      <c r="O270" s="28"/>
      <c r="P270" s="28"/>
      <c r="Q270" s="41"/>
      <c r="R270" s="28"/>
      <c r="S270" s="28"/>
      <c r="T270" s="41"/>
      <c r="U270" s="28"/>
      <c r="V270" s="28"/>
      <c r="W270" s="41"/>
    </row>
    <row r="271" spans="1:23">
      <c r="A271" s="22"/>
      <c r="B271" s="7"/>
      <c r="C271" s="4"/>
      <c r="D271" s="4"/>
      <c r="E271" s="29"/>
      <c r="F271" s="4"/>
      <c r="G271" s="4"/>
      <c r="H271" s="4"/>
      <c r="I271" s="29"/>
      <c r="J271" s="29"/>
      <c r="K271" s="531"/>
      <c r="L271" s="29"/>
      <c r="M271" s="29"/>
      <c r="N271" s="531"/>
      <c r="O271" s="28"/>
      <c r="P271" s="28"/>
      <c r="Q271" s="41"/>
      <c r="R271" s="28"/>
      <c r="S271" s="28"/>
      <c r="T271" s="41"/>
      <c r="U271" s="28"/>
      <c r="V271" s="28"/>
      <c r="W271" s="41"/>
    </row>
    <row r="272" spans="1:23">
      <c r="A272" s="22"/>
      <c r="B272" s="7"/>
      <c r="C272" s="4"/>
      <c r="D272" s="4"/>
      <c r="E272" s="29"/>
      <c r="F272" s="4"/>
      <c r="G272" s="4"/>
      <c r="H272" s="4"/>
      <c r="I272" s="29"/>
      <c r="J272" s="29"/>
      <c r="K272" s="531"/>
      <c r="L272" s="29"/>
      <c r="M272" s="29"/>
      <c r="N272" s="531"/>
      <c r="O272" s="28"/>
      <c r="P272" s="28"/>
      <c r="Q272" s="41"/>
      <c r="R272" s="28"/>
      <c r="S272" s="28"/>
      <c r="T272" s="41"/>
      <c r="U272" s="28"/>
      <c r="V272" s="28"/>
      <c r="W272" s="41"/>
    </row>
    <row r="273" spans="1:23">
      <c r="A273" s="22"/>
      <c r="B273" s="7"/>
      <c r="C273" s="4"/>
      <c r="D273" s="4"/>
      <c r="E273" s="29"/>
      <c r="F273" s="4"/>
      <c r="G273" s="4"/>
      <c r="H273" s="4"/>
      <c r="I273" s="29"/>
      <c r="J273" s="29"/>
      <c r="K273" s="531"/>
      <c r="L273" s="29"/>
      <c r="M273" s="29"/>
      <c r="N273" s="531"/>
      <c r="O273" s="28"/>
      <c r="P273" s="28"/>
      <c r="Q273" s="41"/>
      <c r="R273" s="28"/>
      <c r="S273" s="28"/>
      <c r="T273" s="41"/>
      <c r="U273" s="28"/>
      <c r="V273" s="28"/>
      <c r="W273" s="41"/>
    </row>
    <row r="274" spans="1:23">
      <c r="A274" s="22"/>
      <c r="B274" s="7"/>
      <c r="C274" s="4"/>
      <c r="D274" s="4"/>
      <c r="E274" s="29"/>
      <c r="F274" s="4"/>
      <c r="G274" s="4"/>
      <c r="H274" s="4"/>
      <c r="I274" s="29"/>
      <c r="J274" s="29"/>
      <c r="K274" s="531"/>
      <c r="L274" s="29"/>
      <c r="M274" s="29"/>
      <c r="N274" s="531"/>
      <c r="O274" s="28"/>
      <c r="P274" s="28"/>
      <c r="Q274" s="41"/>
      <c r="R274" s="28"/>
      <c r="S274" s="28"/>
      <c r="T274" s="41"/>
      <c r="U274" s="28"/>
      <c r="V274" s="28"/>
      <c r="W274" s="41"/>
    </row>
    <row r="275" spans="1:23">
      <c r="A275" s="22"/>
      <c r="B275" s="7"/>
      <c r="C275" s="4"/>
      <c r="D275" s="4"/>
      <c r="E275" s="29"/>
      <c r="F275" s="4"/>
      <c r="G275" s="4"/>
      <c r="H275" s="4"/>
      <c r="I275" s="29"/>
      <c r="J275" s="29"/>
      <c r="K275" s="531"/>
      <c r="L275" s="29"/>
      <c r="M275" s="29"/>
      <c r="N275" s="531"/>
      <c r="O275" s="28"/>
      <c r="P275" s="28"/>
      <c r="Q275" s="41"/>
      <c r="R275" s="28"/>
      <c r="S275" s="28"/>
      <c r="T275" s="41"/>
      <c r="U275" s="28"/>
      <c r="V275" s="28"/>
      <c r="W275" s="41"/>
    </row>
    <row r="276" spans="1:23">
      <c r="A276" s="22"/>
      <c r="B276" s="7"/>
      <c r="C276" s="4"/>
      <c r="D276" s="4"/>
      <c r="E276" s="29"/>
      <c r="F276" s="4"/>
      <c r="G276" s="4"/>
      <c r="H276" s="4"/>
      <c r="I276" s="29"/>
      <c r="J276" s="29"/>
      <c r="K276" s="531"/>
      <c r="L276" s="29"/>
      <c r="M276" s="29"/>
      <c r="N276" s="531"/>
      <c r="O276" s="28"/>
      <c r="P276" s="28"/>
      <c r="Q276" s="41"/>
      <c r="R276" s="28"/>
      <c r="S276" s="28"/>
      <c r="T276" s="41"/>
      <c r="U276" s="28"/>
      <c r="V276" s="28"/>
      <c r="W276" s="41"/>
    </row>
    <row r="277" spans="1:23">
      <c r="A277" s="22"/>
      <c r="B277" s="7"/>
      <c r="C277" s="4"/>
      <c r="D277" s="4"/>
      <c r="E277" s="29"/>
      <c r="F277" s="4"/>
      <c r="G277" s="4"/>
      <c r="H277" s="4"/>
      <c r="I277" s="29"/>
      <c r="J277" s="29"/>
      <c r="K277" s="531"/>
      <c r="L277" s="29"/>
      <c r="M277" s="29"/>
      <c r="N277" s="531"/>
      <c r="O277" s="28"/>
      <c r="P277" s="28"/>
      <c r="Q277" s="41"/>
      <c r="R277" s="28"/>
      <c r="S277" s="28"/>
      <c r="T277" s="41"/>
      <c r="U277" s="28"/>
      <c r="V277" s="28"/>
      <c r="W277" s="41"/>
    </row>
    <row r="278" spans="1:23">
      <c r="A278" s="22"/>
      <c r="B278" s="7"/>
      <c r="C278" s="4"/>
      <c r="D278" s="4"/>
      <c r="E278" s="29"/>
      <c r="F278" s="4"/>
      <c r="G278" s="4"/>
      <c r="H278" s="4"/>
      <c r="I278" s="29"/>
      <c r="J278" s="29"/>
      <c r="K278" s="531"/>
      <c r="L278" s="29"/>
      <c r="M278" s="29"/>
      <c r="N278" s="531"/>
      <c r="O278" s="28"/>
      <c r="P278" s="28"/>
      <c r="Q278" s="41"/>
      <c r="R278" s="28"/>
      <c r="S278" s="28"/>
      <c r="T278" s="41"/>
      <c r="U278" s="28"/>
      <c r="V278" s="28"/>
      <c r="W278" s="41"/>
    </row>
    <row r="279" spans="1:23">
      <c r="A279" s="22"/>
      <c r="B279" s="7"/>
      <c r="C279" s="4"/>
      <c r="D279" s="4"/>
      <c r="E279" s="29"/>
      <c r="F279" s="4"/>
      <c r="G279" s="4"/>
      <c r="H279" s="4"/>
      <c r="I279" s="29"/>
      <c r="J279" s="29"/>
      <c r="K279" s="531"/>
      <c r="L279" s="29"/>
      <c r="M279" s="29"/>
      <c r="N279" s="531"/>
      <c r="O279" s="28"/>
      <c r="P279" s="28"/>
      <c r="Q279" s="41"/>
      <c r="R279" s="28"/>
      <c r="S279" s="28"/>
      <c r="T279" s="41"/>
      <c r="U279" s="28"/>
      <c r="V279" s="28"/>
      <c r="W279" s="41"/>
    </row>
    <row r="280" spans="1:23">
      <c r="A280" s="22"/>
      <c r="B280" s="7"/>
      <c r="C280" s="4"/>
      <c r="D280" s="4"/>
      <c r="E280" s="29"/>
      <c r="F280" s="4"/>
      <c r="G280" s="4"/>
      <c r="H280" s="4"/>
      <c r="I280" s="29"/>
      <c r="J280" s="29"/>
      <c r="K280" s="531"/>
      <c r="L280" s="29"/>
      <c r="M280" s="29"/>
      <c r="N280" s="531"/>
      <c r="O280" s="28"/>
      <c r="P280" s="28"/>
      <c r="Q280" s="41"/>
      <c r="R280" s="28"/>
      <c r="S280" s="28"/>
      <c r="T280" s="41"/>
      <c r="U280" s="28"/>
      <c r="V280" s="28"/>
      <c r="W280" s="41"/>
    </row>
    <row r="281" spans="1:23">
      <c r="A281" s="22"/>
      <c r="B281" s="7"/>
      <c r="C281" s="4"/>
      <c r="D281" s="4"/>
      <c r="E281" s="29"/>
      <c r="F281" s="4"/>
      <c r="G281" s="4"/>
      <c r="H281" s="4"/>
      <c r="I281" s="29"/>
      <c r="J281" s="29"/>
      <c r="K281" s="531"/>
      <c r="L281" s="29"/>
      <c r="M281" s="29"/>
      <c r="N281" s="531"/>
      <c r="O281" s="28"/>
      <c r="P281" s="28"/>
      <c r="Q281" s="41"/>
      <c r="R281" s="28"/>
      <c r="S281" s="28"/>
      <c r="T281" s="41"/>
      <c r="U281" s="28"/>
      <c r="V281" s="28"/>
      <c r="W281" s="41"/>
    </row>
    <row r="282" spans="1:23">
      <c r="A282" s="22"/>
      <c r="B282" s="7"/>
      <c r="C282" s="4"/>
      <c r="D282" s="4"/>
      <c r="E282" s="29"/>
      <c r="F282" s="4"/>
      <c r="G282" s="4"/>
      <c r="H282" s="4"/>
      <c r="I282" s="29"/>
      <c r="J282" s="29"/>
      <c r="K282" s="531"/>
      <c r="L282" s="29"/>
      <c r="M282" s="29"/>
      <c r="N282" s="531"/>
      <c r="O282" s="28"/>
      <c r="P282" s="28"/>
      <c r="Q282" s="41"/>
      <c r="R282" s="28"/>
      <c r="S282" s="28"/>
      <c r="T282" s="41"/>
      <c r="U282" s="28"/>
      <c r="V282" s="28"/>
      <c r="W282" s="41"/>
    </row>
    <row r="283" spans="1:23">
      <c r="A283" s="22"/>
      <c r="B283" s="7"/>
      <c r="C283" s="4"/>
      <c r="D283" s="4"/>
      <c r="E283" s="29"/>
      <c r="F283" s="4"/>
      <c r="G283" s="4"/>
      <c r="H283" s="4"/>
      <c r="I283" s="29"/>
      <c r="J283" s="29"/>
      <c r="K283" s="531"/>
      <c r="L283" s="29"/>
      <c r="M283" s="29"/>
      <c r="N283" s="531"/>
      <c r="O283" s="28"/>
      <c r="P283" s="28"/>
      <c r="Q283" s="41"/>
      <c r="R283" s="28"/>
      <c r="S283" s="28"/>
      <c r="T283" s="41"/>
      <c r="U283" s="28"/>
      <c r="V283" s="28"/>
      <c r="W283" s="41"/>
    </row>
    <row r="284" spans="1:23">
      <c r="A284" s="22"/>
      <c r="B284" s="7"/>
      <c r="C284" s="4"/>
      <c r="D284" s="4"/>
      <c r="E284" s="29"/>
      <c r="F284" s="4"/>
      <c r="G284" s="4"/>
      <c r="H284" s="4"/>
      <c r="I284" s="29"/>
      <c r="J284" s="29"/>
      <c r="K284" s="531"/>
      <c r="L284" s="29"/>
      <c r="M284" s="29"/>
      <c r="N284" s="531"/>
      <c r="O284" s="28"/>
      <c r="P284" s="28"/>
      <c r="Q284" s="41"/>
      <c r="R284" s="28"/>
      <c r="S284" s="28"/>
      <c r="T284" s="41"/>
      <c r="U284" s="28"/>
      <c r="V284" s="28"/>
      <c r="W284" s="41"/>
    </row>
    <row r="285" spans="1:23">
      <c r="A285" s="22"/>
      <c r="B285" s="7"/>
      <c r="C285" s="4"/>
      <c r="D285" s="4"/>
      <c r="E285" s="29"/>
      <c r="F285" s="4"/>
      <c r="G285" s="4"/>
      <c r="H285" s="4"/>
      <c r="I285" s="29"/>
      <c r="J285" s="29"/>
      <c r="K285" s="531"/>
      <c r="L285" s="29"/>
      <c r="M285" s="29"/>
      <c r="N285" s="531"/>
      <c r="O285" s="28"/>
      <c r="P285" s="28"/>
      <c r="Q285" s="41"/>
      <c r="R285" s="28"/>
      <c r="S285" s="28"/>
      <c r="T285" s="41"/>
      <c r="U285" s="28"/>
      <c r="V285" s="28"/>
      <c r="W285" s="41"/>
    </row>
    <row r="286" spans="1:23">
      <c r="A286" s="22"/>
      <c r="B286" s="7"/>
      <c r="C286" s="4"/>
      <c r="D286" s="4"/>
      <c r="E286" s="29"/>
      <c r="F286" s="4"/>
      <c r="G286" s="4"/>
      <c r="H286" s="4"/>
      <c r="I286" s="29"/>
      <c r="J286" s="29"/>
      <c r="K286" s="531"/>
      <c r="L286" s="29"/>
      <c r="M286" s="29"/>
      <c r="N286" s="531"/>
      <c r="O286" s="28"/>
      <c r="P286" s="28"/>
      <c r="Q286" s="41"/>
      <c r="R286" s="28"/>
      <c r="S286" s="28"/>
      <c r="T286" s="41"/>
      <c r="U286" s="28"/>
      <c r="V286" s="28"/>
      <c r="W286" s="41"/>
    </row>
    <row r="287" spans="1:23">
      <c r="A287" s="22"/>
      <c r="B287" s="7"/>
      <c r="C287" s="4"/>
      <c r="D287" s="4"/>
      <c r="E287" s="29"/>
      <c r="F287" s="4"/>
      <c r="G287" s="4"/>
      <c r="H287" s="4"/>
      <c r="I287" s="29"/>
      <c r="J287" s="29"/>
      <c r="K287" s="531"/>
      <c r="L287" s="29"/>
      <c r="M287" s="29"/>
      <c r="N287" s="531"/>
      <c r="O287" s="28"/>
      <c r="P287" s="28"/>
      <c r="Q287" s="41"/>
      <c r="R287" s="28"/>
      <c r="S287" s="28"/>
      <c r="T287" s="41"/>
      <c r="U287" s="28"/>
      <c r="V287" s="28"/>
      <c r="W287" s="41"/>
    </row>
    <row r="288" spans="1:23">
      <c r="A288" s="22"/>
      <c r="B288" s="7"/>
      <c r="C288" s="4"/>
      <c r="D288" s="4"/>
      <c r="E288" s="29"/>
      <c r="F288" s="4"/>
      <c r="G288" s="4"/>
      <c r="H288" s="4"/>
      <c r="I288" s="29"/>
      <c r="J288" s="29"/>
      <c r="K288" s="531"/>
      <c r="L288" s="29"/>
      <c r="M288" s="29"/>
      <c r="N288" s="531"/>
      <c r="O288" s="28"/>
      <c r="P288" s="28"/>
      <c r="Q288" s="41"/>
      <c r="R288" s="28"/>
      <c r="S288" s="28"/>
      <c r="T288" s="41"/>
      <c r="U288" s="28"/>
      <c r="V288" s="28"/>
      <c r="W288" s="41"/>
    </row>
    <row r="289" spans="1:23">
      <c r="A289" s="22"/>
      <c r="B289" s="7"/>
      <c r="C289" s="4"/>
      <c r="D289" s="4"/>
      <c r="E289" s="29"/>
      <c r="F289" s="4"/>
      <c r="G289" s="4"/>
      <c r="H289" s="4"/>
      <c r="I289" s="29"/>
      <c r="J289" s="29"/>
      <c r="K289" s="531"/>
      <c r="L289" s="29"/>
      <c r="M289" s="29"/>
      <c r="N289" s="531"/>
      <c r="O289" s="28"/>
      <c r="P289" s="28"/>
      <c r="Q289" s="41"/>
      <c r="R289" s="28"/>
      <c r="S289" s="28"/>
      <c r="T289" s="41"/>
      <c r="U289" s="28"/>
      <c r="V289" s="28"/>
      <c r="W289" s="41"/>
    </row>
    <row r="290" spans="1:23">
      <c r="A290" s="22"/>
      <c r="B290" s="7"/>
      <c r="C290" s="4"/>
      <c r="D290" s="4"/>
      <c r="E290" s="29"/>
      <c r="F290" s="4"/>
      <c r="G290" s="4"/>
      <c r="H290" s="4"/>
      <c r="I290" s="29"/>
      <c r="J290" s="29"/>
      <c r="K290" s="531"/>
      <c r="L290" s="29"/>
      <c r="M290" s="29"/>
      <c r="N290" s="531"/>
      <c r="O290" s="28"/>
      <c r="P290" s="28"/>
      <c r="Q290" s="41"/>
      <c r="R290" s="28"/>
      <c r="S290" s="28"/>
      <c r="T290" s="41"/>
      <c r="U290" s="28"/>
      <c r="V290" s="28"/>
      <c r="W290" s="41"/>
    </row>
    <row r="291" spans="1:23">
      <c r="A291" s="22"/>
      <c r="B291" s="7"/>
      <c r="C291" s="4"/>
      <c r="D291" s="4"/>
      <c r="E291" s="29"/>
      <c r="F291" s="4"/>
      <c r="G291" s="4"/>
      <c r="H291" s="4"/>
      <c r="I291" s="29"/>
      <c r="J291" s="29"/>
      <c r="K291" s="531"/>
      <c r="L291" s="29"/>
      <c r="M291" s="29"/>
      <c r="N291" s="531"/>
      <c r="O291" s="28"/>
      <c r="P291" s="28"/>
      <c r="Q291" s="41"/>
      <c r="R291" s="28"/>
      <c r="S291" s="28"/>
      <c r="T291" s="41"/>
      <c r="U291" s="28"/>
      <c r="V291" s="28"/>
      <c r="W291" s="41"/>
    </row>
    <row r="292" spans="1:23">
      <c r="A292" s="22"/>
      <c r="B292" s="7"/>
      <c r="C292" s="4"/>
      <c r="D292" s="4"/>
      <c r="E292" s="29"/>
      <c r="F292" s="4"/>
      <c r="G292" s="4"/>
      <c r="H292" s="4"/>
      <c r="I292" s="29"/>
      <c r="J292" s="29"/>
      <c r="K292" s="531"/>
      <c r="L292" s="29"/>
      <c r="M292" s="29"/>
      <c r="N292" s="531"/>
      <c r="O292" s="28"/>
      <c r="P292" s="28"/>
      <c r="Q292" s="41"/>
      <c r="R292" s="28"/>
      <c r="S292" s="28"/>
      <c r="T292" s="41"/>
      <c r="U292" s="28"/>
      <c r="V292" s="28"/>
      <c r="W292" s="41"/>
    </row>
    <row r="293" spans="1:23">
      <c r="A293" s="22"/>
      <c r="B293" s="7"/>
      <c r="C293" s="4"/>
      <c r="D293" s="4"/>
      <c r="E293" s="29"/>
      <c r="F293" s="4"/>
      <c r="G293" s="4"/>
      <c r="H293" s="4"/>
      <c r="I293" s="29"/>
      <c r="J293" s="29"/>
      <c r="K293" s="531"/>
      <c r="L293" s="29"/>
      <c r="M293" s="29"/>
      <c r="N293" s="531"/>
      <c r="O293" s="28"/>
      <c r="P293" s="28"/>
      <c r="Q293" s="41"/>
      <c r="R293" s="28"/>
      <c r="S293" s="28"/>
      <c r="T293" s="41"/>
      <c r="U293" s="28"/>
      <c r="V293" s="28"/>
      <c r="W293" s="41"/>
    </row>
    <row r="294" spans="1:23">
      <c r="A294" s="22"/>
      <c r="B294" s="7"/>
      <c r="C294" s="4"/>
      <c r="D294" s="4"/>
      <c r="E294" s="29"/>
      <c r="F294" s="4"/>
      <c r="G294" s="4"/>
      <c r="H294" s="4"/>
      <c r="I294" s="29"/>
      <c r="J294" s="29"/>
      <c r="K294" s="531"/>
      <c r="L294" s="29"/>
      <c r="M294" s="29"/>
      <c r="N294" s="531"/>
      <c r="O294" s="28"/>
      <c r="P294" s="28"/>
      <c r="Q294" s="41"/>
      <c r="R294" s="28"/>
      <c r="S294" s="28"/>
      <c r="T294" s="41"/>
      <c r="U294" s="28"/>
      <c r="V294" s="28"/>
      <c r="W294" s="41"/>
    </row>
    <row r="295" spans="1:23">
      <c r="A295" s="22"/>
      <c r="B295" s="7"/>
      <c r="C295" s="4"/>
      <c r="D295" s="4"/>
      <c r="E295" s="29"/>
      <c r="F295" s="4"/>
      <c r="G295" s="4"/>
      <c r="H295" s="4"/>
      <c r="I295" s="29"/>
      <c r="J295" s="29"/>
      <c r="K295" s="531"/>
      <c r="L295" s="29"/>
      <c r="M295" s="29"/>
      <c r="N295" s="531"/>
      <c r="O295" s="28"/>
      <c r="P295" s="28"/>
      <c r="Q295" s="41"/>
      <c r="R295" s="28"/>
      <c r="S295" s="28"/>
      <c r="T295" s="41"/>
      <c r="U295" s="28"/>
      <c r="V295" s="28"/>
      <c r="W295" s="41"/>
    </row>
    <row r="296" spans="1:23">
      <c r="A296" s="22"/>
      <c r="B296" s="7"/>
      <c r="C296" s="4"/>
      <c r="D296" s="4"/>
      <c r="E296" s="29"/>
      <c r="F296" s="4"/>
      <c r="G296" s="4"/>
      <c r="H296" s="4"/>
      <c r="I296" s="29"/>
      <c r="J296" s="29"/>
      <c r="K296" s="531"/>
      <c r="L296" s="29"/>
      <c r="M296" s="29"/>
      <c r="N296" s="531"/>
      <c r="O296" s="28"/>
      <c r="P296" s="28"/>
      <c r="Q296" s="41"/>
      <c r="R296" s="28"/>
      <c r="S296" s="28"/>
      <c r="T296" s="41"/>
      <c r="U296" s="28"/>
      <c r="V296" s="28"/>
      <c r="W296" s="41"/>
    </row>
    <row r="297" spans="1:23">
      <c r="A297" s="22"/>
      <c r="B297" s="7"/>
      <c r="C297" s="4"/>
      <c r="D297" s="4"/>
      <c r="E297" s="29"/>
      <c r="F297" s="4"/>
      <c r="G297" s="4"/>
      <c r="H297" s="4"/>
      <c r="I297" s="29"/>
      <c r="J297" s="29"/>
      <c r="K297" s="531"/>
      <c r="L297" s="29"/>
      <c r="M297" s="29"/>
      <c r="N297" s="531"/>
      <c r="O297" s="28"/>
      <c r="P297" s="28"/>
      <c r="Q297" s="41"/>
      <c r="R297" s="28"/>
      <c r="S297" s="28"/>
      <c r="T297" s="41"/>
      <c r="U297" s="28"/>
      <c r="V297" s="28"/>
      <c r="W297" s="41"/>
    </row>
    <row r="298" spans="1:23">
      <c r="A298" s="22"/>
      <c r="B298" s="7"/>
      <c r="C298" s="4"/>
      <c r="D298" s="4"/>
      <c r="E298" s="29"/>
      <c r="F298" s="4"/>
      <c r="G298" s="4"/>
      <c r="H298" s="4"/>
      <c r="I298" s="29"/>
      <c r="J298" s="29"/>
      <c r="K298" s="531"/>
      <c r="L298" s="29"/>
      <c r="M298" s="29"/>
      <c r="N298" s="531"/>
      <c r="O298" s="28"/>
      <c r="P298" s="28"/>
      <c r="Q298" s="41"/>
      <c r="R298" s="28"/>
      <c r="S298" s="28"/>
      <c r="T298" s="41"/>
      <c r="U298" s="28"/>
      <c r="V298" s="28"/>
      <c r="W298" s="41"/>
    </row>
    <row r="299" spans="1:23">
      <c r="A299" s="22"/>
      <c r="B299" s="7"/>
      <c r="C299" s="4"/>
      <c r="D299" s="4"/>
      <c r="E299" s="29"/>
      <c r="F299" s="4"/>
      <c r="G299" s="4"/>
      <c r="H299" s="4"/>
      <c r="I299" s="29"/>
      <c r="J299" s="29"/>
      <c r="K299" s="531"/>
      <c r="L299" s="29"/>
      <c r="M299" s="29"/>
      <c r="N299" s="531"/>
      <c r="O299" s="28"/>
      <c r="P299" s="28"/>
      <c r="Q299" s="41"/>
      <c r="R299" s="28"/>
      <c r="S299" s="28"/>
      <c r="T299" s="41"/>
      <c r="U299" s="28"/>
      <c r="V299" s="28"/>
      <c r="W299" s="41"/>
    </row>
    <row r="300" spans="1:23">
      <c r="A300" s="22"/>
      <c r="B300" s="7"/>
      <c r="C300" s="4"/>
      <c r="D300" s="4"/>
      <c r="E300" s="29"/>
      <c r="F300" s="4"/>
      <c r="G300" s="4"/>
      <c r="H300" s="4"/>
      <c r="I300" s="29"/>
      <c r="J300" s="29"/>
      <c r="K300" s="531"/>
      <c r="L300" s="29"/>
      <c r="M300" s="29"/>
      <c r="N300" s="531"/>
      <c r="O300" s="28"/>
      <c r="P300" s="28"/>
      <c r="Q300" s="41"/>
      <c r="R300" s="28"/>
      <c r="S300" s="28"/>
      <c r="T300" s="41"/>
      <c r="U300" s="28"/>
      <c r="V300" s="28"/>
      <c r="W300" s="41"/>
    </row>
    <row r="301" spans="1:23">
      <c r="A301" s="22"/>
      <c r="B301" s="7"/>
      <c r="C301" s="4"/>
      <c r="D301" s="4"/>
      <c r="E301" s="29"/>
      <c r="F301" s="4"/>
      <c r="G301" s="4"/>
      <c r="H301" s="4"/>
      <c r="I301" s="29"/>
      <c r="J301" s="29"/>
      <c r="K301" s="531"/>
      <c r="L301" s="29"/>
      <c r="M301" s="29"/>
      <c r="N301" s="531"/>
      <c r="O301" s="28"/>
      <c r="P301" s="28"/>
      <c r="Q301" s="41"/>
      <c r="R301" s="28"/>
      <c r="S301" s="28"/>
      <c r="T301" s="41"/>
      <c r="U301" s="28"/>
      <c r="V301" s="28"/>
      <c r="W301" s="41"/>
    </row>
    <row r="302" spans="1:23">
      <c r="A302" s="22"/>
      <c r="B302" s="7"/>
      <c r="C302" s="4"/>
      <c r="D302" s="4"/>
      <c r="E302" s="29"/>
      <c r="F302" s="4"/>
      <c r="G302" s="4"/>
      <c r="H302" s="4"/>
      <c r="I302" s="29"/>
      <c r="J302" s="29"/>
      <c r="K302" s="531"/>
      <c r="L302" s="29"/>
      <c r="M302" s="29"/>
      <c r="N302" s="531"/>
      <c r="O302" s="28"/>
      <c r="P302" s="28"/>
      <c r="Q302" s="41"/>
      <c r="R302" s="28"/>
      <c r="S302" s="28"/>
      <c r="T302" s="41"/>
      <c r="U302" s="28"/>
      <c r="V302" s="28"/>
      <c r="W302" s="41"/>
    </row>
    <row r="303" spans="1:23">
      <c r="A303" s="22"/>
      <c r="B303" s="7"/>
      <c r="C303" s="4"/>
      <c r="D303" s="4"/>
      <c r="E303" s="29"/>
      <c r="F303" s="4"/>
      <c r="G303" s="4"/>
      <c r="H303" s="4"/>
      <c r="I303" s="29"/>
      <c r="J303" s="29"/>
      <c r="K303" s="531"/>
      <c r="L303" s="29"/>
      <c r="M303" s="29"/>
      <c r="N303" s="531"/>
      <c r="O303" s="28"/>
      <c r="P303" s="28"/>
      <c r="Q303" s="41"/>
      <c r="R303" s="28"/>
      <c r="S303" s="28"/>
      <c r="T303" s="41"/>
      <c r="U303" s="28"/>
      <c r="V303" s="28"/>
      <c r="W303" s="41"/>
    </row>
    <row r="304" spans="1:23">
      <c r="A304" s="22"/>
      <c r="B304" s="7"/>
      <c r="C304" s="4"/>
      <c r="D304" s="4"/>
      <c r="E304" s="29"/>
      <c r="F304" s="4"/>
      <c r="G304" s="4"/>
      <c r="H304" s="4"/>
      <c r="I304" s="29"/>
      <c r="J304" s="29"/>
      <c r="K304" s="531"/>
      <c r="L304" s="29"/>
      <c r="M304" s="29"/>
      <c r="N304" s="531"/>
      <c r="O304" s="28"/>
      <c r="P304" s="28"/>
      <c r="Q304" s="41"/>
      <c r="R304" s="28"/>
      <c r="S304" s="28"/>
      <c r="T304" s="41"/>
      <c r="U304" s="28"/>
      <c r="V304" s="28"/>
      <c r="W304" s="41"/>
    </row>
    <row r="305" spans="1:23">
      <c r="A305" s="22"/>
      <c r="B305" s="7"/>
      <c r="C305" s="4"/>
      <c r="D305" s="4"/>
      <c r="E305" s="29"/>
      <c r="F305" s="4"/>
      <c r="G305" s="4"/>
      <c r="H305" s="4"/>
      <c r="I305" s="29"/>
      <c r="J305" s="29"/>
      <c r="K305" s="531"/>
      <c r="L305" s="29"/>
      <c r="M305" s="29"/>
      <c r="N305" s="531"/>
      <c r="O305" s="28"/>
      <c r="P305" s="28"/>
      <c r="Q305" s="41"/>
      <c r="R305" s="28"/>
      <c r="S305" s="28"/>
      <c r="T305" s="41"/>
      <c r="U305" s="28"/>
      <c r="V305" s="28"/>
      <c r="W305" s="41"/>
    </row>
    <row r="306" spans="1:23">
      <c r="A306" s="22"/>
      <c r="B306" s="7"/>
      <c r="C306" s="4"/>
      <c r="D306" s="4"/>
      <c r="E306" s="29"/>
      <c r="F306" s="4"/>
      <c r="G306" s="4"/>
      <c r="H306" s="4"/>
      <c r="I306" s="29"/>
      <c r="J306" s="29"/>
      <c r="K306" s="531"/>
      <c r="L306" s="29"/>
      <c r="M306" s="29"/>
      <c r="N306" s="531"/>
      <c r="O306" s="28"/>
      <c r="P306" s="28"/>
      <c r="Q306" s="41"/>
      <c r="R306" s="28"/>
      <c r="S306" s="28"/>
      <c r="T306" s="41"/>
      <c r="U306" s="28"/>
      <c r="V306" s="28"/>
      <c r="W306" s="41"/>
    </row>
    <row r="307" spans="1:23">
      <c r="A307" s="22"/>
      <c r="B307" s="7"/>
      <c r="C307" s="4"/>
      <c r="D307" s="4"/>
      <c r="E307" s="29"/>
      <c r="F307" s="4"/>
      <c r="G307" s="4"/>
      <c r="H307" s="4"/>
      <c r="I307" s="29"/>
      <c r="J307" s="29"/>
      <c r="K307" s="531"/>
      <c r="L307" s="29"/>
      <c r="M307" s="29"/>
      <c r="N307" s="531"/>
      <c r="O307" s="28"/>
      <c r="P307" s="28"/>
      <c r="Q307" s="41"/>
      <c r="R307" s="28"/>
      <c r="S307" s="28"/>
      <c r="T307" s="41"/>
      <c r="U307" s="28"/>
      <c r="V307" s="28"/>
      <c r="W307" s="41"/>
    </row>
    <row r="308" spans="1:23">
      <c r="A308" s="22"/>
      <c r="B308" s="7"/>
      <c r="C308" s="4"/>
      <c r="D308" s="4"/>
      <c r="E308" s="29"/>
      <c r="F308" s="4"/>
      <c r="G308" s="4"/>
      <c r="H308" s="4"/>
      <c r="I308" s="29"/>
      <c r="J308" s="29"/>
      <c r="K308" s="531"/>
      <c r="L308" s="29"/>
      <c r="M308" s="29"/>
      <c r="N308" s="531"/>
      <c r="O308" s="28"/>
      <c r="P308" s="28"/>
      <c r="Q308" s="41"/>
      <c r="R308" s="28"/>
      <c r="S308" s="28"/>
      <c r="T308" s="41"/>
      <c r="U308" s="28"/>
      <c r="V308" s="28"/>
      <c r="W308" s="41"/>
    </row>
    <row r="309" spans="1:23">
      <c r="A309" s="22"/>
      <c r="B309" s="7"/>
      <c r="C309" s="4"/>
      <c r="D309" s="4"/>
      <c r="E309" s="29"/>
      <c r="F309" s="4"/>
      <c r="G309" s="4"/>
      <c r="H309" s="4"/>
      <c r="I309" s="29"/>
      <c r="J309" s="29"/>
      <c r="K309" s="531"/>
      <c r="L309" s="29"/>
      <c r="M309" s="29"/>
      <c r="N309" s="531"/>
      <c r="O309" s="28"/>
      <c r="P309" s="28"/>
      <c r="Q309" s="41"/>
      <c r="R309" s="28"/>
      <c r="S309" s="28"/>
      <c r="T309" s="41"/>
      <c r="U309" s="28"/>
      <c r="V309" s="28"/>
      <c r="W309" s="41"/>
    </row>
    <row r="310" spans="1:23">
      <c r="A310" s="22"/>
      <c r="B310" s="7"/>
      <c r="C310" s="4"/>
      <c r="D310" s="4"/>
      <c r="E310" s="29"/>
      <c r="F310" s="4"/>
      <c r="G310" s="4"/>
      <c r="H310" s="4"/>
      <c r="I310" s="29"/>
      <c r="J310" s="29"/>
      <c r="K310" s="531"/>
      <c r="L310" s="29"/>
      <c r="M310" s="29"/>
      <c r="N310" s="531"/>
      <c r="O310" s="28"/>
      <c r="P310" s="28"/>
      <c r="Q310" s="41"/>
      <c r="R310" s="28"/>
      <c r="S310" s="28"/>
      <c r="T310" s="41"/>
      <c r="U310" s="28"/>
      <c r="V310" s="28"/>
      <c r="W310" s="41"/>
    </row>
    <row r="311" spans="1:23">
      <c r="A311" s="22"/>
      <c r="B311" s="7"/>
      <c r="C311" s="4"/>
      <c r="D311" s="4"/>
      <c r="E311" s="29"/>
      <c r="F311" s="4"/>
      <c r="G311" s="4"/>
      <c r="H311" s="4"/>
      <c r="I311" s="29"/>
      <c r="J311" s="29"/>
      <c r="K311" s="531"/>
      <c r="L311" s="29"/>
      <c r="M311" s="29"/>
      <c r="N311" s="531"/>
      <c r="O311" s="28"/>
      <c r="P311" s="28"/>
      <c r="Q311" s="41"/>
      <c r="R311" s="28"/>
      <c r="S311" s="28"/>
      <c r="T311" s="41"/>
      <c r="U311" s="28"/>
      <c r="V311" s="28"/>
      <c r="W311" s="41"/>
    </row>
    <row r="312" spans="1:23">
      <c r="A312" s="22"/>
      <c r="B312" s="7"/>
      <c r="C312" s="4"/>
      <c r="D312" s="4"/>
      <c r="E312" s="29"/>
      <c r="F312" s="4"/>
      <c r="G312" s="4"/>
      <c r="H312" s="4"/>
      <c r="I312" s="29"/>
      <c r="J312" s="29"/>
      <c r="K312" s="531"/>
      <c r="L312" s="29"/>
      <c r="M312" s="29"/>
      <c r="N312" s="531"/>
      <c r="O312" s="28"/>
      <c r="P312" s="28"/>
      <c r="Q312" s="41"/>
      <c r="R312" s="28"/>
      <c r="S312" s="28"/>
      <c r="T312" s="41"/>
      <c r="U312" s="28"/>
      <c r="V312" s="28"/>
      <c r="W312" s="41"/>
    </row>
    <row r="313" spans="1:23">
      <c r="A313" s="22"/>
      <c r="B313" s="7"/>
      <c r="C313" s="4"/>
      <c r="D313" s="4"/>
      <c r="E313" s="29"/>
      <c r="F313" s="4"/>
      <c r="G313" s="4"/>
      <c r="H313" s="4"/>
      <c r="I313" s="29"/>
      <c r="J313" s="29"/>
      <c r="K313" s="531"/>
      <c r="L313" s="29"/>
      <c r="M313" s="29"/>
      <c r="N313" s="531"/>
      <c r="O313" s="28"/>
      <c r="P313" s="28"/>
      <c r="Q313" s="41"/>
      <c r="R313" s="28"/>
      <c r="S313" s="28"/>
      <c r="T313" s="41"/>
      <c r="U313" s="28"/>
      <c r="V313" s="28"/>
      <c r="W313" s="41"/>
    </row>
    <row r="314" spans="1:23">
      <c r="A314" s="22"/>
      <c r="B314" s="7"/>
      <c r="C314" s="4"/>
      <c r="D314" s="4"/>
      <c r="E314" s="29"/>
      <c r="F314" s="4"/>
      <c r="G314" s="4"/>
      <c r="H314" s="4"/>
      <c r="I314" s="29"/>
      <c r="J314" s="29"/>
      <c r="K314" s="531"/>
      <c r="L314" s="29"/>
      <c r="M314" s="29"/>
      <c r="N314" s="531"/>
      <c r="O314" s="28"/>
      <c r="P314" s="28"/>
      <c r="Q314" s="41"/>
      <c r="R314" s="28"/>
      <c r="S314" s="28"/>
      <c r="T314" s="41"/>
      <c r="U314" s="28"/>
      <c r="V314" s="28"/>
      <c r="W314" s="41"/>
    </row>
    <row r="315" spans="1:23">
      <c r="A315" s="22"/>
      <c r="B315" s="7"/>
      <c r="C315" s="4"/>
      <c r="D315" s="4"/>
      <c r="E315" s="29"/>
      <c r="F315" s="4"/>
      <c r="G315" s="4"/>
      <c r="H315" s="4"/>
      <c r="I315" s="29"/>
      <c r="J315" s="29"/>
      <c r="K315" s="531"/>
      <c r="L315" s="29"/>
      <c r="M315" s="29"/>
      <c r="N315" s="531"/>
      <c r="O315" s="28"/>
      <c r="P315" s="28"/>
      <c r="Q315" s="41"/>
      <c r="R315" s="28"/>
      <c r="S315" s="28"/>
      <c r="T315" s="41"/>
      <c r="U315" s="28"/>
      <c r="V315" s="28"/>
      <c r="W315" s="41"/>
    </row>
    <row r="316" spans="1:23">
      <c r="A316" s="22"/>
      <c r="B316" s="7"/>
      <c r="C316" s="4"/>
      <c r="D316" s="4"/>
      <c r="E316" s="29"/>
      <c r="F316" s="4"/>
      <c r="G316" s="4"/>
      <c r="H316" s="4"/>
      <c r="I316" s="29"/>
      <c r="J316" s="29"/>
      <c r="K316" s="531"/>
      <c r="L316" s="29"/>
      <c r="M316" s="29"/>
      <c r="N316" s="531"/>
      <c r="O316" s="28"/>
      <c r="P316" s="28"/>
      <c r="Q316" s="41"/>
      <c r="R316" s="28"/>
      <c r="S316" s="28"/>
      <c r="T316" s="41"/>
      <c r="U316" s="28"/>
      <c r="V316" s="28"/>
      <c r="W316" s="41"/>
    </row>
    <row r="317" spans="1:23">
      <c r="A317" s="22"/>
      <c r="B317" s="7"/>
      <c r="C317" s="4"/>
      <c r="D317" s="4"/>
      <c r="E317" s="29"/>
      <c r="F317" s="4"/>
      <c r="G317" s="4"/>
      <c r="H317" s="4"/>
      <c r="I317" s="29"/>
      <c r="J317" s="29"/>
      <c r="K317" s="531"/>
      <c r="L317" s="29"/>
      <c r="M317" s="29"/>
      <c r="N317" s="531"/>
      <c r="O317" s="28"/>
      <c r="P317" s="28"/>
      <c r="Q317" s="41"/>
      <c r="R317" s="28"/>
      <c r="S317" s="28"/>
      <c r="T317" s="41"/>
      <c r="U317" s="28"/>
      <c r="V317" s="28"/>
      <c r="W317" s="41"/>
    </row>
    <row r="318" spans="1:23">
      <c r="A318" s="22"/>
      <c r="B318" s="7"/>
      <c r="C318" s="4"/>
      <c r="D318" s="4"/>
      <c r="E318" s="29"/>
      <c r="F318" s="4"/>
      <c r="G318" s="4"/>
      <c r="H318" s="4"/>
      <c r="I318" s="29"/>
      <c r="J318" s="29"/>
      <c r="K318" s="531"/>
      <c r="L318" s="29"/>
      <c r="M318" s="29"/>
      <c r="N318" s="531"/>
      <c r="O318" s="28"/>
      <c r="P318" s="28"/>
      <c r="Q318" s="41"/>
      <c r="R318" s="28"/>
      <c r="S318" s="28"/>
      <c r="T318" s="41"/>
      <c r="U318" s="28"/>
      <c r="V318" s="28"/>
      <c r="W318" s="41"/>
    </row>
    <row r="319" spans="1:23">
      <c r="A319" s="22"/>
      <c r="B319" s="7"/>
      <c r="C319" s="4"/>
      <c r="D319" s="4"/>
      <c r="E319" s="29"/>
      <c r="F319" s="4"/>
      <c r="G319" s="4"/>
      <c r="H319" s="4"/>
      <c r="I319" s="29"/>
      <c r="J319" s="29"/>
      <c r="K319" s="531"/>
      <c r="L319" s="29"/>
      <c r="M319" s="29"/>
      <c r="N319" s="531"/>
      <c r="O319" s="28"/>
      <c r="P319" s="28"/>
      <c r="Q319" s="41"/>
      <c r="R319" s="28"/>
      <c r="S319" s="28"/>
      <c r="T319" s="41"/>
      <c r="U319" s="28"/>
      <c r="V319" s="28"/>
      <c r="W319" s="41"/>
    </row>
    <row r="320" spans="1:23">
      <c r="A320" s="22"/>
      <c r="B320" s="7"/>
      <c r="C320" s="4"/>
      <c r="D320" s="4"/>
      <c r="E320" s="29"/>
      <c r="F320" s="4"/>
      <c r="G320" s="4"/>
      <c r="H320" s="4"/>
      <c r="I320" s="29"/>
      <c r="J320" s="29"/>
      <c r="K320" s="531"/>
      <c r="L320" s="29"/>
      <c r="M320" s="29"/>
      <c r="N320" s="531"/>
      <c r="O320" s="28"/>
      <c r="P320" s="28"/>
      <c r="Q320" s="41"/>
      <c r="R320" s="28"/>
      <c r="S320" s="28"/>
      <c r="T320" s="41"/>
      <c r="U320" s="28"/>
      <c r="V320" s="28"/>
      <c r="W320" s="41"/>
    </row>
    <row r="321" spans="1:23">
      <c r="A321" s="22"/>
      <c r="B321" s="7"/>
      <c r="C321" s="4"/>
      <c r="D321" s="4"/>
      <c r="E321" s="29"/>
      <c r="F321" s="4"/>
      <c r="G321" s="4"/>
      <c r="H321" s="4"/>
      <c r="I321" s="29"/>
      <c r="J321" s="29"/>
      <c r="K321" s="531"/>
      <c r="L321" s="29"/>
      <c r="M321" s="29"/>
      <c r="N321" s="531"/>
      <c r="O321" s="28"/>
      <c r="P321" s="28"/>
      <c r="Q321" s="41"/>
      <c r="R321" s="28"/>
      <c r="S321" s="28"/>
      <c r="T321" s="41"/>
      <c r="U321" s="28"/>
      <c r="V321" s="28"/>
      <c r="W321" s="41"/>
    </row>
    <row r="322" spans="1:23">
      <c r="A322" s="22"/>
      <c r="B322" s="7"/>
      <c r="C322" s="4"/>
      <c r="D322" s="4"/>
      <c r="E322" s="29"/>
      <c r="F322" s="4"/>
      <c r="G322" s="4"/>
      <c r="H322" s="4"/>
      <c r="I322" s="29"/>
      <c r="J322" s="29"/>
      <c r="K322" s="531"/>
      <c r="L322" s="29"/>
      <c r="M322" s="29"/>
      <c r="N322" s="531"/>
      <c r="O322" s="28"/>
      <c r="P322" s="28"/>
      <c r="Q322" s="41"/>
      <c r="R322" s="28"/>
      <c r="S322" s="28"/>
      <c r="T322" s="41"/>
      <c r="U322" s="28"/>
      <c r="V322" s="28"/>
      <c r="W322" s="41"/>
    </row>
    <row r="323" spans="1:23">
      <c r="A323" s="22"/>
      <c r="B323" s="7"/>
      <c r="C323" s="4"/>
      <c r="D323" s="4"/>
      <c r="E323" s="29"/>
      <c r="F323" s="4"/>
      <c r="G323" s="4"/>
      <c r="H323" s="4"/>
      <c r="I323" s="29"/>
      <c r="J323" s="29"/>
      <c r="K323" s="531"/>
      <c r="L323" s="29"/>
      <c r="M323" s="29"/>
      <c r="N323" s="531"/>
      <c r="O323" s="28"/>
      <c r="P323" s="28"/>
      <c r="Q323" s="41"/>
      <c r="R323" s="28"/>
      <c r="S323" s="28"/>
      <c r="T323" s="41"/>
      <c r="U323" s="28"/>
      <c r="V323" s="28"/>
      <c r="W323" s="41"/>
    </row>
    <row r="324" spans="1:23">
      <c r="A324" s="22"/>
      <c r="B324" s="7"/>
      <c r="C324" s="4"/>
      <c r="D324" s="4"/>
      <c r="E324" s="29"/>
      <c r="F324" s="4"/>
      <c r="G324" s="4"/>
      <c r="H324" s="4"/>
      <c r="I324" s="29"/>
      <c r="J324" s="29"/>
      <c r="K324" s="531"/>
      <c r="L324" s="29"/>
      <c r="M324" s="29"/>
      <c r="N324" s="531"/>
      <c r="O324" s="28"/>
      <c r="P324" s="28"/>
      <c r="Q324" s="41"/>
      <c r="R324" s="28"/>
      <c r="S324" s="28"/>
      <c r="T324" s="41"/>
      <c r="U324" s="28"/>
      <c r="V324" s="28"/>
      <c r="W324" s="41"/>
    </row>
    <row r="325" spans="1:23">
      <c r="A325" s="22"/>
      <c r="B325" s="7"/>
      <c r="C325" s="4"/>
      <c r="D325" s="4"/>
      <c r="E325" s="29"/>
      <c r="F325" s="4"/>
      <c r="G325" s="4"/>
      <c r="H325" s="4"/>
      <c r="I325" s="29"/>
      <c r="J325" s="29"/>
      <c r="K325" s="531"/>
      <c r="L325" s="29"/>
      <c r="M325" s="29"/>
      <c r="N325" s="531"/>
      <c r="O325" s="28"/>
      <c r="P325" s="28"/>
      <c r="Q325" s="41"/>
      <c r="R325" s="28"/>
      <c r="S325" s="28"/>
      <c r="T325" s="41"/>
      <c r="U325" s="28"/>
      <c r="V325" s="28"/>
      <c r="W325" s="41"/>
    </row>
    <row r="326" spans="1:23">
      <c r="A326" s="22"/>
      <c r="B326" s="7"/>
      <c r="C326" s="4"/>
      <c r="D326" s="4"/>
      <c r="E326" s="29"/>
      <c r="F326" s="4"/>
      <c r="G326" s="4"/>
      <c r="H326" s="4"/>
      <c r="I326" s="29"/>
      <c r="J326" s="29"/>
      <c r="K326" s="531"/>
      <c r="L326" s="29"/>
      <c r="M326" s="29"/>
      <c r="N326" s="531"/>
      <c r="O326" s="28"/>
      <c r="P326" s="28"/>
      <c r="Q326" s="41"/>
      <c r="R326" s="28"/>
      <c r="S326" s="28"/>
      <c r="T326" s="41"/>
      <c r="U326" s="28"/>
      <c r="V326" s="28"/>
      <c r="W326" s="41"/>
    </row>
    <row r="327" spans="1:23">
      <c r="A327" s="22"/>
      <c r="B327" s="7"/>
      <c r="C327" s="4"/>
      <c r="D327" s="4"/>
      <c r="E327" s="29"/>
      <c r="F327" s="4"/>
      <c r="G327" s="4"/>
      <c r="H327" s="4"/>
      <c r="I327" s="29"/>
      <c r="J327" s="29"/>
      <c r="K327" s="531"/>
      <c r="L327" s="29"/>
      <c r="M327" s="29"/>
      <c r="N327" s="531"/>
      <c r="O327" s="28"/>
      <c r="P327" s="28"/>
      <c r="Q327" s="41"/>
      <c r="R327" s="28"/>
      <c r="S327" s="28"/>
      <c r="T327" s="41"/>
      <c r="U327" s="28"/>
      <c r="V327" s="28"/>
      <c r="W327" s="41"/>
    </row>
    <row r="328" spans="1:23">
      <c r="A328" s="22"/>
      <c r="B328" s="7"/>
      <c r="C328" s="4"/>
      <c r="D328" s="4"/>
      <c r="E328" s="29"/>
      <c r="F328" s="4"/>
      <c r="G328" s="4"/>
      <c r="H328" s="4"/>
      <c r="I328" s="29"/>
      <c r="J328" s="29"/>
      <c r="K328" s="531"/>
      <c r="L328" s="29"/>
      <c r="M328" s="29"/>
      <c r="N328" s="531"/>
      <c r="O328" s="28"/>
      <c r="P328" s="28"/>
      <c r="Q328" s="41"/>
      <c r="R328" s="28"/>
      <c r="S328" s="28"/>
      <c r="T328" s="41"/>
      <c r="U328" s="28"/>
      <c r="V328" s="28"/>
      <c r="W328" s="41"/>
    </row>
    <row r="329" spans="1:23">
      <c r="A329" s="22"/>
      <c r="B329" s="7"/>
      <c r="C329" s="4"/>
      <c r="D329" s="4"/>
      <c r="E329" s="29"/>
      <c r="F329" s="4"/>
      <c r="G329" s="4"/>
      <c r="H329" s="4"/>
      <c r="I329" s="29"/>
      <c r="J329" s="29"/>
      <c r="K329" s="531"/>
      <c r="L329" s="29"/>
      <c r="M329" s="29"/>
      <c r="N329" s="531"/>
      <c r="O329" s="28"/>
      <c r="P329" s="28"/>
      <c r="Q329" s="41"/>
      <c r="R329" s="28"/>
      <c r="S329" s="28"/>
      <c r="T329" s="41"/>
      <c r="U329" s="28"/>
      <c r="V329" s="28"/>
      <c r="W329" s="41"/>
    </row>
    <row r="330" spans="1:23">
      <c r="A330" s="22"/>
      <c r="B330" s="7"/>
      <c r="C330" s="4"/>
      <c r="D330" s="4"/>
      <c r="E330" s="29"/>
      <c r="F330" s="4"/>
      <c r="G330" s="4"/>
      <c r="H330" s="4"/>
      <c r="I330" s="29"/>
      <c r="J330" s="29"/>
      <c r="K330" s="531"/>
      <c r="L330" s="29"/>
      <c r="M330" s="29"/>
      <c r="N330" s="531"/>
      <c r="O330" s="28"/>
      <c r="P330" s="28"/>
      <c r="Q330" s="41"/>
      <c r="R330" s="28"/>
      <c r="S330" s="28"/>
      <c r="T330" s="41"/>
      <c r="U330" s="28"/>
      <c r="V330" s="28"/>
      <c r="W330" s="41"/>
    </row>
    <row r="331" spans="1:23">
      <c r="A331" s="22"/>
      <c r="B331" s="7"/>
      <c r="C331" s="4"/>
      <c r="D331" s="4"/>
      <c r="E331" s="29"/>
      <c r="F331" s="4"/>
      <c r="G331" s="4"/>
      <c r="H331" s="4"/>
      <c r="I331" s="29"/>
      <c r="J331" s="29"/>
      <c r="K331" s="531"/>
      <c r="L331" s="29"/>
      <c r="M331" s="29"/>
      <c r="N331" s="531"/>
      <c r="O331" s="28"/>
      <c r="P331" s="28"/>
      <c r="Q331" s="41"/>
      <c r="R331" s="28"/>
      <c r="S331" s="28"/>
      <c r="T331" s="41"/>
      <c r="U331" s="28"/>
      <c r="V331" s="28"/>
      <c r="W331" s="41"/>
    </row>
    <row r="332" spans="1:23">
      <c r="A332" s="22"/>
      <c r="B332" s="7"/>
      <c r="C332" s="4"/>
      <c r="D332" s="4"/>
      <c r="E332" s="29"/>
      <c r="F332" s="4"/>
      <c r="G332" s="4"/>
      <c r="H332" s="4"/>
      <c r="I332" s="29"/>
      <c r="J332" s="29"/>
      <c r="K332" s="531"/>
      <c r="L332" s="29"/>
      <c r="M332" s="29"/>
      <c r="N332" s="531"/>
      <c r="O332" s="28"/>
      <c r="P332" s="28"/>
      <c r="Q332" s="41"/>
      <c r="R332" s="28"/>
      <c r="S332" s="28"/>
      <c r="T332" s="41"/>
      <c r="U332" s="28"/>
      <c r="V332" s="28"/>
      <c r="W332" s="41"/>
    </row>
    <row r="333" spans="1:23">
      <c r="A333" s="22"/>
      <c r="B333" s="7"/>
      <c r="C333" s="4"/>
      <c r="D333" s="4"/>
      <c r="E333" s="29"/>
      <c r="F333" s="4"/>
      <c r="G333" s="4"/>
      <c r="H333" s="4"/>
      <c r="I333" s="29"/>
      <c r="J333" s="29"/>
      <c r="K333" s="531"/>
      <c r="L333" s="29"/>
      <c r="M333" s="29"/>
      <c r="N333" s="531"/>
      <c r="O333" s="28"/>
      <c r="P333" s="28"/>
      <c r="Q333" s="41"/>
      <c r="R333" s="28"/>
      <c r="S333" s="28"/>
      <c r="T333" s="41"/>
      <c r="U333" s="28"/>
      <c r="V333" s="28"/>
      <c r="W333" s="41"/>
    </row>
    <row r="334" spans="1:23">
      <c r="A334" s="22"/>
      <c r="B334" s="7"/>
      <c r="C334" s="4"/>
      <c r="D334" s="4"/>
      <c r="E334" s="29"/>
      <c r="F334" s="4"/>
      <c r="G334" s="4"/>
      <c r="H334" s="4"/>
      <c r="I334" s="29"/>
      <c r="J334" s="29"/>
      <c r="K334" s="531"/>
      <c r="L334" s="29"/>
      <c r="M334" s="29"/>
      <c r="N334" s="531"/>
      <c r="O334" s="28"/>
      <c r="P334" s="28"/>
      <c r="Q334" s="41"/>
      <c r="R334" s="28"/>
      <c r="S334" s="28"/>
      <c r="T334" s="41"/>
      <c r="U334" s="28"/>
      <c r="V334" s="28"/>
      <c r="W334" s="41"/>
    </row>
    <row r="335" spans="1:23">
      <c r="A335" s="22"/>
      <c r="B335" s="7"/>
      <c r="C335" s="4"/>
      <c r="D335" s="4"/>
      <c r="E335" s="29"/>
      <c r="F335" s="4"/>
      <c r="G335" s="4"/>
      <c r="H335" s="4"/>
      <c r="I335" s="29"/>
      <c r="J335" s="29"/>
      <c r="K335" s="531"/>
      <c r="L335" s="29"/>
      <c r="M335" s="29"/>
      <c r="N335" s="531"/>
      <c r="O335" s="28"/>
      <c r="P335" s="28"/>
      <c r="Q335" s="41"/>
      <c r="R335" s="28"/>
      <c r="S335" s="28"/>
      <c r="T335" s="41"/>
      <c r="U335" s="28"/>
      <c r="V335" s="28"/>
      <c r="W335" s="41"/>
    </row>
    <row r="336" spans="1:23">
      <c r="A336" s="22"/>
      <c r="B336" s="7"/>
      <c r="C336" s="4"/>
      <c r="D336" s="4"/>
      <c r="E336" s="29"/>
      <c r="F336" s="4"/>
      <c r="G336" s="4"/>
      <c r="H336" s="4"/>
      <c r="I336" s="29"/>
      <c r="J336" s="29"/>
      <c r="K336" s="531"/>
      <c r="L336" s="29"/>
      <c r="M336" s="29"/>
      <c r="N336" s="531"/>
      <c r="O336" s="28"/>
      <c r="P336" s="28"/>
      <c r="Q336" s="41"/>
      <c r="R336" s="28"/>
      <c r="S336" s="28"/>
      <c r="T336" s="41"/>
      <c r="U336" s="28"/>
      <c r="V336" s="28"/>
      <c r="W336" s="41"/>
    </row>
    <row r="337" spans="1:23">
      <c r="A337" s="22"/>
      <c r="B337" s="7"/>
      <c r="C337" s="4"/>
      <c r="D337" s="4"/>
      <c r="E337" s="29"/>
      <c r="F337" s="4"/>
      <c r="G337" s="4"/>
      <c r="H337" s="4"/>
      <c r="I337" s="29"/>
      <c r="J337" s="29"/>
      <c r="K337" s="531"/>
      <c r="L337" s="29"/>
      <c r="M337" s="29"/>
      <c r="N337" s="531"/>
      <c r="O337" s="28"/>
      <c r="P337" s="28"/>
      <c r="Q337" s="41"/>
      <c r="R337" s="28"/>
      <c r="S337" s="28"/>
      <c r="T337" s="41"/>
      <c r="U337" s="28"/>
      <c r="V337" s="28"/>
      <c r="W337" s="41"/>
    </row>
    <row r="338" spans="1:23">
      <c r="A338" s="22"/>
      <c r="B338" s="7"/>
      <c r="C338" s="4"/>
      <c r="D338" s="4"/>
      <c r="E338" s="29"/>
      <c r="F338" s="4"/>
      <c r="G338" s="4"/>
      <c r="H338" s="4"/>
      <c r="I338" s="29"/>
      <c r="J338" s="29"/>
      <c r="K338" s="531"/>
      <c r="L338" s="29"/>
      <c r="M338" s="29"/>
      <c r="N338" s="531"/>
      <c r="O338" s="28"/>
      <c r="P338" s="28"/>
      <c r="Q338" s="41"/>
      <c r="R338" s="28"/>
      <c r="S338" s="28"/>
      <c r="T338" s="41"/>
      <c r="U338" s="28"/>
      <c r="V338" s="28"/>
      <c r="W338" s="41"/>
    </row>
    <row r="339" spans="1:23">
      <c r="A339" s="22"/>
      <c r="B339" s="7"/>
      <c r="C339" s="4"/>
      <c r="D339" s="4"/>
      <c r="E339" s="29"/>
      <c r="F339" s="4"/>
      <c r="G339" s="4"/>
      <c r="H339" s="4"/>
      <c r="I339" s="29"/>
      <c r="J339" s="29"/>
      <c r="K339" s="531"/>
      <c r="L339" s="29"/>
      <c r="M339" s="29"/>
      <c r="N339" s="531"/>
      <c r="O339" s="28"/>
      <c r="P339" s="28"/>
      <c r="Q339" s="41"/>
      <c r="R339" s="28"/>
      <c r="S339" s="28"/>
      <c r="T339" s="41"/>
      <c r="U339" s="28"/>
      <c r="V339" s="28"/>
      <c r="W339" s="41"/>
    </row>
    <row r="340" spans="1:23">
      <c r="A340" s="22"/>
      <c r="B340" s="7"/>
      <c r="C340" s="4"/>
      <c r="D340" s="4"/>
      <c r="E340" s="29"/>
      <c r="F340" s="4"/>
      <c r="G340" s="4"/>
      <c r="H340" s="4"/>
      <c r="I340" s="29"/>
      <c r="J340" s="29"/>
      <c r="K340" s="531"/>
      <c r="L340" s="29"/>
      <c r="M340" s="29"/>
      <c r="N340" s="531"/>
      <c r="O340" s="28"/>
      <c r="P340" s="28"/>
      <c r="Q340" s="41"/>
      <c r="R340" s="28"/>
      <c r="S340" s="28"/>
      <c r="T340" s="41"/>
      <c r="U340" s="28"/>
      <c r="V340" s="28"/>
      <c r="W340" s="41"/>
    </row>
    <row r="341" spans="1:23">
      <c r="A341" s="22"/>
      <c r="B341" s="7"/>
      <c r="C341" s="4"/>
      <c r="D341" s="4"/>
      <c r="E341" s="29"/>
      <c r="F341" s="4"/>
      <c r="G341" s="4"/>
      <c r="H341" s="4"/>
      <c r="I341" s="29"/>
      <c r="J341" s="29"/>
      <c r="K341" s="531"/>
      <c r="L341" s="29"/>
      <c r="M341" s="29"/>
      <c r="N341" s="531"/>
      <c r="O341" s="28"/>
      <c r="P341" s="28"/>
      <c r="Q341" s="41"/>
      <c r="R341" s="28"/>
      <c r="S341" s="28"/>
      <c r="T341" s="41"/>
      <c r="U341" s="28"/>
      <c r="V341" s="28"/>
      <c r="W341" s="41"/>
    </row>
    <row r="342" spans="1:23">
      <c r="A342" s="22"/>
      <c r="B342" s="7"/>
      <c r="C342" s="4"/>
      <c r="D342" s="4"/>
      <c r="E342" s="29"/>
      <c r="F342" s="4"/>
      <c r="G342" s="4"/>
      <c r="H342" s="4"/>
      <c r="I342" s="29"/>
      <c r="J342" s="29"/>
      <c r="K342" s="531"/>
      <c r="L342" s="29"/>
      <c r="M342" s="29"/>
      <c r="N342" s="531"/>
      <c r="O342" s="28"/>
      <c r="P342" s="28"/>
      <c r="Q342" s="41"/>
      <c r="R342" s="28"/>
      <c r="S342" s="28"/>
      <c r="T342" s="41"/>
      <c r="U342" s="28"/>
      <c r="V342" s="28"/>
      <c r="W342" s="41"/>
    </row>
    <row r="343" spans="1:23">
      <c r="A343" s="22"/>
      <c r="B343" s="7"/>
      <c r="C343" s="4"/>
      <c r="D343" s="4"/>
      <c r="E343" s="29"/>
      <c r="F343" s="4"/>
      <c r="G343" s="4"/>
      <c r="H343" s="4"/>
      <c r="I343" s="29"/>
      <c r="J343" s="29"/>
      <c r="K343" s="531"/>
      <c r="L343" s="29"/>
      <c r="M343" s="29"/>
      <c r="N343" s="531"/>
      <c r="O343" s="28"/>
      <c r="P343" s="28"/>
      <c r="Q343" s="41"/>
      <c r="R343" s="28"/>
      <c r="S343" s="28"/>
      <c r="T343" s="41"/>
      <c r="U343" s="28"/>
      <c r="V343" s="28"/>
      <c r="W343" s="41"/>
    </row>
    <row r="344" spans="1:23">
      <c r="A344" s="22"/>
      <c r="B344" s="7"/>
      <c r="C344" s="4"/>
      <c r="D344" s="4"/>
      <c r="E344" s="29"/>
      <c r="F344" s="4"/>
      <c r="G344" s="4"/>
      <c r="H344" s="4"/>
      <c r="I344" s="29"/>
      <c r="J344" s="29"/>
      <c r="K344" s="531"/>
      <c r="L344" s="29"/>
      <c r="M344" s="29"/>
      <c r="N344" s="531"/>
      <c r="O344" s="28"/>
      <c r="P344" s="28"/>
      <c r="Q344" s="41"/>
      <c r="R344" s="28"/>
      <c r="S344" s="28"/>
      <c r="T344" s="41"/>
      <c r="U344" s="28"/>
      <c r="V344" s="28"/>
      <c r="W344" s="41"/>
    </row>
    <row r="345" spans="1:23">
      <c r="A345" s="22"/>
      <c r="B345" s="7"/>
      <c r="C345" s="4"/>
      <c r="D345" s="4"/>
      <c r="E345" s="29"/>
      <c r="F345" s="4"/>
      <c r="G345" s="4"/>
      <c r="H345" s="4"/>
      <c r="I345" s="29"/>
      <c r="J345" s="29"/>
      <c r="K345" s="531"/>
      <c r="L345" s="29"/>
      <c r="M345" s="29"/>
      <c r="N345" s="531"/>
      <c r="O345" s="28"/>
      <c r="P345" s="28"/>
      <c r="Q345" s="41"/>
      <c r="R345" s="28"/>
      <c r="S345" s="28"/>
      <c r="T345" s="41"/>
      <c r="U345" s="28"/>
      <c r="V345" s="28"/>
      <c r="W345" s="41"/>
    </row>
    <row r="346" spans="1:23">
      <c r="A346" s="22"/>
      <c r="B346" s="7"/>
      <c r="C346" s="4"/>
      <c r="D346" s="4"/>
      <c r="E346" s="29"/>
      <c r="F346" s="4"/>
      <c r="G346" s="4"/>
      <c r="H346" s="4"/>
      <c r="I346" s="29"/>
      <c r="J346" s="29"/>
      <c r="K346" s="531"/>
      <c r="L346" s="29"/>
      <c r="M346" s="29"/>
      <c r="N346" s="531"/>
      <c r="O346" s="28"/>
      <c r="P346" s="28"/>
      <c r="Q346" s="41"/>
      <c r="R346" s="28"/>
      <c r="S346" s="28"/>
      <c r="T346" s="41"/>
      <c r="U346" s="28"/>
      <c r="V346" s="28"/>
      <c r="W346" s="41"/>
    </row>
    <row r="347" spans="1:23">
      <c r="A347" s="22"/>
      <c r="B347" s="7"/>
      <c r="C347" s="4"/>
      <c r="D347" s="4"/>
      <c r="E347" s="29"/>
      <c r="F347" s="4"/>
      <c r="G347" s="4"/>
      <c r="H347" s="4"/>
      <c r="I347" s="29"/>
      <c r="J347" s="29"/>
      <c r="K347" s="531"/>
      <c r="L347" s="29"/>
      <c r="M347" s="29"/>
      <c r="N347" s="531"/>
      <c r="O347" s="28"/>
      <c r="P347" s="28"/>
      <c r="Q347" s="41"/>
      <c r="R347" s="28"/>
      <c r="S347" s="28"/>
      <c r="T347" s="41"/>
      <c r="U347" s="28"/>
      <c r="V347" s="28"/>
      <c r="W347" s="41"/>
    </row>
    <row r="348" spans="1:23">
      <c r="A348" s="22"/>
      <c r="B348" s="7"/>
      <c r="C348" s="4"/>
      <c r="D348" s="4"/>
      <c r="E348" s="29"/>
      <c r="F348" s="4"/>
      <c r="G348" s="4"/>
      <c r="H348" s="4"/>
      <c r="I348" s="29"/>
      <c r="J348" s="29"/>
      <c r="K348" s="531"/>
      <c r="L348" s="29"/>
      <c r="M348" s="29"/>
      <c r="N348" s="531"/>
      <c r="O348" s="28"/>
      <c r="P348" s="28"/>
      <c r="Q348" s="41"/>
      <c r="R348" s="28"/>
      <c r="S348" s="28"/>
      <c r="T348" s="41"/>
      <c r="U348" s="28"/>
      <c r="V348" s="28"/>
      <c r="W348" s="41"/>
    </row>
    <row r="349" spans="1:23">
      <c r="A349" s="22"/>
      <c r="B349" s="7"/>
      <c r="C349" s="4"/>
      <c r="D349" s="4"/>
      <c r="E349" s="29"/>
      <c r="F349" s="4"/>
      <c r="G349" s="4"/>
      <c r="H349" s="4"/>
      <c r="I349" s="29"/>
      <c r="J349" s="29"/>
      <c r="K349" s="531"/>
      <c r="L349" s="29"/>
      <c r="M349" s="29"/>
      <c r="N349" s="531"/>
      <c r="O349" s="28"/>
      <c r="P349" s="28"/>
      <c r="Q349" s="41"/>
      <c r="R349" s="28"/>
      <c r="S349" s="28"/>
      <c r="T349" s="41"/>
      <c r="U349" s="28"/>
      <c r="V349" s="28"/>
      <c r="W349" s="41"/>
    </row>
    <row r="350" spans="1:23">
      <c r="A350" s="22"/>
      <c r="B350" s="7"/>
      <c r="C350" s="4"/>
      <c r="D350" s="4"/>
      <c r="E350" s="29"/>
      <c r="F350" s="4"/>
      <c r="G350" s="4"/>
      <c r="H350" s="4"/>
      <c r="I350" s="29"/>
      <c r="J350" s="29"/>
      <c r="K350" s="531"/>
      <c r="L350" s="29"/>
      <c r="M350" s="29"/>
      <c r="N350" s="531"/>
      <c r="O350" s="28"/>
      <c r="P350" s="28"/>
      <c r="Q350" s="41"/>
      <c r="R350" s="28"/>
      <c r="S350" s="28"/>
      <c r="T350" s="41"/>
      <c r="U350" s="28"/>
      <c r="V350" s="28"/>
      <c r="W350" s="41"/>
    </row>
    <row r="351" spans="1:23">
      <c r="A351" s="22"/>
      <c r="B351" s="7"/>
      <c r="C351" s="4"/>
      <c r="D351" s="4"/>
      <c r="E351" s="29"/>
      <c r="F351" s="4"/>
      <c r="G351" s="4"/>
      <c r="H351" s="4"/>
      <c r="I351" s="29"/>
      <c r="J351" s="29"/>
      <c r="K351" s="531"/>
      <c r="L351" s="29"/>
      <c r="M351" s="29"/>
      <c r="N351" s="531"/>
      <c r="O351" s="28"/>
      <c r="P351" s="28"/>
      <c r="Q351" s="41"/>
      <c r="R351" s="28"/>
      <c r="S351" s="28"/>
      <c r="T351" s="41"/>
      <c r="U351" s="28"/>
      <c r="V351" s="28"/>
      <c r="W351" s="41"/>
    </row>
    <row r="352" spans="1:23">
      <c r="A352" s="22"/>
      <c r="B352" s="7"/>
      <c r="C352" s="4"/>
      <c r="D352" s="4"/>
      <c r="E352" s="29"/>
      <c r="F352" s="4"/>
      <c r="G352" s="4"/>
      <c r="H352" s="4"/>
      <c r="I352" s="29"/>
      <c r="J352" s="29"/>
      <c r="K352" s="531"/>
      <c r="L352" s="29"/>
      <c r="M352" s="29"/>
      <c r="N352" s="531"/>
      <c r="O352" s="28"/>
      <c r="P352" s="28"/>
      <c r="Q352" s="41"/>
      <c r="R352" s="28"/>
      <c r="S352" s="28"/>
      <c r="T352" s="41"/>
      <c r="U352" s="28"/>
      <c r="V352" s="28"/>
      <c r="W352" s="41"/>
    </row>
    <row r="353" spans="1:23">
      <c r="A353" s="22"/>
      <c r="B353" s="7"/>
      <c r="C353" s="4"/>
      <c r="D353" s="4"/>
      <c r="E353" s="29"/>
      <c r="F353" s="4"/>
      <c r="G353" s="4"/>
      <c r="H353" s="4"/>
      <c r="I353" s="29"/>
      <c r="J353" s="29"/>
      <c r="K353" s="531"/>
      <c r="L353" s="29"/>
      <c r="M353" s="29"/>
      <c r="N353" s="531"/>
      <c r="O353" s="28"/>
      <c r="P353" s="28"/>
      <c r="Q353" s="41"/>
      <c r="R353" s="28"/>
      <c r="S353" s="28"/>
      <c r="T353" s="41"/>
      <c r="U353" s="28"/>
      <c r="V353" s="28"/>
      <c r="W353" s="41"/>
    </row>
    <row r="354" spans="1:23">
      <c r="A354" s="22"/>
      <c r="B354" s="7"/>
      <c r="C354" s="4"/>
      <c r="D354" s="4"/>
      <c r="E354" s="29"/>
      <c r="F354" s="4"/>
      <c r="G354" s="4"/>
      <c r="H354" s="4"/>
      <c r="I354" s="29"/>
      <c r="J354" s="29"/>
      <c r="K354" s="531"/>
      <c r="L354" s="29"/>
      <c r="M354" s="29"/>
      <c r="N354" s="531"/>
      <c r="O354" s="28"/>
      <c r="P354" s="28"/>
      <c r="Q354" s="41"/>
      <c r="R354" s="28"/>
      <c r="S354" s="28"/>
      <c r="T354" s="41"/>
      <c r="U354" s="28"/>
      <c r="V354" s="28"/>
      <c r="W354" s="41"/>
    </row>
    <row r="355" spans="1:23">
      <c r="A355" s="22"/>
      <c r="B355" s="7"/>
      <c r="C355" s="4"/>
      <c r="D355" s="4"/>
      <c r="E355" s="29"/>
      <c r="F355" s="4"/>
      <c r="G355" s="4"/>
      <c r="H355" s="4"/>
      <c r="I355" s="29"/>
      <c r="J355" s="29"/>
      <c r="K355" s="531"/>
      <c r="L355" s="29"/>
      <c r="M355" s="29"/>
      <c r="N355" s="531"/>
      <c r="O355" s="28"/>
      <c r="P355" s="28"/>
      <c r="Q355" s="41"/>
      <c r="R355" s="28"/>
      <c r="S355" s="28"/>
      <c r="T355" s="41"/>
      <c r="U355" s="28"/>
      <c r="V355" s="28"/>
      <c r="W355" s="41"/>
    </row>
    <row r="356" spans="1:23">
      <c r="A356" s="22"/>
      <c r="B356" s="7"/>
      <c r="C356" s="4"/>
      <c r="D356" s="4"/>
      <c r="E356" s="29"/>
      <c r="F356" s="4"/>
      <c r="G356" s="4"/>
      <c r="H356" s="4"/>
      <c r="I356" s="29"/>
      <c r="J356" s="29"/>
      <c r="K356" s="531"/>
      <c r="L356" s="29"/>
      <c r="M356" s="29"/>
      <c r="N356" s="531"/>
      <c r="O356" s="28"/>
      <c r="P356" s="28"/>
      <c r="Q356" s="41"/>
      <c r="R356" s="28"/>
      <c r="S356" s="28"/>
      <c r="T356" s="41"/>
      <c r="U356" s="28"/>
      <c r="V356" s="28"/>
      <c r="W356" s="41"/>
    </row>
    <row r="357" spans="1:23">
      <c r="A357" s="22"/>
      <c r="B357" s="7"/>
      <c r="C357" s="4"/>
      <c r="D357" s="4"/>
      <c r="E357" s="29"/>
      <c r="F357" s="4"/>
      <c r="G357" s="4"/>
      <c r="H357" s="4"/>
      <c r="I357" s="29"/>
      <c r="J357" s="29"/>
      <c r="K357" s="531"/>
      <c r="L357" s="29"/>
      <c r="M357" s="29"/>
      <c r="N357" s="531"/>
      <c r="O357" s="28"/>
      <c r="P357" s="28"/>
      <c r="Q357" s="41"/>
      <c r="R357" s="28"/>
      <c r="S357" s="28"/>
      <c r="T357" s="41"/>
      <c r="U357" s="28"/>
      <c r="V357" s="28"/>
      <c r="W357" s="41"/>
    </row>
    <row r="358" spans="1:23">
      <c r="A358" s="22"/>
      <c r="B358" s="7"/>
      <c r="C358" s="4"/>
      <c r="D358" s="4"/>
      <c r="E358" s="29"/>
      <c r="F358" s="4"/>
      <c r="G358" s="4"/>
      <c r="H358" s="4"/>
      <c r="I358" s="29"/>
      <c r="J358" s="29"/>
      <c r="K358" s="531"/>
      <c r="L358" s="29"/>
      <c r="M358" s="29"/>
      <c r="N358" s="531"/>
      <c r="O358" s="28"/>
      <c r="P358" s="28"/>
      <c r="Q358" s="41"/>
      <c r="R358" s="28"/>
      <c r="S358" s="28"/>
      <c r="T358" s="41"/>
      <c r="U358" s="28"/>
      <c r="V358" s="28"/>
      <c r="W358" s="41"/>
    </row>
    <row r="359" spans="1:23">
      <c r="A359" s="22"/>
      <c r="B359" s="7"/>
      <c r="C359" s="4"/>
      <c r="D359" s="4"/>
      <c r="E359" s="29"/>
      <c r="F359" s="4"/>
      <c r="G359" s="4"/>
      <c r="H359" s="4"/>
      <c r="I359" s="29"/>
      <c r="J359" s="29"/>
      <c r="K359" s="531"/>
      <c r="L359" s="29"/>
      <c r="M359" s="29"/>
      <c r="N359" s="531"/>
      <c r="O359" s="28"/>
      <c r="P359" s="28"/>
      <c r="Q359" s="41"/>
      <c r="R359" s="28"/>
      <c r="S359" s="28"/>
      <c r="T359" s="41"/>
      <c r="U359" s="28"/>
      <c r="V359" s="28"/>
      <c r="W359" s="41"/>
    </row>
    <row r="360" spans="1:23">
      <c r="A360" s="22"/>
      <c r="B360" s="7"/>
      <c r="C360" s="4"/>
      <c r="D360" s="4"/>
      <c r="E360" s="29"/>
      <c r="F360" s="4"/>
      <c r="G360" s="4"/>
      <c r="H360" s="4"/>
      <c r="I360" s="29"/>
      <c r="J360" s="29"/>
      <c r="K360" s="531"/>
      <c r="L360" s="29"/>
      <c r="M360" s="29"/>
      <c r="N360" s="531"/>
      <c r="O360" s="28"/>
      <c r="P360" s="28"/>
      <c r="Q360" s="41"/>
      <c r="R360" s="28"/>
      <c r="S360" s="28"/>
      <c r="T360" s="41"/>
      <c r="U360" s="28"/>
      <c r="V360" s="28"/>
      <c r="W360" s="41"/>
    </row>
    <row r="361" spans="1:23">
      <c r="A361" s="22"/>
      <c r="B361" s="7"/>
      <c r="C361" s="4"/>
      <c r="D361" s="4"/>
      <c r="E361" s="29"/>
      <c r="F361" s="4"/>
      <c r="G361" s="4"/>
      <c r="H361" s="4"/>
      <c r="I361" s="29"/>
      <c r="J361" s="29"/>
      <c r="K361" s="531"/>
      <c r="L361" s="29"/>
      <c r="M361" s="29"/>
      <c r="N361" s="531"/>
      <c r="O361" s="28"/>
      <c r="P361" s="28"/>
      <c r="Q361" s="41"/>
      <c r="R361" s="28"/>
      <c r="S361" s="28"/>
      <c r="T361" s="41"/>
      <c r="U361" s="28"/>
      <c r="V361" s="28"/>
      <c r="W361" s="41"/>
    </row>
    <row r="362" spans="1:23">
      <c r="A362" s="22"/>
      <c r="B362" s="7"/>
      <c r="C362" s="4"/>
      <c r="D362" s="4"/>
      <c r="E362" s="29"/>
      <c r="F362" s="4"/>
      <c r="G362" s="4"/>
      <c r="H362" s="4"/>
      <c r="I362" s="29"/>
      <c r="J362" s="29"/>
      <c r="K362" s="531"/>
      <c r="L362" s="29"/>
      <c r="M362" s="29"/>
      <c r="N362" s="531"/>
      <c r="O362" s="28"/>
      <c r="P362" s="28"/>
      <c r="Q362" s="41"/>
      <c r="R362" s="28"/>
      <c r="S362" s="28"/>
      <c r="T362" s="41"/>
      <c r="U362" s="28"/>
      <c r="V362" s="28"/>
      <c r="W362" s="41"/>
    </row>
    <row r="363" spans="1:23">
      <c r="A363" s="22"/>
      <c r="B363" s="7"/>
      <c r="C363" s="4"/>
      <c r="D363" s="4"/>
      <c r="E363" s="29"/>
      <c r="F363" s="4"/>
      <c r="G363" s="4"/>
      <c r="H363" s="4"/>
      <c r="I363" s="29"/>
      <c r="J363" s="29"/>
      <c r="K363" s="531"/>
      <c r="L363" s="29"/>
      <c r="M363" s="29"/>
      <c r="N363" s="531"/>
      <c r="O363" s="28"/>
      <c r="P363" s="28"/>
      <c r="Q363" s="41"/>
      <c r="R363" s="28"/>
      <c r="S363" s="28"/>
      <c r="T363" s="41"/>
      <c r="U363" s="28"/>
      <c r="V363" s="28"/>
      <c r="W363" s="41"/>
    </row>
    <row r="364" spans="1:23">
      <c r="A364" s="22"/>
      <c r="B364" s="7"/>
      <c r="C364" s="4"/>
      <c r="D364" s="4"/>
      <c r="E364" s="29"/>
      <c r="F364" s="4"/>
      <c r="G364" s="4"/>
      <c r="H364" s="4"/>
      <c r="I364" s="29"/>
      <c r="J364" s="29"/>
      <c r="K364" s="531"/>
      <c r="L364" s="29"/>
      <c r="M364" s="29"/>
      <c r="N364" s="531"/>
      <c r="O364" s="28"/>
      <c r="P364" s="28"/>
      <c r="Q364" s="41"/>
      <c r="R364" s="28"/>
      <c r="S364" s="28"/>
      <c r="T364" s="41"/>
      <c r="U364" s="28"/>
      <c r="V364" s="28"/>
      <c r="W364" s="41"/>
    </row>
    <row r="365" spans="1:23">
      <c r="A365" s="22"/>
      <c r="B365" s="7"/>
      <c r="C365" s="4"/>
      <c r="D365" s="4"/>
      <c r="E365" s="29"/>
      <c r="F365" s="4"/>
      <c r="G365" s="4"/>
      <c r="H365" s="4"/>
      <c r="I365" s="29"/>
      <c r="J365" s="29"/>
      <c r="K365" s="531"/>
      <c r="L365" s="29"/>
      <c r="M365" s="29"/>
      <c r="N365" s="531"/>
      <c r="O365" s="28"/>
      <c r="P365" s="28"/>
      <c r="Q365" s="41"/>
      <c r="R365" s="28"/>
      <c r="S365" s="28"/>
      <c r="T365" s="41"/>
      <c r="U365" s="28"/>
      <c r="V365" s="28"/>
      <c r="W365" s="41"/>
    </row>
    <row r="366" spans="1:23">
      <c r="A366" s="22"/>
      <c r="B366" s="7"/>
      <c r="C366" s="4"/>
      <c r="D366" s="4"/>
      <c r="E366" s="29"/>
      <c r="F366" s="4"/>
      <c r="G366" s="4"/>
      <c r="H366" s="4"/>
      <c r="I366" s="29"/>
      <c r="J366" s="29"/>
      <c r="K366" s="531"/>
      <c r="L366" s="29"/>
      <c r="M366" s="29"/>
      <c r="N366" s="531"/>
      <c r="O366" s="28"/>
      <c r="P366" s="28"/>
      <c r="Q366" s="41"/>
      <c r="R366" s="28"/>
      <c r="S366" s="28"/>
      <c r="T366" s="41"/>
      <c r="U366" s="28"/>
      <c r="V366" s="28"/>
      <c r="W366" s="41"/>
    </row>
    <row r="367" spans="1:23">
      <c r="A367" s="22"/>
      <c r="B367" s="7"/>
      <c r="C367" s="4"/>
      <c r="D367" s="4"/>
      <c r="E367" s="29"/>
      <c r="F367" s="4"/>
      <c r="G367" s="4"/>
      <c r="H367" s="4"/>
      <c r="I367" s="29"/>
      <c r="J367" s="29"/>
      <c r="K367" s="531"/>
      <c r="L367" s="29"/>
      <c r="M367" s="29"/>
      <c r="N367" s="531"/>
      <c r="O367" s="28"/>
      <c r="P367" s="28"/>
      <c r="Q367" s="41"/>
      <c r="R367" s="28"/>
      <c r="S367" s="28"/>
      <c r="T367" s="41"/>
      <c r="U367" s="28"/>
      <c r="V367" s="28"/>
      <c r="W367" s="41"/>
    </row>
    <row r="368" spans="1:23">
      <c r="A368" s="22"/>
      <c r="B368" s="7"/>
      <c r="C368" s="4"/>
      <c r="D368" s="4"/>
      <c r="E368" s="29"/>
      <c r="F368" s="4"/>
      <c r="G368" s="4"/>
      <c r="H368" s="4"/>
      <c r="I368" s="29"/>
      <c r="J368" s="29"/>
      <c r="K368" s="531"/>
      <c r="L368" s="29"/>
      <c r="M368" s="29"/>
      <c r="N368" s="531"/>
      <c r="O368" s="28"/>
      <c r="P368" s="28"/>
      <c r="Q368" s="41"/>
      <c r="R368" s="28"/>
      <c r="S368" s="28"/>
      <c r="T368" s="41"/>
      <c r="U368" s="28"/>
      <c r="V368" s="28"/>
      <c r="W368" s="41"/>
    </row>
    <row r="369" spans="1:23">
      <c r="A369" s="22"/>
      <c r="B369" s="7"/>
      <c r="C369" s="4"/>
      <c r="D369" s="4"/>
      <c r="E369" s="29"/>
      <c r="F369" s="4"/>
      <c r="G369" s="4"/>
      <c r="H369" s="4"/>
      <c r="I369" s="29"/>
      <c r="J369" s="29"/>
      <c r="K369" s="531"/>
      <c r="L369" s="29"/>
      <c r="M369" s="29"/>
      <c r="N369" s="531"/>
      <c r="O369" s="28"/>
      <c r="P369" s="28"/>
      <c r="Q369" s="41"/>
      <c r="R369" s="28"/>
      <c r="S369" s="28"/>
      <c r="T369" s="41"/>
      <c r="U369" s="28"/>
      <c r="V369" s="28"/>
      <c r="W369" s="41"/>
    </row>
    <row r="370" spans="1:23">
      <c r="A370" s="22"/>
      <c r="B370" s="7"/>
      <c r="C370" s="4"/>
      <c r="D370" s="4"/>
      <c r="E370" s="29"/>
      <c r="F370" s="4"/>
      <c r="G370" s="4"/>
      <c r="H370" s="4"/>
      <c r="I370" s="29"/>
      <c r="J370" s="29"/>
      <c r="K370" s="531"/>
      <c r="L370" s="29"/>
      <c r="M370" s="29"/>
      <c r="N370" s="531"/>
      <c r="O370" s="28"/>
      <c r="P370" s="28"/>
      <c r="Q370" s="41"/>
      <c r="R370" s="28"/>
      <c r="S370" s="28"/>
      <c r="T370" s="41"/>
      <c r="U370" s="28"/>
      <c r="V370" s="28"/>
      <c r="W370" s="41"/>
    </row>
    <row r="371" spans="1:23">
      <c r="A371" s="22"/>
      <c r="B371" s="7"/>
      <c r="C371" s="4"/>
      <c r="D371" s="4"/>
      <c r="E371" s="29"/>
      <c r="F371" s="4"/>
      <c r="G371" s="4"/>
      <c r="H371" s="4"/>
      <c r="I371" s="29"/>
      <c r="J371" s="29"/>
      <c r="K371" s="531"/>
      <c r="L371" s="29"/>
      <c r="M371" s="29"/>
      <c r="N371" s="531"/>
      <c r="O371" s="28"/>
      <c r="P371" s="28"/>
      <c r="Q371" s="41"/>
      <c r="R371" s="28"/>
      <c r="S371" s="28"/>
      <c r="T371" s="41"/>
      <c r="U371" s="28"/>
      <c r="V371" s="28"/>
      <c r="W371" s="41"/>
    </row>
    <row r="372" spans="1:23">
      <c r="A372" s="22"/>
      <c r="B372" s="7"/>
      <c r="C372" s="4"/>
      <c r="D372" s="4"/>
      <c r="E372" s="29"/>
      <c r="F372" s="4"/>
      <c r="G372" s="4"/>
      <c r="H372" s="4"/>
      <c r="I372" s="29"/>
      <c r="J372" s="29"/>
      <c r="K372" s="531"/>
      <c r="L372" s="29"/>
      <c r="M372" s="29"/>
      <c r="N372" s="531"/>
      <c r="O372" s="28"/>
      <c r="P372" s="28"/>
      <c r="Q372" s="41"/>
      <c r="R372" s="28"/>
      <c r="S372" s="28"/>
      <c r="T372" s="41"/>
      <c r="U372" s="28"/>
      <c r="V372" s="28"/>
      <c r="W372" s="41"/>
    </row>
    <row r="373" spans="1:23">
      <c r="A373" s="22"/>
      <c r="B373" s="7"/>
      <c r="C373" s="4"/>
      <c r="D373" s="4"/>
      <c r="E373" s="29"/>
      <c r="F373" s="4"/>
      <c r="G373" s="4"/>
      <c r="H373" s="4"/>
      <c r="I373" s="29"/>
      <c r="J373" s="29"/>
      <c r="K373" s="531"/>
      <c r="L373" s="29"/>
      <c r="M373" s="29"/>
      <c r="N373" s="531"/>
      <c r="O373" s="28"/>
      <c r="P373" s="28"/>
      <c r="Q373" s="41"/>
      <c r="R373" s="28"/>
      <c r="S373" s="28"/>
      <c r="T373" s="41"/>
      <c r="U373" s="28"/>
      <c r="V373" s="28"/>
      <c r="W373" s="41"/>
    </row>
    <row r="374" spans="1:23">
      <c r="A374" s="22"/>
      <c r="B374" s="7"/>
      <c r="C374" s="4"/>
      <c r="D374" s="4"/>
      <c r="E374" s="29"/>
      <c r="F374" s="4"/>
      <c r="G374" s="4"/>
      <c r="H374" s="4"/>
      <c r="I374" s="29"/>
      <c r="J374" s="29"/>
      <c r="K374" s="531"/>
      <c r="L374" s="29"/>
      <c r="M374" s="29"/>
      <c r="N374" s="531"/>
      <c r="O374" s="28"/>
      <c r="P374" s="28"/>
      <c r="Q374" s="41"/>
      <c r="R374" s="28"/>
      <c r="S374" s="28"/>
      <c r="T374" s="41"/>
      <c r="U374" s="28"/>
      <c r="V374" s="28"/>
      <c r="W374" s="41"/>
    </row>
    <row r="375" spans="1:23">
      <c r="A375" s="22"/>
      <c r="B375" s="7"/>
      <c r="C375" s="4"/>
      <c r="D375" s="4"/>
      <c r="E375" s="29"/>
      <c r="F375" s="4"/>
      <c r="G375" s="4"/>
      <c r="H375" s="4"/>
      <c r="I375" s="29"/>
      <c r="J375" s="29"/>
      <c r="K375" s="531"/>
      <c r="L375" s="29"/>
      <c r="M375" s="29"/>
      <c r="N375" s="531"/>
      <c r="O375" s="28"/>
      <c r="P375" s="28"/>
      <c r="Q375" s="41"/>
      <c r="R375" s="28"/>
      <c r="S375" s="28"/>
      <c r="T375" s="41"/>
      <c r="U375" s="28"/>
      <c r="V375" s="28"/>
      <c r="W375" s="41"/>
    </row>
    <row r="376" spans="1:23">
      <c r="A376" s="22"/>
      <c r="B376" s="7"/>
      <c r="C376" s="4"/>
      <c r="D376" s="4"/>
      <c r="E376" s="29"/>
      <c r="F376" s="4"/>
      <c r="G376" s="4"/>
      <c r="H376" s="4"/>
      <c r="I376" s="29"/>
      <c r="J376" s="29"/>
      <c r="K376" s="531"/>
      <c r="L376" s="29"/>
      <c r="M376" s="29"/>
      <c r="N376" s="531"/>
      <c r="O376" s="28"/>
      <c r="P376" s="28"/>
      <c r="Q376" s="41"/>
      <c r="R376" s="28"/>
      <c r="S376" s="28"/>
      <c r="T376" s="41"/>
      <c r="U376" s="28"/>
      <c r="V376" s="28"/>
      <c r="W376" s="41"/>
    </row>
    <row r="377" spans="1:23">
      <c r="A377" s="22"/>
      <c r="B377" s="7"/>
      <c r="C377" s="4"/>
      <c r="D377" s="4"/>
      <c r="E377" s="29"/>
      <c r="F377" s="4"/>
      <c r="G377" s="4"/>
      <c r="H377" s="4"/>
      <c r="I377" s="29"/>
      <c r="J377" s="29"/>
      <c r="K377" s="531"/>
      <c r="L377" s="29"/>
      <c r="M377" s="29"/>
      <c r="N377" s="531"/>
      <c r="O377" s="28"/>
      <c r="P377" s="28"/>
      <c r="Q377" s="41"/>
      <c r="R377" s="28"/>
      <c r="S377" s="28"/>
      <c r="T377" s="41"/>
      <c r="U377" s="28"/>
      <c r="V377" s="28"/>
      <c r="W377" s="41"/>
    </row>
    <row r="378" spans="1:23">
      <c r="A378" s="22"/>
      <c r="B378" s="7"/>
      <c r="C378" s="4"/>
      <c r="D378" s="4"/>
      <c r="E378" s="29"/>
      <c r="F378" s="4"/>
      <c r="G378" s="4"/>
      <c r="H378" s="4"/>
      <c r="I378" s="29"/>
      <c r="J378" s="29"/>
      <c r="K378" s="531"/>
      <c r="L378" s="29"/>
      <c r="M378" s="29"/>
      <c r="N378" s="531"/>
      <c r="O378" s="28"/>
      <c r="P378" s="28"/>
      <c r="Q378" s="41"/>
      <c r="R378" s="28"/>
      <c r="S378" s="28"/>
      <c r="T378" s="41"/>
      <c r="U378" s="28"/>
      <c r="V378" s="28"/>
      <c r="W378" s="41"/>
    </row>
    <row r="379" spans="1:23">
      <c r="A379" s="22"/>
      <c r="B379" s="7"/>
      <c r="C379" s="4"/>
      <c r="D379" s="4"/>
      <c r="E379" s="29"/>
      <c r="F379" s="4"/>
      <c r="G379" s="4"/>
      <c r="H379" s="4"/>
      <c r="I379" s="29"/>
      <c r="J379" s="29"/>
      <c r="K379" s="531"/>
      <c r="L379" s="29"/>
      <c r="M379" s="29"/>
      <c r="N379" s="531"/>
      <c r="O379" s="28"/>
      <c r="P379" s="28"/>
      <c r="Q379" s="41"/>
      <c r="R379" s="28"/>
      <c r="S379" s="28"/>
      <c r="T379" s="41"/>
      <c r="U379" s="28"/>
      <c r="V379" s="28"/>
      <c r="W379" s="41"/>
    </row>
    <row r="380" spans="1:23">
      <c r="A380" s="22"/>
      <c r="B380" s="7"/>
      <c r="C380" s="4"/>
      <c r="D380" s="4"/>
      <c r="E380" s="29"/>
      <c r="F380" s="4"/>
      <c r="G380" s="4"/>
      <c r="H380" s="4"/>
      <c r="I380" s="29"/>
      <c r="J380" s="29"/>
      <c r="K380" s="531"/>
      <c r="L380" s="29"/>
      <c r="M380" s="29"/>
      <c r="N380" s="531"/>
      <c r="O380" s="28"/>
      <c r="P380" s="28"/>
      <c r="Q380" s="41"/>
      <c r="R380" s="28"/>
      <c r="S380" s="28"/>
      <c r="T380" s="41"/>
      <c r="U380" s="28"/>
      <c r="V380" s="28"/>
      <c r="W380" s="41"/>
    </row>
    <row r="381" spans="1:23">
      <c r="A381" s="22"/>
      <c r="B381" s="7"/>
      <c r="C381" s="4"/>
      <c r="D381" s="4"/>
      <c r="E381" s="29"/>
      <c r="F381" s="4"/>
      <c r="G381" s="4"/>
      <c r="H381" s="4"/>
      <c r="I381" s="29"/>
      <c r="J381" s="29"/>
      <c r="K381" s="531"/>
      <c r="L381" s="29"/>
      <c r="M381" s="29"/>
      <c r="N381" s="531"/>
      <c r="O381" s="28"/>
      <c r="P381" s="28"/>
      <c r="Q381" s="41"/>
      <c r="R381" s="28"/>
      <c r="S381" s="28"/>
      <c r="T381" s="41"/>
      <c r="U381" s="28"/>
      <c r="V381" s="28"/>
      <c r="W381" s="41"/>
    </row>
    <row r="382" spans="1:23">
      <c r="A382" s="22"/>
      <c r="B382" s="7"/>
      <c r="C382" s="4"/>
      <c r="D382" s="4"/>
      <c r="E382" s="29"/>
      <c r="F382" s="4"/>
      <c r="G382" s="4"/>
      <c r="H382" s="4"/>
      <c r="I382" s="29"/>
      <c r="J382" s="29"/>
      <c r="K382" s="531"/>
      <c r="L382" s="29"/>
      <c r="M382" s="29"/>
      <c r="N382" s="531"/>
      <c r="O382" s="28"/>
      <c r="P382" s="28"/>
      <c r="Q382" s="41"/>
      <c r="R382" s="28"/>
      <c r="S382" s="28"/>
      <c r="T382" s="41"/>
      <c r="U382" s="28"/>
      <c r="V382" s="28"/>
      <c r="W382" s="41"/>
    </row>
    <row r="383" spans="1:23">
      <c r="A383" s="22"/>
      <c r="B383" s="7"/>
      <c r="C383" s="4"/>
      <c r="D383" s="4"/>
      <c r="E383" s="29"/>
      <c r="F383" s="4"/>
      <c r="G383" s="4"/>
      <c r="H383" s="4"/>
      <c r="I383" s="29"/>
      <c r="J383" s="29"/>
      <c r="K383" s="531"/>
      <c r="L383" s="29"/>
      <c r="M383" s="29"/>
      <c r="N383" s="531"/>
      <c r="O383" s="28"/>
      <c r="P383" s="28"/>
      <c r="Q383" s="41"/>
      <c r="R383" s="28"/>
      <c r="S383" s="28"/>
      <c r="T383" s="41"/>
      <c r="U383" s="28"/>
      <c r="V383" s="28"/>
      <c r="W383" s="41"/>
    </row>
    <row r="384" spans="1:23">
      <c r="A384" s="22"/>
      <c r="B384" s="7"/>
      <c r="C384" s="4"/>
      <c r="D384" s="4"/>
      <c r="E384" s="29"/>
      <c r="F384" s="4"/>
      <c r="G384" s="4"/>
      <c r="H384" s="4"/>
      <c r="I384" s="29"/>
      <c r="J384" s="29"/>
      <c r="K384" s="531"/>
      <c r="L384" s="29"/>
      <c r="M384" s="29"/>
      <c r="N384" s="531"/>
      <c r="O384" s="28"/>
      <c r="P384" s="28"/>
      <c r="Q384" s="41"/>
      <c r="R384" s="28"/>
      <c r="S384" s="28"/>
      <c r="T384" s="41"/>
      <c r="U384" s="28"/>
      <c r="V384" s="28"/>
      <c r="W384" s="41"/>
    </row>
    <row r="385" spans="1:23">
      <c r="A385" s="22"/>
      <c r="B385" s="7"/>
      <c r="C385" s="4"/>
      <c r="D385" s="4"/>
      <c r="E385" s="29"/>
      <c r="F385" s="4"/>
      <c r="G385" s="4"/>
      <c r="H385" s="4"/>
      <c r="I385" s="29"/>
      <c r="J385" s="29"/>
      <c r="K385" s="531"/>
      <c r="L385" s="29"/>
      <c r="M385" s="29"/>
      <c r="N385" s="531"/>
      <c r="O385" s="28"/>
      <c r="P385" s="28"/>
      <c r="Q385" s="41"/>
      <c r="R385" s="28"/>
      <c r="S385" s="28"/>
      <c r="T385" s="41"/>
      <c r="U385" s="28"/>
      <c r="V385" s="28"/>
      <c r="W385" s="41"/>
    </row>
    <row r="386" spans="1:23">
      <c r="A386" s="22"/>
      <c r="B386" s="7"/>
      <c r="C386" s="4"/>
      <c r="D386" s="4"/>
      <c r="E386" s="29"/>
      <c r="F386" s="4"/>
      <c r="G386" s="4"/>
      <c r="H386" s="4"/>
      <c r="I386" s="29"/>
      <c r="J386" s="29"/>
      <c r="K386" s="531"/>
      <c r="L386" s="29"/>
      <c r="M386" s="29"/>
      <c r="N386" s="531"/>
      <c r="O386" s="28"/>
      <c r="P386" s="28"/>
      <c r="Q386" s="41"/>
      <c r="R386" s="28"/>
      <c r="S386" s="28"/>
      <c r="T386" s="41"/>
      <c r="U386" s="28"/>
      <c r="V386" s="28"/>
      <c r="W386" s="41"/>
    </row>
    <row r="387" spans="1:23">
      <c r="A387" s="22"/>
      <c r="B387" s="7"/>
      <c r="C387" s="4"/>
      <c r="D387" s="4"/>
      <c r="E387" s="29"/>
      <c r="F387" s="4"/>
      <c r="G387" s="4"/>
      <c r="H387" s="4"/>
      <c r="I387" s="29"/>
      <c r="J387" s="29"/>
      <c r="K387" s="531"/>
      <c r="L387" s="29"/>
      <c r="M387" s="29"/>
      <c r="N387" s="531"/>
      <c r="O387" s="28"/>
      <c r="P387" s="28"/>
      <c r="Q387" s="41"/>
      <c r="R387" s="28"/>
      <c r="S387" s="28"/>
      <c r="T387" s="41"/>
      <c r="U387" s="28"/>
      <c r="V387" s="28"/>
      <c r="W387" s="41"/>
    </row>
    <row r="388" spans="1:23">
      <c r="A388" s="22"/>
      <c r="B388" s="7"/>
      <c r="C388" s="4"/>
      <c r="D388" s="4"/>
      <c r="E388" s="29"/>
      <c r="F388" s="4"/>
      <c r="G388" s="4"/>
      <c r="H388" s="4"/>
      <c r="I388" s="29"/>
      <c r="J388" s="29"/>
      <c r="K388" s="531"/>
      <c r="L388" s="29"/>
      <c r="M388" s="29"/>
      <c r="N388" s="531"/>
      <c r="O388" s="28"/>
      <c r="P388" s="28"/>
      <c r="Q388" s="41"/>
      <c r="R388" s="28"/>
      <c r="S388" s="28"/>
      <c r="T388" s="41"/>
      <c r="U388" s="28"/>
      <c r="V388" s="28"/>
      <c r="W388" s="41"/>
    </row>
    <row r="389" spans="1:23">
      <c r="A389" s="22"/>
      <c r="B389" s="7"/>
      <c r="C389" s="4"/>
      <c r="D389" s="4"/>
      <c r="E389" s="29"/>
      <c r="F389" s="4"/>
      <c r="G389" s="4"/>
      <c r="H389" s="4"/>
      <c r="I389" s="29"/>
      <c r="J389" s="29"/>
      <c r="K389" s="531"/>
      <c r="L389" s="29"/>
      <c r="M389" s="29"/>
      <c r="N389" s="531"/>
      <c r="O389" s="28"/>
      <c r="P389" s="28"/>
      <c r="Q389" s="41"/>
      <c r="R389" s="28"/>
      <c r="S389" s="28"/>
      <c r="T389" s="41"/>
      <c r="U389" s="28"/>
      <c r="V389" s="28"/>
      <c r="W389" s="41"/>
    </row>
    <row r="390" spans="1:23">
      <c r="A390" s="22"/>
      <c r="B390" s="7"/>
      <c r="C390" s="4"/>
      <c r="D390" s="4"/>
      <c r="E390" s="29"/>
      <c r="F390" s="4"/>
      <c r="G390" s="4"/>
      <c r="H390" s="4"/>
      <c r="I390" s="29"/>
      <c r="J390" s="29"/>
      <c r="K390" s="531"/>
      <c r="L390" s="29"/>
      <c r="M390" s="29"/>
      <c r="N390" s="531"/>
      <c r="O390" s="28"/>
      <c r="P390" s="28"/>
      <c r="Q390" s="41"/>
      <c r="R390" s="28"/>
      <c r="S390" s="28"/>
      <c r="T390" s="41"/>
      <c r="U390" s="28"/>
      <c r="V390" s="28"/>
      <c r="W390" s="41"/>
    </row>
    <row r="391" spans="1:23">
      <c r="A391" s="22"/>
      <c r="B391" s="7"/>
      <c r="C391" s="4"/>
      <c r="D391" s="4"/>
      <c r="E391" s="29"/>
      <c r="F391" s="4"/>
      <c r="G391" s="4"/>
      <c r="H391" s="4"/>
      <c r="I391" s="29"/>
      <c r="J391" s="29"/>
      <c r="K391" s="531"/>
      <c r="L391" s="29"/>
      <c r="M391" s="29"/>
      <c r="N391" s="531"/>
      <c r="O391" s="28"/>
      <c r="P391" s="28"/>
      <c r="Q391" s="41"/>
      <c r="R391" s="28"/>
      <c r="S391" s="28"/>
      <c r="T391" s="41"/>
      <c r="U391" s="28"/>
      <c r="V391" s="28"/>
      <c r="W391" s="41"/>
    </row>
    <row r="392" spans="1:23">
      <c r="A392" s="22"/>
      <c r="B392" s="7"/>
      <c r="C392" s="4"/>
      <c r="D392" s="4"/>
      <c r="E392" s="29"/>
      <c r="F392" s="4"/>
      <c r="G392" s="4"/>
      <c r="H392" s="4"/>
      <c r="I392" s="29"/>
      <c r="J392" s="29"/>
      <c r="K392" s="531"/>
      <c r="L392" s="29"/>
      <c r="M392" s="29"/>
      <c r="N392" s="531"/>
      <c r="O392" s="28"/>
      <c r="P392" s="28"/>
      <c r="Q392" s="41"/>
      <c r="R392" s="28"/>
      <c r="S392" s="28"/>
      <c r="T392" s="41"/>
      <c r="U392" s="28"/>
      <c r="V392" s="28"/>
      <c r="W392" s="41"/>
    </row>
    <row r="393" spans="1:23">
      <c r="A393" s="22"/>
      <c r="B393" s="7"/>
      <c r="C393" s="4"/>
      <c r="D393" s="4"/>
      <c r="E393" s="29"/>
      <c r="F393" s="4"/>
      <c r="G393" s="4"/>
      <c r="H393" s="4"/>
      <c r="I393" s="29"/>
      <c r="J393" s="29"/>
      <c r="K393" s="531"/>
      <c r="L393" s="29"/>
      <c r="M393" s="29"/>
      <c r="N393" s="531"/>
      <c r="O393" s="28"/>
      <c r="P393" s="28"/>
      <c r="Q393" s="41"/>
      <c r="R393" s="28"/>
      <c r="S393" s="28"/>
      <c r="T393" s="41"/>
      <c r="U393" s="28"/>
      <c r="V393" s="28"/>
      <c r="W393" s="41"/>
    </row>
    <row r="394" spans="1:23">
      <c r="A394" s="22"/>
      <c r="B394" s="7"/>
      <c r="C394" s="4"/>
      <c r="D394" s="4"/>
      <c r="E394" s="29"/>
      <c r="F394" s="4"/>
      <c r="G394" s="4"/>
      <c r="H394" s="4"/>
      <c r="I394" s="29"/>
      <c r="J394" s="29"/>
      <c r="K394" s="531"/>
      <c r="L394" s="29"/>
      <c r="M394" s="29"/>
      <c r="N394" s="531"/>
      <c r="O394" s="28"/>
      <c r="P394" s="28"/>
      <c r="Q394" s="41"/>
      <c r="R394" s="28"/>
      <c r="S394" s="28"/>
      <c r="T394" s="41"/>
      <c r="U394" s="28"/>
      <c r="V394" s="28"/>
      <c r="W394" s="41"/>
    </row>
    <row r="395" spans="1:23">
      <c r="A395" s="22"/>
      <c r="B395" s="7"/>
      <c r="C395" s="4"/>
      <c r="D395" s="4"/>
      <c r="E395" s="29"/>
      <c r="F395" s="4"/>
      <c r="G395" s="4"/>
      <c r="H395" s="4"/>
      <c r="I395" s="29"/>
      <c r="J395" s="29"/>
      <c r="K395" s="531"/>
      <c r="L395" s="29"/>
      <c r="M395" s="29"/>
      <c r="N395" s="531"/>
      <c r="O395" s="28"/>
      <c r="P395" s="28"/>
      <c r="Q395" s="41"/>
      <c r="R395" s="28"/>
      <c r="S395" s="28"/>
      <c r="T395" s="41"/>
      <c r="U395" s="28"/>
      <c r="V395" s="28"/>
      <c r="W395" s="41"/>
    </row>
    <row r="396" spans="1:23">
      <c r="A396" s="22"/>
      <c r="B396" s="7"/>
      <c r="C396" s="4"/>
      <c r="D396" s="4"/>
      <c r="E396" s="29"/>
      <c r="F396" s="4"/>
      <c r="G396" s="4"/>
      <c r="H396" s="4"/>
      <c r="I396" s="29"/>
      <c r="J396" s="29"/>
      <c r="K396" s="531"/>
      <c r="L396" s="29"/>
      <c r="M396" s="29"/>
      <c r="N396" s="531"/>
      <c r="O396" s="28"/>
      <c r="P396" s="28"/>
      <c r="Q396" s="41"/>
      <c r="R396" s="28"/>
      <c r="S396" s="28"/>
      <c r="T396" s="41"/>
      <c r="U396" s="28"/>
      <c r="V396" s="28"/>
      <c r="W396" s="41"/>
    </row>
    <row r="397" spans="1:23">
      <c r="A397" s="22"/>
      <c r="B397" s="7"/>
      <c r="C397" s="4"/>
      <c r="D397" s="4"/>
      <c r="E397" s="29"/>
      <c r="F397" s="4"/>
      <c r="G397" s="4"/>
      <c r="H397" s="4"/>
      <c r="I397" s="29"/>
      <c r="J397" s="29"/>
      <c r="K397" s="531"/>
      <c r="L397" s="29"/>
      <c r="M397" s="29"/>
      <c r="N397" s="531"/>
      <c r="O397" s="28"/>
      <c r="P397" s="28"/>
      <c r="Q397" s="41"/>
      <c r="R397" s="28"/>
      <c r="S397" s="28"/>
      <c r="T397" s="41"/>
      <c r="U397" s="28"/>
      <c r="V397" s="28"/>
      <c r="W397" s="41"/>
    </row>
    <row r="398" spans="1:23">
      <c r="A398" s="22"/>
      <c r="B398" s="7"/>
      <c r="C398" s="4"/>
      <c r="D398" s="4"/>
      <c r="E398" s="29"/>
      <c r="F398" s="4"/>
      <c r="G398" s="4"/>
      <c r="H398" s="4"/>
      <c r="I398" s="29"/>
      <c r="J398" s="29"/>
      <c r="K398" s="531"/>
      <c r="L398" s="29"/>
      <c r="M398" s="29"/>
      <c r="N398" s="531"/>
      <c r="O398" s="28"/>
      <c r="P398" s="28"/>
      <c r="Q398" s="41"/>
      <c r="R398" s="28"/>
      <c r="S398" s="28"/>
      <c r="T398" s="41"/>
      <c r="U398" s="28"/>
      <c r="V398" s="28"/>
      <c r="W398" s="41"/>
    </row>
    <row r="399" spans="1:23">
      <c r="A399" s="22"/>
      <c r="B399" s="7"/>
      <c r="C399" s="4"/>
      <c r="D399" s="4"/>
      <c r="E399" s="29"/>
      <c r="F399" s="4"/>
      <c r="G399" s="4"/>
      <c r="H399" s="4"/>
      <c r="I399" s="29"/>
      <c r="J399" s="29"/>
      <c r="K399" s="531"/>
      <c r="L399" s="29"/>
      <c r="M399" s="29"/>
      <c r="N399" s="531"/>
      <c r="O399" s="28"/>
      <c r="P399" s="28"/>
      <c r="Q399" s="41"/>
      <c r="R399" s="28"/>
      <c r="S399" s="28"/>
      <c r="T399" s="41"/>
      <c r="U399" s="28"/>
      <c r="V399" s="28"/>
      <c r="W399" s="41"/>
    </row>
    <row r="400" spans="1:23">
      <c r="A400" s="22"/>
      <c r="B400" s="7"/>
      <c r="C400" s="4"/>
      <c r="D400" s="4"/>
      <c r="E400" s="29"/>
      <c r="F400" s="4"/>
      <c r="G400" s="4"/>
      <c r="H400" s="4"/>
      <c r="I400" s="29"/>
      <c r="J400" s="29"/>
      <c r="K400" s="531"/>
      <c r="L400" s="29"/>
      <c r="M400" s="29"/>
      <c r="N400" s="531"/>
      <c r="O400" s="28"/>
      <c r="P400" s="28"/>
      <c r="Q400" s="41"/>
      <c r="R400" s="28"/>
      <c r="S400" s="28"/>
      <c r="T400" s="41"/>
      <c r="U400" s="28"/>
      <c r="V400" s="28"/>
      <c r="W400" s="41"/>
    </row>
    <row r="401" spans="1:23">
      <c r="A401" s="22"/>
      <c r="B401" s="7"/>
      <c r="C401" s="4"/>
      <c r="D401" s="4"/>
      <c r="E401" s="29"/>
      <c r="F401" s="4"/>
      <c r="G401" s="4"/>
      <c r="H401" s="4"/>
      <c r="I401" s="29"/>
      <c r="J401" s="29"/>
      <c r="K401" s="531"/>
      <c r="L401" s="29"/>
      <c r="M401" s="29"/>
      <c r="N401" s="531"/>
      <c r="O401" s="28"/>
      <c r="P401" s="28"/>
      <c r="Q401" s="41"/>
      <c r="R401" s="28"/>
      <c r="S401" s="28"/>
      <c r="T401" s="41"/>
      <c r="U401" s="28"/>
      <c r="V401" s="28"/>
      <c r="W401" s="41"/>
    </row>
    <row r="402" spans="1:23">
      <c r="A402" s="22"/>
      <c r="B402" s="7"/>
      <c r="C402" s="4"/>
      <c r="D402" s="4"/>
      <c r="E402" s="29"/>
      <c r="F402" s="4"/>
      <c r="G402" s="4"/>
      <c r="H402" s="4"/>
      <c r="I402" s="29"/>
      <c r="J402" s="29"/>
      <c r="K402" s="531"/>
      <c r="L402" s="29"/>
      <c r="M402" s="29"/>
      <c r="N402" s="531"/>
      <c r="O402" s="28"/>
      <c r="P402" s="28"/>
      <c r="Q402" s="41"/>
      <c r="R402" s="28"/>
      <c r="S402" s="28"/>
      <c r="T402" s="41"/>
      <c r="U402" s="28"/>
      <c r="V402" s="28"/>
      <c r="W402" s="41"/>
    </row>
    <row r="403" spans="1:23">
      <c r="A403" s="22"/>
      <c r="B403" s="7"/>
      <c r="C403" s="4"/>
      <c r="D403" s="4"/>
      <c r="E403" s="29"/>
      <c r="F403" s="4"/>
      <c r="G403" s="4"/>
      <c r="H403" s="4"/>
      <c r="I403" s="29"/>
      <c r="J403" s="29"/>
      <c r="K403" s="531"/>
      <c r="L403" s="29"/>
      <c r="M403" s="29"/>
      <c r="N403" s="531"/>
      <c r="O403" s="28"/>
      <c r="P403" s="28"/>
      <c r="Q403" s="41"/>
      <c r="R403" s="28"/>
      <c r="S403" s="28"/>
      <c r="T403" s="41"/>
      <c r="U403" s="28"/>
      <c r="V403" s="28"/>
      <c r="W403" s="41"/>
    </row>
    <row r="404" spans="1:23">
      <c r="A404" s="22"/>
      <c r="B404" s="7"/>
      <c r="C404" s="4"/>
      <c r="D404" s="4"/>
      <c r="E404" s="29"/>
      <c r="F404" s="4"/>
      <c r="G404" s="4"/>
      <c r="H404" s="4"/>
      <c r="I404" s="29"/>
      <c r="J404" s="29"/>
      <c r="K404" s="531"/>
      <c r="L404" s="29"/>
      <c r="M404" s="29"/>
      <c r="N404" s="531"/>
      <c r="O404" s="28"/>
      <c r="P404" s="28"/>
      <c r="Q404" s="41"/>
      <c r="R404" s="28"/>
      <c r="S404" s="28"/>
      <c r="T404" s="41"/>
      <c r="U404" s="28"/>
      <c r="V404" s="28"/>
      <c r="W404" s="41"/>
    </row>
    <row r="405" spans="1:23">
      <c r="A405" s="22"/>
      <c r="B405" s="7"/>
      <c r="C405" s="4"/>
      <c r="D405" s="4"/>
      <c r="E405" s="29"/>
      <c r="F405" s="4"/>
      <c r="G405" s="4"/>
      <c r="H405" s="4"/>
      <c r="I405" s="29"/>
      <c r="J405" s="29"/>
      <c r="K405" s="531"/>
      <c r="L405" s="29"/>
      <c r="M405" s="29"/>
      <c r="N405" s="531"/>
      <c r="O405" s="28"/>
      <c r="P405" s="28"/>
      <c r="Q405" s="41"/>
      <c r="R405" s="28"/>
      <c r="S405" s="28"/>
      <c r="T405" s="41"/>
      <c r="U405" s="28"/>
      <c r="V405" s="28"/>
      <c r="W405" s="41"/>
    </row>
    <row r="406" spans="1:23">
      <c r="A406" s="22"/>
      <c r="B406" s="7"/>
      <c r="C406" s="4"/>
      <c r="D406" s="4"/>
      <c r="E406" s="29"/>
      <c r="F406" s="4"/>
      <c r="G406" s="4"/>
      <c r="H406" s="4"/>
      <c r="I406" s="29"/>
      <c r="J406" s="29"/>
      <c r="K406" s="531"/>
      <c r="L406" s="29"/>
      <c r="M406" s="29"/>
      <c r="N406" s="531"/>
      <c r="O406" s="28"/>
      <c r="P406" s="28"/>
      <c r="Q406" s="41"/>
      <c r="R406" s="28"/>
      <c r="S406" s="28"/>
      <c r="T406" s="41"/>
      <c r="U406" s="28"/>
      <c r="V406" s="28"/>
      <c r="W406" s="41"/>
    </row>
    <row r="407" spans="1:23">
      <c r="A407" s="22"/>
      <c r="B407" s="7"/>
      <c r="C407" s="4"/>
      <c r="D407" s="4"/>
      <c r="E407" s="29"/>
      <c r="F407" s="4"/>
      <c r="G407" s="4"/>
      <c r="H407" s="4"/>
      <c r="I407" s="29"/>
      <c r="J407" s="29"/>
      <c r="K407" s="531"/>
      <c r="L407" s="29"/>
      <c r="M407" s="29"/>
      <c r="N407" s="531"/>
      <c r="O407" s="28"/>
      <c r="P407" s="28"/>
      <c r="Q407" s="41"/>
      <c r="R407" s="28"/>
      <c r="S407" s="28"/>
      <c r="T407" s="41"/>
      <c r="U407" s="28"/>
      <c r="V407" s="28"/>
      <c r="W407" s="41"/>
    </row>
    <row r="408" spans="1:23">
      <c r="A408" s="22"/>
      <c r="B408" s="7"/>
      <c r="C408" s="4"/>
      <c r="D408" s="4"/>
      <c r="E408" s="29"/>
      <c r="F408" s="4"/>
      <c r="G408" s="4"/>
      <c r="H408" s="4"/>
      <c r="I408" s="29"/>
      <c r="J408" s="29"/>
      <c r="K408" s="531"/>
      <c r="L408" s="29"/>
      <c r="M408" s="29"/>
      <c r="N408" s="531"/>
      <c r="O408" s="28"/>
      <c r="P408" s="28"/>
      <c r="Q408" s="41"/>
      <c r="R408" s="28"/>
      <c r="S408" s="28"/>
      <c r="T408" s="41"/>
      <c r="U408" s="28"/>
      <c r="V408" s="28"/>
      <c r="W408" s="41"/>
    </row>
    <row r="409" spans="1:23">
      <c r="A409" s="22"/>
      <c r="B409" s="7"/>
      <c r="C409" s="4"/>
      <c r="D409" s="4"/>
      <c r="E409" s="29"/>
      <c r="F409" s="4"/>
      <c r="G409" s="4"/>
      <c r="H409" s="4"/>
      <c r="I409" s="29"/>
      <c r="J409" s="29"/>
      <c r="K409" s="531"/>
      <c r="L409" s="29"/>
      <c r="M409" s="29"/>
      <c r="N409" s="531"/>
      <c r="O409" s="28"/>
      <c r="P409" s="28"/>
      <c r="Q409" s="41"/>
      <c r="R409" s="28"/>
      <c r="S409" s="28"/>
      <c r="T409" s="41"/>
      <c r="U409" s="28"/>
      <c r="V409" s="28"/>
      <c r="W409" s="41"/>
    </row>
    <row r="410" spans="1:23">
      <c r="A410" s="22"/>
      <c r="B410" s="7"/>
      <c r="C410" s="4"/>
      <c r="D410" s="4"/>
      <c r="E410" s="29"/>
      <c r="F410" s="4"/>
      <c r="G410" s="4"/>
      <c r="H410" s="4"/>
      <c r="I410" s="29"/>
      <c r="J410" s="29"/>
      <c r="K410" s="531"/>
      <c r="L410" s="29"/>
      <c r="M410" s="29"/>
      <c r="N410" s="531"/>
      <c r="O410" s="28"/>
      <c r="P410" s="28"/>
      <c r="Q410" s="41"/>
      <c r="R410" s="28"/>
      <c r="S410" s="28"/>
      <c r="T410" s="41"/>
      <c r="U410" s="28"/>
      <c r="V410" s="28"/>
      <c r="W410" s="41"/>
    </row>
    <row r="411" spans="1:23">
      <c r="A411" s="22"/>
      <c r="B411" s="7"/>
      <c r="C411" s="4"/>
      <c r="D411" s="4"/>
      <c r="E411" s="29"/>
      <c r="F411" s="4"/>
      <c r="G411" s="4"/>
      <c r="H411" s="4"/>
      <c r="I411" s="29"/>
      <c r="J411" s="29"/>
      <c r="K411" s="531"/>
      <c r="L411" s="29"/>
      <c r="M411" s="29"/>
      <c r="N411" s="531"/>
      <c r="O411" s="28"/>
      <c r="P411" s="28"/>
      <c r="Q411" s="41"/>
      <c r="R411" s="28"/>
      <c r="S411" s="28"/>
      <c r="T411" s="41"/>
      <c r="U411" s="28"/>
      <c r="V411" s="28"/>
      <c r="W411" s="41"/>
    </row>
    <row r="412" spans="1:23">
      <c r="A412" s="22"/>
      <c r="B412" s="7"/>
      <c r="C412" s="4"/>
      <c r="D412" s="4"/>
      <c r="E412" s="29"/>
      <c r="F412" s="4"/>
      <c r="G412" s="4"/>
      <c r="H412" s="4"/>
      <c r="I412" s="29"/>
      <c r="J412" s="29"/>
      <c r="K412" s="531"/>
      <c r="L412" s="29"/>
      <c r="M412" s="29"/>
      <c r="N412" s="531"/>
      <c r="O412" s="28"/>
      <c r="P412" s="28"/>
      <c r="Q412" s="41"/>
      <c r="R412" s="28"/>
      <c r="S412" s="28"/>
      <c r="T412" s="41"/>
      <c r="U412" s="28"/>
      <c r="V412" s="28"/>
      <c r="W412" s="41"/>
    </row>
    <row r="413" spans="1:23">
      <c r="A413" s="22"/>
      <c r="B413" s="7"/>
      <c r="C413" s="4"/>
      <c r="D413" s="4"/>
      <c r="E413" s="29"/>
      <c r="F413" s="4"/>
      <c r="G413" s="4"/>
      <c r="H413" s="4"/>
      <c r="I413" s="29"/>
      <c r="J413" s="29"/>
      <c r="K413" s="531"/>
      <c r="L413" s="29"/>
      <c r="M413" s="29"/>
      <c r="N413" s="531"/>
      <c r="O413" s="28"/>
      <c r="P413" s="28"/>
      <c r="Q413" s="41"/>
      <c r="R413" s="28"/>
      <c r="S413" s="28"/>
      <c r="T413" s="41"/>
      <c r="U413" s="28"/>
      <c r="V413" s="28"/>
      <c r="W413" s="41"/>
    </row>
    <row r="414" spans="1:23">
      <c r="A414" s="22"/>
      <c r="B414" s="7"/>
      <c r="C414" s="4"/>
      <c r="D414" s="4"/>
      <c r="E414" s="29"/>
      <c r="F414" s="4"/>
      <c r="G414" s="4"/>
      <c r="H414" s="4"/>
      <c r="I414" s="29"/>
      <c r="J414" s="29"/>
      <c r="K414" s="531"/>
      <c r="L414" s="29"/>
      <c r="M414" s="29"/>
      <c r="N414" s="531"/>
      <c r="O414" s="28"/>
      <c r="P414" s="28"/>
      <c r="Q414" s="41"/>
      <c r="R414" s="28"/>
      <c r="S414" s="28"/>
      <c r="T414" s="41"/>
      <c r="U414" s="28"/>
      <c r="V414" s="28"/>
      <c r="W414" s="41"/>
    </row>
    <row r="415" spans="1:23">
      <c r="A415" s="22"/>
      <c r="B415" s="7"/>
      <c r="C415" s="4"/>
      <c r="D415" s="4"/>
      <c r="E415" s="29"/>
      <c r="F415" s="4"/>
      <c r="G415" s="4"/>
      <c r="H415" s="4"/>
      <c r="I415" s="29"/>
      <c r="J415" s="29"/>
      <c r="K415" s="531"/>
      <c r="L415" s="29"/>
      <c r="M415" s="29"/>
      <c r="N415" s="531"/>
      <c r="O415" s="28"/>
      <c r="P415" s="28"/>
      <c r="Q415" s="41"/>
      <c r="R415" s="28"/>
      <c r="S415" s="28"/>
      <c r="T415" s="41"/>
      <c r="U415" s="28"/>
      <c r="V415" s="28"/>
      <c r="W415" s="41"/>
    </row>
    <row r="416" spans="1:23">
      <c r="A416" s="22"/>
      <c r="B416" s="7"/>
      <c r="C416" s="4"/>
      <c r="D416" s="4"/>
      <c r="E416" s="29"/>
      <c r="F416" s="4"/>
      <c r="G416" s="4"/>
      <c r="H416" s="4"/>
      <c r="I416" s="29"/>
      <c r="J416" s="29"/>
      <c r="K416" s="531"/>
      <c r="L416" s="29"/>
      <c r="M416" s="29"/>
      <c r="N416" s="531"/>
      <c r="O416" s="28"/>
      <c r="P416" s="28"/>
      <c r="Q416" s="41"/>
      <c r="R416" s="28"/>
      <c r="S416" s="28"/>
      <c r="T416" s="41"/>
      <c r="U416" s="28"/>
      <c r="V416" s="28"/>
      <c r="W416" s="41"/>
    </row>
    <row r="417" spans="1:23">
      <c r="A417" s="22"/>
      <c r="B417" s="7"/>
      <c r="C417" s="4"/>
      <c r="D417" s="4"/>
      <c r="E417" s="29"/>
      <c r="F417" s="4"/>
      <c r="G417" s="4"/>
      <c r="H417" s="4"/>
      <c r="I417" s="29"/>
      <c r="J417" s="29"/>
      <c r="K417" s="531"/>
      <c r="L417" s="29"/>
      <c r="M417" s="29"/>
      <c r="N417" s="531"/>
      <c r="O417" s="28"/>
      <c r="P417" s="28"/>
      <c r="Q417" s="41"/>
      <c r="R417" s="28"/>
      <c r="S417" s="28"/>
      <c r="T417" s="41"/>
      <c r="U417" s="28"/>
      <c r="V417" s="28"/>
      <c r="W417" s="41"/>
    </row>
    <row r="418" spans="1:23">
      <c r="A418" s="22"/>
      <c r="B418" s="7"/>
      <c r="C418" s="4"/>
      <c r="D418" s="4"/>
      <c r="E418" s="29"/>
      <c r="F418" s="4"/>
      <c r="G418" s="4"/>
      <c r="H418" s="4"/>
      <c r="I418" s="29"/>
      <c r="J418" s="29"/>
      <c r="K418" s="531"/>
      <c r="L418" s="29"/>
      <c r="M418" s="29"/>
      <c r="N418" s="531"/>
      <c r="O418" s="28"/>
      <c r="P418" s="28"/>
      <c r="Q418" s="41"/>
      <c r="R418" s="28"/>
      <c r="S418" s="28"/>
      <c r="T418" s="41"/>
      <c r="U418" s="28"/>
      <c r="V418" s="28"/>
      <c r="W418" s="41"/>
    </row>
    <row r="419" spans="1:23">
      <c r="A419" s="22"/>
      <c r="B419" s="7"/>
      <c r="C419" s="4"/>
      <c r="D419" s="4"/>
      <c r="E419" s="29"/>
      <c r="F419" s="4"/>
      <c r="G419" s="4"/>
      <c r="H419" s="4"/>
      <c r="I419" s="29"/>
      <c r="J419" s="29"/>
      <c r="K419" s="531"/>
      <c r="L419" s="29"/>
      <c r="M419" s="29"/>
      <c r="N419" s="531"/>
      <c r="O419" s="28"/>
      <c r="P419" s="28"/>
      <c r="Q419" s="41"/>
      <c r="R419" s="28"/>
      <c r="S419" s="28"/>
      <c r="T419" s="41"/>
      <c r="U419" s="28"/>
      <c r="V419" s="28"/>
      <c r="W419" s="41"/>
    </row>
    <row r="420" spans="1:23">
      <c r="A420" s="22"/>
      <c r="B420" s="7"/>
      <c r="C420" s="4"/>
      <c r="D420" s="4"/>
      <c r="E420" s="29"/>
      <c r="F420" s="4"/>
      <c r="G420" s="4"/>
      <c r="H420" s="4"/>
      <c r="I420" s="29"/>
      <c r="J420" s="29"/>
      <c r="K420" s="531"/>
      <c r="L420" s="29"/>
      <c r="M420" s="29"/>
      <c r="N420" s="531"/>
      <c r="O420" s="28"/>
      <c r="P420" s="28"/>
      <c r="Q420" s="41"/>
      <c r="R420" s="28"/>
      <c r="S420" s="28"/>
      <c r="T420" s="41"/>
      <c r="U420" s="28"/>
      <c r="V420" s="28"/>
      <c r="W420" s="41"/>
    </row>
    <row r="421" spans="1:23">
      <c r="A421" s="22"/>
      <c r="B421" s="7"/>
      <c r="C421" s="4"/>
      <c r="D421" s="4"/>
      <c r="E421" s="29"/>
      <c r="F421" s="4"/>
      <c r="G421" s="4"/>
      <c r="H421" s="4"/>
      <c r="I421" s="29"/>
      <c r="J421" s="29"/>
      <c r="K421" s="531"/>
      <c r="L421" s="29"/>
      <c r="M421" s="29"/>
      <c r="N421" s="531"/>
      <c r="O421" s="28"/>
      <c r="P421" s="28"/>
      <c r="Q421" s="41"/>
      <c r="R421" s="28"/>
      <c r="S421" s="28"/>
      <c r="T421" s="41"/>
      <c r="U421" s="28"/>
      <c r="V421" s="28"/>
      <c r="W421" s="41"/>
    </row>
    <row r="422" spans="1:23">
      <c r="A422" s="22"/>
      <c r="B422" s="7"/>
      <c r="C422" s="4"/>
      <c r="D422" s="4"/>
      <c r="E422" s="29"/>
      <c r="F422" s="4"/>
      <c r="G422" s="4"/>
      <c r="H422" s="4"/>
      <c r="I422" s="29"/>
      <c r="J422" s="29"/>
      <c r="K422" s="531"/>
      <c r="L422" s="29"/>
      <c r="M422" s="29"/>
      <c r="N422" s="531"/>
      <c r="O422" s="28"/>
      <c r="P422" s="28"/>
      <c r="Q422" s="41"/>
      <c r="R422" s="28"/>
      <c r="S422" s="28"/>
      <c r="T422" s="41"/>
      <c r="U422" s="28"/>
      <c r="V422" s="28"/>
      <c r="W422" s="41"/>
    </row>
    <row r="423" spans="1:23">
      <c r="A423" s="22"/>
      <c r="B423" s="7"/>
      <c r="C423" s="4"/>
      <c r="D423" s="4"/>
      <c r="E423" s="29"/>
      <c r="F423" s="4"/>
      <c r="G423" s="4"/>
      <c r="H423" s="4"/>
      <c r="I423" s="29"/>
      <c r="J423" s="29"/>
      <c r="K423" s="531"/>
      <c r="L423" s="29"/>
      <c r="M423" s="29"/>
      <c r="N423" s="531"/>
      <c r="O423" s="28"/>
      <c r="P423" s="28"/>
      <c r="Q423" s="41"/>
      <c r="R423" s="28"/>
      <c r="S423" s="28"/>
      <c r="T423" s="41"/>
      <c r="U423" s="28"/>
      <c r="V423" s="28"/>
      <c r="W423" s="41"/>
    </row>
    <row r="424" spans="1:23">
      <c r="A424" s="22"/>
      <c r="B424" s="7"/>
      <c r="C424" s="4"/>
      <c r="D424" s="4"/>
      <c r="E424" s="29"/>
      <c r="F424" s="4"/>
      <c r="G424" s="4"/>
      <c r="H424" s="4"/>
      <c r="I424" s="29"/>
      <c r="J424" s="29"/>
      <c r="K424" s="531"/>
      <c r="L424" s="29"/>
      <c r="M424" s="29"/>
      <c r="N424" s="531"/>
      <c r="O424" s="28"/>
      <c r="P424" s="28"/>
      <c r="Q424" s="41"/>
      <c r="R424" s="28"/>
      <c r="S424" s="28"/>
      <c r="T424" s="41"/>
      <c r="U424" s="28"/>
      <c r="V424" s="28"/>
      <c r="W424" s="41"/>
    </row>
    <row r="425" spans="1:23">
      <c r="A425" s="22"/>
      <c r="B425" s="7"/>
      <c r="C425" s="4"/>
      <c r="D425" s="4"/>
      <c r="E425" s="29"/>
      <c r="F425" s="4"/>
      <c r="G425" s="4"/>
      <c r="H425" s="4"/>
      <c r="I425" s="29"/>
      <c r="J425" s="29"/>
      <c r="K425" s="531"/>
      <c r="L425" s="29"/>
      <c r="M425" s="29"/>
      <c r="N425" s="531"/>
      <c r="O425" s="28"/>
      <c r="P425" s="28"/>
      <c r="Q425" s="41"/>
      <c r="R425" s="28"/>
      <c r="S425" s="28"/>
      <c r="T425" s="41"/>
      <c r="U425" s="28"/>
      <c r="V425" s="28"/>
      <c r="W425" s="41"/>
    </row>
    <row r="426" spans="1:23">
      <c r="A426" s="22"/>
      <c r="B426" s="7"/>
      <c r="C426" s="4"/>
      <c r="D426" s="4"/>
      <c r="E426" s="29"/>
      <c r="F426" s="4"/>
      <c r="G426" s="4"/>
      <c r="H426" s="4"/>
      <c r="I426" s="29"/>
      <c r="J426" s="29"/>
      <c r="K426" s="531"/>
      <c r="L426" s="29"/>
      <c r="M426" s="29"/>
      <c r="N426" s="531"/>
      <c r="O426" s="28"/>
      <c r="P426" s="28"/>
      <c r="Q426" s="41"/>
      <c r="R426" s="28"/>
      <c r="S426" s="28"/>
      <c r="T426" s="41"/>
      <c r="U426" s="28"/>
      <c r="V426" s="28"/>
      <c r="W426" s="41"/>
    </row>
    <row r="427" spans="1:23">
      <c r="A427" s="22"/>
      <c r="B427" s="7"/>
      <c r="C427" s="4"/>
      <c r="D427" s="4"/>
      <c r="E427" s="29"/>
      <c r="F427" s="4"/>
      <c r="G427" s="4"/>
      <c r="H427" s="4"/>
      <c r="I427" s="29"/>
      <c r="J427" s="29"/>
      <c r="K427" s="531"/>
      <c r="L427" s="29"/>
      <c r="M427" s="29"/>
      <c r="N427" s="531"/>
      <c r="O427" s="28"/>
      <c r="P427" s="28"/>
      <c r="Q427" s="41"/>
      <c r="R427" s="28"/>
      <c r="S427" s="28"/>
      <c r="T427" s="41"/>
      <c r="U427" s="28"/>
      <c r="V427" s="28"/>
      <c r="W427" s="41"/>
    </row>
    <row r="428" spans="1:23">
      <c r="A428" s="22"/>
      <c r="B428" s="7"/>
      <c r="C428" s="4"/>
      <c r="D428" s="4"/>
      <c r="E428" s="29"/>
      <c r="F428" s="4"/>
      <c r="G428" s="4"/>
      <c r="H428" s="4"/>
      <c r="I428" s="29"/>
      <c r="J428" s="29"/>
      <c r="K428" s="531"/>
      <c r="L428" s="29"/>
      <c r="M428" s="29"/>
      <c r="N428" s="531"/>
      <c r="O428" s="28"/>
      <c r="P428" s="28"/>
      <c r="Q428" s="41"/>
      <c r="R428" s="28"/>
      <c r="S428" s="28"/>
      <c r="T428" s="41"/>
      <c r="U428" s="28"/>
      <c r="V428" s="28"/>
      <c r="W428" s="41"/>
    </row>
    <row r="429" spans="1:23">
      <c r="A429" s="22"/>
      <c r="B429" s="7"/>
      <c r="C429" s="4"/>
      <c r="D429" s="4"/>
      <c r="E429" s="29"/>
      <c r="F429" s="4"/>
      <c r="G429" s="4"/>
      <c r="H429" s="4"/>
      <c r="I429" s="29"/>
      <c r="J429" s="29"/>
      <c r="K429" s="531"/>
      <c r="L429" s="29"/>
      <c r="M429" s="29"/>
      <c r="N429" s="531"/>
      <c r="O429" s="28"/>
      <c r="P429" s="28"/>
      <c r="Q429" s="41"/>
      <c r="R429" s="28"/>
      <c r="S429" s="28"/>
      <c r="T429" s="41"/>
      <c r="U429" s="28"/>
      <c r="V429" s="28"/>
      <c r="W429" s="41"/>
    </row>
    <row r="430" spans="1:23">
      <c r="A430" s="22"/>
      <c r="B430" s="7"/>
      <c r="C430" s="4"/>
      <c r="D430" s="4"/>
      <c r="E430" s="29"/>
      <c r="F430" s="4"/>
      <c r="G430" s="4"/>
      <c r="H430" s="4"/>
      <c r="I430" s="29"/>
      <c r="J430" s="29"/>
      <c r="K430" s="531"/>
      <c r="L430" s="29"/>
      <c r="M430" s="29"/>
      <c r="N430" s="531"/>
      <c r="O430" s="28"/>
      <c r="P430" s="28"/>
      <c r="Q430" s="41"/>
      <c r="R430" s="28"/>
      <c r="S430" s="28"/>
      <c r="T430" s="41"/>
      <c r="U430" s="28"/>
      <c r="V430" s="28"/>
      <c r="W430" s="41"/>
    </row>
    <row r="431" spans="1:23">
      <c r="A431" s="22"/>
      <c r="B431" s="7"/>
      <c r="C431" s="4"/>
      <c r="D431" s="4"/>
      <c r="E431" s="29"/>
      <c r="F431" s="4"/>
      <c r="G431" s="4"/>
      <c r="H431" s="4"/>
      <c r="I431" s="29"/>
      <c r="J431" s="29"/>
      <c r="K431" s="531"/>
      <c r="L431" s="29"/>
      <c r="M431" s="29"/>
      <c r="N431" s="531"/>
      <c r="O431" s="28"/>
      <c r="P431" s="28"/>
      <c r="Q431" s="41"/>
      <c r="R431" s="28"/>
      <c r="S431" s="28"/>
      <c r="T431" s="41"/>
      <c r="U431" s="28"/>
      <c r="V431" s="28"/>
      <c r="W431" s="41"/>
    </row>
    <row r="432" spans="1:23">
      <c r="A432" s="22"/>
      <c r="B432" s="7"/>
      <c r="C432" s="4"/>
      <c r="D432" s="4"/>
      <c r="E432" s="29"/>
      <c r="F432" s="4"/>
      <c r="G432" s="4"/>
      <c r="H432" s="4"/>
      <c r="I432" s="29"/>
      <c r="J432" s="29"/>
      <c r="K432" s="531"/>
      <c r="L432" s="29"/>
      <c r="M432" s="29"/>
      <c r="N432" s="531"/>
      <c r="O432" s="28"/>
      <c r="P432" s="28"/>
      <c r="Q432" s="41"/>
      <c r="R432" s="28"/>
      <c r="S432" s="28"/>
      <c r="T432" s="41"/>
      <c r="U432" s="28"/>
      <c r="V432" s="28"/>
      <c r="W432" s="41"/>
    </row>
    <row r="433" spans="1:23">
      <c r="A433" s="22"/>
      <c r="B433" s="7"/>
      <c r="C433" s="4"/>
      <c r="D433" s="4"/>
      <c r="E433" s="29"/>
      <c r="F433" s="4"/>
      <c r="G433" s="4"/>
      <c r="H433" s="4"/>
      <c r="I433" s="29"/>
      <c r="J433" s="29"/>
      <c r="K433" s="531"/>
      <c r="L433" s="29"/>
      <c r="M433" s="29"/>
      <c r="N433" s="531"/>
      <c r="O433" s="28"/>
      <c r="P433" s="28"/>
      <c r="Q433" s="41"/>
      <c r="R433" s="28"/>
      <c r="S433" s="28"/>
      <c r="T433" s="41"/>
      <c r="U433" s="28"/>
      <c r="V433" s="28"/>
      <c r="W433" s="41"/>
    </row>
    <row r="434" spans="1:23">
      <c r="A434" s="22"/>
      <c r="B434" s="7"/>
      <c r="C434" s="4"/>
      <c r="D434" s="4"/>
      <c r="E434" s="29"/>
      <c r="F434" s="4"/>
      <c r="G434" s="4"/>
      <c r="H434" s="4"/>
      <c r="I434" s="29"/>
      <c r="J434" s="29"/>
      <c r="K434" s="531"/>
      <c r="L434" s="29"/>
      <c r="M434" s="29"/>
      <c r="N434" s="531"/>
      <c r="O434" s="28"/>
      <c r="P434" s="28"/>
      <c r="Q434" s="41"/>
      <c r="R434" s="28"/>
      <c r="S434" s="28"/>
      <c r="T434" s="41"/>
      <c r="U434" s="28"/>
      <c r="V434" s="28"/>
      <c r="W434" s="41"/>
    </row>
    <row r="435" spans="1:23">
      <c r="A435" s="22"/>
      <c r="B435" s="7"/>
      <c r="C435" s="4"/>
      <c r="D435" s="4"/>
      <c r="E435" s="29"/>
      <c r="F435" s="4"/>
      <c r="G435" s="4"/>
      <c r="H435" s="4"/>
      <c r="I435" s="29"/>
      <c r="J435" s="29"/>
      <c r="K435" s="531"/>
      <c r="L435" s="29"/>
      <c r="M435" s="29"/>
      <c r="N435" s="531"/>
      <c r="O435" s="28"/>
      <c r="P435" s="28"/>
      <c r="Q435" s="41"/>
      <c r="R435" s="28"/>
      <c r="S435" s="28"/>
      <c r="T435" s="41"/>
      <c r="U435" s="28"/>
      <c r="V435" s="28"/>
      <c r="W435" s="41"/>
    </row>
    <row r="436" spans="1:23">
      <c r="A436" s="22"/>
      <c r="B436" s="7"/>
      <c r="C436" s="4"/>
      <c r="D436" s="4"/>
      <c r="E436" s="29"/>
      <c r="F436" s="4"/>
      <c r="G436" s="4"/>
      <c r="H436" s="4"/>
      <c r="I436" s="29"/>
      <c r="J436" s="29"/>
      <c r="K436" s="531"/>
      <c r="L436" s="29"/>
      <c r="M436" s="29"/>
      <c r="N436" s="531"/>
      <c r="O436" s="28"/>
      <c r="P436" s="28"/>
      <c r="Q436" s="41"/>
      <c r="R436" s="28"/>
      <c r="S436" s="28"/>
      <c r="T436" s="41"/>
      <c r="U436" s="28"/>
      <c r="V436" s="28"/>
      <c r="W436" s="41"/>
    </row>
    <row r="437" spans="1:23">
      <c r="A437" s="22"/>
      <c r="B437" s="7"/>
      <c r="C437" s="4"/>
      <c r="D437" s="4"/>
      <c r="E437" s="29"/>
      <c r="F437" s="4"/>
      <c r="G437" s="4"/>
      <c r="H437" s="4"/>
      <c r="I437" s="29"/>
      <c r="J437" s="29"/>
      <c r="K437" s="531"/>
      <c r="L437" s="29"/>
      <c r="M437" s="29"/>
      <c r="N437" s="531"/>
      <c r="O437" s="28"/>
      <c r="P437" s="28"/>
      <c r="Q437" s="41"/>
      <c r="R437" s="28"/>
      <c r="S437" s="28"/>
      <c r="T437" s="41"/>
      <c r="U437" s="28"/>
      <c r="V437" s="28"/>
      <c r="W437" s="41"/>
    </row>
    <row r="438" spans="1:23">
      <c r="A438" s="22"/>
      <c r="B438" s="7"/>
      <c r="C438" s="4"/>
      <c r="D438" s="4"/>
      <c r="E438" s="29"/>
      <c r="F438" s="4"/>
      <c r="G438" s="4"/>
      <c r="H438" s="4"/>
      <c r="I438" s="29"/>
      <c r="J438" s="29"/>
      <c r="K438" s="531"/>
      <c r="L438" s="29"/>
      <c r="M438" s="29"/>
      <c r="N438" s="531"/>
      <c r="O438" s="28"/>
      <c r="P438" s="28"/>
      <c r="Q438" s="41"/>
      <c r="R438" s="28"/>
      <c r="S438" s="28"/>
      <c r="T438" s="41"/>
      <c r="U438" s="28"/>
      <c r="V438" s="28"/>
      <c r="W438" s="41"/>
    </row>
    <row r="439" spans="1:23">
      <c r="A439" s="22"/>
      <c r="B439" s="7"/>
      <c r="C439" s="4"/>
      <c r="D439" s="4"/>
      <c r="E439" s="29"/>
      <c r="F439" s="4"/>
      <c r="G439" s="4"/>
      <c r="H439" s="4"/>
      <c r="I439" s="29"/>
      <c r="J439" s="29"/>
      <c r="K439" s="531"/>
      <c r="L439" s="29"/>
      <c r="M439" s="29"/>
      <c r="N439" s="531"/>
      <c r="O439" s="28"/>
      <c r="P439" s="28"/>
      <c r="Q439" s="41"/>
      <c r="R439" s="28"/>
      <c r="S439" s="28"/>
      <c r="T439" s="41"/>
      <c r="U439" s="28"/>
      <c r="V439" s="28"/>
      <c r="W439" s="41"/>
    </row>
    <row r="440" spans="1:23">
      <c r="A440" s="22"/>
      <c r="B440" s="7"/>
      <c r="C440" s="4"/>
      <c r="D440" s="4"/>
      <c r="E440" s="29"/>
      <c r="F440" s="4"/>
      <c r="G440" s="4"/>
      <c r="H440" s="4"/>
      <c r="I440" s="29"/>
      <c r="J440" s="29"/>
      <c r="K440" s="531"/>
      <c r="L440" s="29"/>
      <c r="M440" s="29"/>
      <c r="N440" s="531"/>
      <c r="O440" s="28"/>
      <c r="P440" s="28"/>
      <c r="Q440" s="41"/>
      <c r="R440" s="28"/>
      <c r="S440" s="28"/>
      <c r="T440" s="41"/>
      <c r="U440" s="28"/>
      <c r="V440" s="28"/>
      <c r="W440" s="41"/>
    </row>
    <row r="441" spans="1:23">
      <c r="A441" s="22"/>
      <c r="B441" s="7"/>
      <c r="C441" s="4"/>
      <c r="D441" s="4"/>
      <c r="E441" s="29"/>
      <c r="F441" s="4"/>
      <c r="G441" s="4"/>
      <c r="H441" s="4"/>
      <c r="I441" s="29"/>
      <c r="J441" s="29"/>
      <c r="K441" s="531"/>
      <c r="L441" s="29"/>
      <c r="M441" s="29"/>
      <c r="N441" s="531"/>
      <c r="O441" s="28"/>
      <c r="P441" s="28"/>
      <c r="Q441" s="41"/>
      <c r="R441" s="28"/>
      <c r="S441" s="28"/>
      <c r="T441" s="41"/>
      <c r="U441" s="28"/>
      <c r="V441" s="28"/>
      <c r="W441" s="41"/>
    </row>
    <row r="442" spans="1:23">
      <c r="A442" s="22"/>
      <c r="B442" s="7"/>
      <c r="C442" s="4"/>
      <c r="D442" s="4"/>
      <c r="E442" s="29"/>
      <c r="F442" s="4"/>
      <c r="G442" s="4"/>
      <c r="H442" s="4"/>
      <c r="I442" s="29"/>
      <c r="J442" s="29"/>
      <c r="K442" s="531"/>
      <c r="L442" s="29"/>
      <c r="M442" s="29"/>
      <c r="N442" s="531"/>
      <c r="O442" s="28"/>
      <c r="P442" s="28"/>
      <c r="Q442" s="41"/>
      <c r="R442" s="28"/>
      <c r="S442" s="28"/>
      <c r="T442" s="41"/>
      <c r="U442" s="28"/>
      <c r="V442" s="28"/>
      <c r="W442" s="41"/>
    </row>
    <row r="443" spans="1:23">
      <c r="A443" s="22"/>
      <c r="B443" s="7"/>
      <c r="C443" s="4"/>
      <c r="D443" s="4"/>
      <c r="E443" s="29"/>
      <c r="F443" s="4"/>
      <c r="G443" s="4"/>
      <c r="H443" s="4"/>
      <c r="I443" s="29"/>
      <c r="J443" s="29"/>
      <c r="K443" s="531"/>
      <c r="L443" s="29"/>
      <c r="M443" s="29"/>
      <c r="N443" s="531"/>
      <c r="O443" s="28"/>
      <c r="P443" s="28"/>
      <c r="Q443" s="41"/>
      <c r="R443" s="28"/>
      <c r="S443" s="28"/>
      <c r="T443" s="41"/>
      <c r="U443" s="28"/>
      <c r="V443" s="28"/>
      <c r="W443" s="41"/>
    </row>
    <row r="444" spans="1:23">
      <c r="A444" s="22"/>
      <c r="B444" s="7"/>
      <c r="C444" s="4"/>
      <c r="D444" s="4"/>
      <c r="E444" s="29"/>
      <c r="F444" s="4"/>
      <c r="G444" s="4"/>
      <c r="H444" s="4"/>
      <c r="I444" s="29"/>
      <c r="J444" s="29"/>
      <c r="K444" s="531"/>
      <c r="L444" s="29"/>
      <c r="M444" s="29"/>
      <c r="N444" s="531"/>
      <c r="O444" s="28"/>
      <c r="P444" s="28"/>
      <c r="Q444" s="41"/>
      <c r="R444" s="28"/>
      <c r="S444" s="28"/>
      <c r="T444" s="41"/>
      <c r="U444" s="28"/>
      <c r="V444" s="28"/>
      <c r="W444" s="41"/>
    </row>
    <row r="445" spans="1:23">
      <c r="A445" s="22"/>
      <c r="B445" s="7"/>
      <c r="C445" s="4"/>
      <c r="D445" s="4"/>
      <c r="E445" s="29"/>
      <c r="F445" s="4"/>
      <c r="G445" s="4"/>
      <c r="H445" s="4"/>
      <c r="I445" s="29"/>
      <c r="J445" s="29"/>
      <c r="K445" s="531"/>
      <c r="L445" s="29"/>
      <c r="M445" s="29"/>
      <c r="N445" s="531"/>
      <c r="O445" s="28"/>
      <c r="P445" s="28"/>
      <c r="Q445" s="41"/>
      <c r="R445" s="28"/>
      <c r="S445" s="28"/>
      <c r="T445" s="41"/>
      <c r="U445" s="28"/>
      <c r="V445" s="28"/>
      <c r="W445" s="41"/>
    </row>
    <row r="446" spans="1:23">
      <c r="A446" s="22"/>
      <c r="B446" s="7"/>
      <c r="C446" s="4"/>
      <c r="D446" s="4"/>
      <c r="E446" s="29"/>
      <c r="F446" s="4"/>
      <c r="G446" s="4"/>
      <c r="H446" s="4"/>
      <c r="I446" s="29"/>
      <c r="J446" s="29"/>
      <c r="K446" s="531"/>
      <c r="L446" s="29"/>
      <c r="M446" s="29"/>
      <c r="N446" s="531"/>
      <c r="O446" s="28"/>
      <c r="P446" s="28"/>
      <c r="Q446" s="41"/>
      <c r="R446" s="28"/>
      <c r="S446" s="28"/>
      <c r="T446" s="41"/>
      <c r="U446" s="28"/>
      <c r="V446" s="28"/>
      <c r="W446" s="41"/>
    </row>
    <row r="447" spans="1:23">
      <c r="A447" s="22"/>
      <c r="B447" s="7"/>
      <c r="C447" s="4"/>
      <c r="D447" s="4"/>
      <c r="E447" s="29"/>
      <c r="F447" s="4"/>
      <c r="G447" s="4"/>
      <c r="H447" s="4"/>
      <c r="I447" s="29"/>
      <c r="J447" s="29"/>
      <c r="K447" s="531"/>
      <c r="L447" s="29"/>
      <c r="M447" s="29"/>
      <c r="N447" s="531"/>
      <c r="O447" s="28"/>
      <c r="P447" s="28"/>
      <c r="Q447" s="41"/>
      <c r="R447" s="28"/>
      <c r="S447" s="28"/>
      <c r="T447" s="41"/>
      <c r="U447" s="28"/>
      <c r="V447" s="28"/>
      <c r="W447" s="41"/>
    </row>
    <row r="448" spans="1:23">
      <c r="A448" s="22"/>
      <c r="B448" s="7"/>
      <c r="C448" s="4"/>
      <c r="D448" s="4"/>
      <c r="E448" s="29"/>
      <c r="F448" s="4"/>
      <c r="G448" s="4"/>
      <c r="H448" s="4"/>
      <c r="I448" s="29"/>
      <c r="J448" s="29"/>
      <c r="K448" s="531"/>
      <c r="L448" s="29"/>
      <c r="M448" s="29"/>
      <c r="N448" s="531"/>
      <c r="O448" s="28"/>
      <c r="P448" s="28"/>
      <c r="Q448" s="41"/>
      <c r="R448" s="28"/>
      <c r="S448" s="28"/>
      <c r="T448" s="41"/>
      <c r="U448" s="28"/>
      <c r="V448" s="28"/>
      <c r="W448" s="41"/>
    </row>
    <row r="449" spans="1:23">
      <c r="A449" s="22"/>
      <c r="B449" s="7"/>
      <c r="C449" s="4"/>
      <c r="D449" s="4"/>
      <c r="E449" s="29"/>
      <c r="F449" s="4"/>
      <c r="G449" s="4"/>
      <c r="H449" s="4"/>
      <c r="I449" s="29"/>
      <c r="J449" s="29"/>
      <c r="K449" s="531"/>
      <c r="L449" s="29"/>
      <c r="M449" s="29"/>
      <c r="N449" s="531"/>
      <c r="O449" s="28"/>
      <c r="P449" s="28"/>
      <c r="Q449" s="41"/>
      <c r="R449" s="28"/>
      <c r="S449" s="28"/>
      <c r="T449" s="41"/>
      <c r="U449" s="28"/>
      <c r="V449" s="28"/>
      <c r="W449" s="41"/>
    </row>
    <row r="450" spans="1:23">
      <c r="A450" s="22"/>
      <c r="B450" s="7"/>
      <c r="C450" s="4"/>
      <c r="D450" s="4"/>
      <c r="E450" s="29"/>
      <c r="F450" s="4"/>
      <c r="G450" s="4"/>
      <c r="H450" s="4"/>
      <c r="I450" s="29"/>
      <c r="J450" s="29"/>
      <c r="K450" s="531"/>
      <c r="L450" s="29"/>
      <c r="M450" s="29"/>
      <c r="N450" s="531"/>
      <c r="O450" s="28"/>
      <c r="P450" s="28"/>
      <c r="Q450" s="41"/>
      <c r="R450" s="28"/>
      <c r="S450" s="28"/>
      <c r="T450" s="41"/>
      <c r="U450" s="28"/>
      <c r="V450" s="28"/>
      <c r="W450" s="41"/>
    </row>
    <row r="451" spans="1:23">
      <c r="A451" s="22"/>
      <c r="B451" s="7"/>
      <c r="C451" s="4"/>
      <c r="D451" s="4"/>
      <c r="E451" s="29"/>
      <c r="F451" s="4"/>
      <c r="G451" s="4"/>
      <c r="H451" s="4"/>
      <c r="I451" s="29"/>
      <c r="J451" s="29"/>
      <c r="K451" s="531"/>
      <c r="L451" s="29"/>
      <c r="M451" s="29"/>
      <c r="N451" s="531"/>
      <c r="O451" s="28"/>
      <c r="P451" s="28"/>
      <c r="Q451" s="41"/>
      <c r="R451" s="28"/>
      <c r="S451" s="28"/>
      <c r="T451" s="41"/>
      <c r="U451" s="28"/>
      <c r="V451" s="28"/>
      <c r="W451" s="41"/>
    </row>
    <row r="452" spans="1:23">
      <c r="A452" s="22"/>
      <c r="B452" s="7"/>
      <c r="C452" s="4"/>
      <c r="D452" s="4"/>
      <c r="E452" s="29"/>
      <c r="F452" s="4"/>
      <c r="G452" s="4"/>
      <c r="H452" s="4"/>
      <c r="I452" s="29"/>
      <c r="J452" s="29"/>
      <c r="K452" s="531"/>
      <c r="L452" s="29"/>
      <c r="M452" s="29"/>
      <c r="N452" s="531"/>
      <c r="O452" s="28"/>
      <c r="P452" s="28"/>
      <c r="Q452" s="41"/>
      <c r="R452" s="28"/>
      <c r="S452" s="28"/>
      <c r="T452" s="41"/>
      <c r="U452" s="28"/>
      <c r="V452" s="28"/>
      <c r="W452" s="41"/>
    </row>
    <row r="453" spans="1:23">
      <c r="A453" s="22"/>
      <c r="B453" s="7"/>
      <c r="C453" s="4"/>
      <c r="D453" s="4"/>
      <c r="E453" s="29"/>
      <c r="F453" s="4"/>
      <c r="G453" s="4"/>
      <c r="H453" s="4"/>
      <c r="I453" s="29"/>
      <c r="J453" s="29"/>
      <c r="K453" s="531"/>
      <c r="L453" s="29"/>
      <c r="M453" s="29"/>
      <c r="N453" s="531"/>
      <c r="O453" s="28"/>
      <c r="P453" s="28"/>
      <c r="Q453" s="41"/>
      <c r="R453" s="28"/>
      <c r="S453" s="28"/>
      <c r="T453" s="41"/>
      <c r="U453" s="28"/>
      <c r="V453" s="28"/>
      <c r="W453" s="41"/>
    </row>
    <row r="454" spans="1:23">
      <c r="A454" s="22"/>
      <c r="B454" s="7"/>
      <c r="C454" s="4"/>
      <c r="D454" s="4"/>
      <c r="E454" s="29"/>
      <c r="F454" s="4"/>
      <c r="G454" s="4"/>
      <c r="H454" s="4"/>
      <c r="I454" s="29"/>
      <c r="J454" s="29"/>
      <c r="K454" s="531"/>
      <c r="L454" s="29"/>
      <c r="M454" s="29"/>
      <c r="N454" s="531"/>
      <c r="O454" s="28"/>
      <c r="P454" s="28"/>
      <c r="Q454" s="41"/>
      <c r="R454" s="28"/>
      <c r="S454" s="28"/>
      <c r="T454" s="41"/>
      <c r="U454" s="28"/>
      <c r="V454" s="28"/>
      <c r="W454" s="41"/>
    </row>
    <row r="455" spans="1:23">
      <c r="A455" s="22"/>
      <c r="B455" s="7"/>
      <c r="C455" s="4"/>
      <c r="D455" s="4"/>
      <c r="E455" s="29"/>
      <c r="F455" s="4"/>
      <c r="G455" s="4"/>
      <c r="H455" s="4"/>
      <c r="I455" s="29"/>
      <c r="J455" s="29"/>
      <c r="K455" s="531"/>
      <c r="L455" s="29"/>
      <c r="M455" s="29"/>
      <c r="N455" s="531"/>
      <c r="O455" s="28"/>
      <c r="P455" s="28"/>
      <c r="Q455" s="41"/>
      <c r="R455" s="28"/>
      <c r="S455" s="28"/>
      <c r="T455" s="41"/>
      <c r="U455" s="28"/>
      <c r="V455" s="28"/>
      <c r="W455" s="41"/>
    </row>
    <row r="456" spans="1:23">
      <c r="A456" s="22"/>
      <c r="B456" s="7"/>
      <c r="C456" s="4"/>
      <c r="D456" s="4"/>
      <c r="E456" s="29"/>
      <c r="F456" s="4"/>
      <c r="G456" s="4"/>
      <c r="H456" s="4"/>
      <c r="I456" s="29"/>
      <c r="J456" s="29"/>
      <c r="K456" s="531"/>
      <c r="L456" s="29"/>
      <c r="M456" s="29"/>
      <c r="N456" s="531"/>
      <c r="O456" s="28"/>
      <c r="P456" s="28"/>
      <c r="Q456" s="41"/>
      <c r="R456" s="28"/>
      <c r="S456" s="28"/>
      <c r="T456" s="41"/>
      <c r="U456" s="28"/>
      <c r="V456" s="28"/>
      <c r="W456" s="41"/>
    </row>
    <row r="457" spans="1:23">
      <c r="A457" s="22"/>
      <c r="B457" s="7"/>
      <c r="C457" s="4"/>
      <c r="D457" s="4"/>
      <c r="E457" s="29"/>
      <c r="F457" s="4"/>
      <c r="G457" s="4"/>
      <c r="H457" s="4"/>
      <c r="I457" s="29"/>
      <c r="J457" s="29"/>
      <c r="K457" s="531"/>
      <c r="L457" s="29"/>
      <c r="M457" s="29"/>
      <c r="N457" s="531"/>
      <c r="O457" s="28"/>
      <c r="P457" s="28"/>
      <c r="Q457" s="41"/>
      <c r="R457" s="28"/>
      <c r="S457" s="28"/>
      <c r="T457" s="41"/>
      <c r="U457" s="28"/>
      <c r="V457" s="28"/>
      <c r="W457" s="41"/>
    </row>
    <row r="458" spans="1:23">
      <c r="A458" s="22"/>
      <c r="B458" s="7"/>
      <c r="C458" s="4"/>
      <c r="D458" s="4"/>
      <c r="E458" s="29"/>
      <c r="F458" s="4"/>
      <c r="G458" s="4"/>
      <c r="H458" s="4"/>
      <c r="I458" s="29"/>
      <c r="J458" s="29"/>
      <c r="K458" s="531"/>
      <c r="L458" s="29"/>
      <c r="M458" s="29"/>
      <c r="N458" s="531"/>
      <c r="O458" s="28"/>
      <c r="P458" s="28"/>
      <c r="Q458" s="41"/>
      <c r="R458" s="28"/>
      <c r="S458" s="28"/>
      <c r="T458" s="41"/>
      <c r="U458" s="28"/>
      <c r="V458" s="28"/>
      <c r="W458" s="41"/>
    </row>
    <row r="459" spans="1:23">
      <c r="A459" s="22"/>
      <c r="B459" s="7"/>
      <c r="C459" s="4"/>
      <c r="D459" s="4"/>
      <c r="E459" s="29"/>
      <c r="F459" s="4"/>
      <c r="G459" s="4"/>
      <c r="H459" s="4"/>
      <c r="I459" s="29"/>
      <c r="J459" s="29"/>
      <c r="K459" s="531"/>
      <c r="L459" s="29"/>
      <c r="M459" s="29"/>
      <c r="N459" s="531"/>
      <c r="O459" s="28"/>
      <c r="P459" s="28"/>
      <c r="Q459" s="41"/>
      <c r="R459" s="28"/>
      <c r="S459" s="28"/>
      <c r="T459" s="41"/>
      <c r="U459" s="28"/>
      <c r="V459" s="28"/>
      <c r="W459" s="41"/>
    </row>
    <row r="460" spans="1:23">
      <c r="A460" s="22"/>
      <c r="B460" s="7"/>
      <c r="C460" s="4"/>
      <c r="D460" s="4"/>
      <c r="E460" s="29"/>
      <c r="F460" s="4"/>
      <c r="G460" s="4"/>
      <c r="H460" s="4"/>
      <c r="I460" s="29"/>
      <c r="J460" s="29"/>
      <c r="K460" s="531"/>
      <c r="L460" s="29"/>
      <c r="M460" s="29"/>
      <c r="N460" s="531"/>
      <c r="O460" s="28"/>
      <c r="P460" s="28"/>
      <c r="Q460" s="41"/>
      <c r="R460" s="28"/>
      <c r="S460" s="28"/>
      <c r="T460" s="41"/>
      <c r="U460" s="28"/>
      <c r="V460" s="28"/>
      <c r="W460" s="41"/>
    </row>
    <row r="461" spans="1:23">
      <c r="A461" s="22"/>
      <c r="B461" s="7"/>
      <c r="C461" s="4"/>
      <c r="D461" s="4"/>
      <c r="E461" s="29"/>
      <c r="F461" s="4"/>
      <c r="G461" s="4"/>
      <c r="H461" s="4"/>
      <c r="I461" s="29"/>
      <c r="J461" s="29"/>
      <c r="K461" s="531"/>
      <c r="L461" s="29"/>
      <c r="M461" s="29"/>
      <c r="N461" s="531"/>
      <c r="O461" s="28"/>
      <c r="P461" s="28"/>
      <c r="Q461" s="41"/>
      <c r="R461" s="28"/>
      <c r="S461" s="28"/>
      <c r="T461" s="41"/>
      <c r="U461" s="28"/>
      <c r="V461" s="28"/>
      <c r="W461" s="41"/>
    </row>
    <row r="462" spans="1:23">
      <c r="A462" s="22"/>
      <c r="B462" s="7"/>
      <c r="C462" s="4"/>
      <c r="D462" s="4"/>
      <c r="E462" s="29"/>
      <c r="F462" s="4"/>
      <c r="G462" s="4"/>
      <c r="H462" s="4"/>
      <c r="I462" s="29"/>
      <c r="J462" s="29"/>
      <c r="K462" s="531"/>
      <c r="L462" s="29"/>
      <c r="M462" s="29"/>
      <c r="N462" s="531"/>
      <c r="O462" s="28"/>
      <c r="P462" s="28"/>
      <c r="Q462" s="41"/>
      <c r="R462" s="28"/>
      <c r="S462" s="28"/>
      <c r="T462" s="41"/>
      <c r="U462" s="28"/>
      <c r="V462" s="28"/>
      <c r="W462" s="41"/>
    </row>
    <row r="463" spans="1:23">
      <c r="A463" s="22"/>
      <c r="B463" s="7"/>
      <c r="C463" s="4"/>
      <c r="D463" s="4"/>
      <c r="E463" s="29"/>
      <c r="F463" s="4"/>
      <c r="G463" s="4"/>
      <c r="H463" s="4"/>
      <c r="I463" s="29"/>
      <c r="J463" s="29"/>
      <c r="K463" s="531"/>
      <c r="L463" s="29"/>
      <c r="M463" s="29"/>
      <c r="N463" s="531"/>
      <c r="O463" s="28"/>
      <c r="P463" s="28"/>
      <c r="Q463" s="41"/>
      <c r="R463" s="28"/>
      <c r="S463" s="28"/>
      <c r="T463" s="41"/>
      <c r="U463" s="28"/>
      <c r="V463" s="28"/>
      <c r="W463" s="41"/>
    </row>
    <row r="464" spans="1:23">
      <c r="A464" s="22"/>
      <c r="B464" s="7"/>
      <c r="C464" s="4"/>
      <c r="D464" s="4"/>
      <c r="E464" s="29"/>
      <c r="F464" s="4"/>
      <c r="G464" s="4"/>
      <c r="H464" s="4"/>
      <c r="I464" s="29"/>
      <c r="J464" s="29"/>
      <c r="K464" s="531"/>
      <c r="L464" s="29"/>
      <c r="M464" s="29"/>
      <c r="N464" s="531"/>
      <c r="O464" s="28"/>
      <c r="P464" s="28"/>
      <c r="Q464" s="41"/>
      <c r="R464" s="28"/>
      <c r="S464" s="28"/>
      <c r="T464" s="41"/>
      <c r="U464" s="28"/>
      <c r="V464" s="28"/>
      <c r="W464" s="41"/>
    </row>
    <row r="465" spans="1:23">
      <c r="A465" s="22"/>
      <c r="B465" s="7"/>
      <c r="C465" s="4"/>
      <c r="D465" s="4"/>
      <c r="E465" s="29"/>
      <c r="F465" s="4"/>
      <c r="G465" s="4"/>
      <c r="H465" s="4"/>
      <c r="I465" s="29"/>
      <c r="J465" s="29"/>
      <c r="K465" s="531"/>
      <c r="L465" s="29"/>
      <c r="M465" s="29"/>
      <c r="N465" s="531"/>
      <c r="O465" s="28"/>
      <c r="P465" s="28"/>
      <c r="Q465" s="41"/>
      <c r="R465" s="28"/>
      <c r="S465" s="28"/>
      <c r="T465" s="41"/>
      <c r="U465" s="28"/>
      <c r="V465" s="28"/>
      <c r="W465" s="41"/>
    </row>
    <row r="466" spans="1:23">
      <c r="A466" s="22"/>
      <c r="B466" s="7"/>
      <c r="C466" s="4"/>
      <c r="D466" s="4"/>
      <c r="E466" s="29"/>
      <c r="F466" s="4"/>
      <c r="G466" s="4"/>
      <c r="H466" s="4"/>
      <c r="I466" s="29"/>
      <c r="J466" s="29"/>
      <c r="K466" s="531"/>
      <c r="L466" s="29"/>
      <c r="M466" s="29"/>
      <c r="N466" s="531"/>
      <c r="O466" s="28"/>
      <c r="P466" s="28"/>
      <c r="Q466" s="41"/>
      <c r="R466" s="28"/>
      <c r="S466" s="28"/>
      <c r="T466" s="41"/>
      <c r="U466" s="28"/>
      <c r="V466" s="28"/>
      <c r="W466" s="41"/>
    </row>
    <row r="467" spans="1:23">
      <c r="A467" s="22"/>
      <c r="B467" s="7"/>
      <c r="C467" s="4"/>
      <c r="D467" s="4"/>
      <c r="E467" s="29"/>
      <c r="F467" s="4"/>
      <c r="G467" s="4"/>
      <c r="H467" s="4"/>
      <c r="I467" s="29"/>
      <c r="J467" s="29"/>
      <c r="K467" s="531"/>
      <c r="L467" s="29"/>
      <c r="M467" s="29"/>
      <c r="N467" s="531"/>
      <c r="O467" s="28"/>
      <c r="P467" s="28"/>
      <c r="Q467" s="41"/>
      <c r="R467" s="28"/>
      <c r="S467" s="28"/>
      <c r="T467" s="41"/>
      <c r="U467" s="28"/>
      <c r="V467" s="28"/>
      <c r="W467" s="41"/>
    </row>
    <row r="468" spans="1:23">
      <c r="A468" s="22"/>
      <c r="B468" s="7"/>
      <c r="C468" s="4"/>
      <c r="D468" s="4"/>
      <c r="E468" s="29"/>
      <c r="F468" s="4"/>
      <c r="G468" s="4"/>
      <c r="H468" s="4"/>
      <c r="I468" s="29"/>
      <c r="J468" s="29"/>
      <c r="K468" s="531"/>
      <c r="L468" s="29"/>
      <c r="M468" s="29"/>
      <c r="N468" s="531"/>
      <c r="O468" s="28"/>
      <c r="P468" s="28"/>
      <c r="Q468" s="41"/>
      <c r="R468" s="28"/>
      <c r="S468" s="28"/>
      <c r="T468" s="41"/>
      <c r="U468" s="28"/>
      <c r="V468" s="28"/>
      <c r="W468" s="41"/>
    </row>
    <row r="469" spans="1:23">
      <c r="A469" s="22"/>
      <c r="B469" s="7"/>
      <c r="C469" s="4"/>
      <c r="D469" s="4"/>
      <c r="E469" s="29"/>
      <c r="F469" s="4"/>
      <c r="G469" s="4"/>
      <c r="H469" s="4"/>
      <c r="I469" s="29"/>
      <c r="J469" s="29"/>
      <c r="K469" s="531"/>
      <c r="L469" s="29"/>
      <c r="M469" s="29"/>
      <c r="N469" s="531"/>
      <c r="O469" s="28"/>
      <c r="P469" s="28"/>
      <c r="Q469" s="41"/>
      <c r="R469" s="28"/>
      <c r="S469" s="28"/>
      <c r="T469" s="41"/>
      <c r="U469" s="28"/>
      <c r="V469" s="28"/>
      <c r="W469" s="41"/>
    </row>
    <row r="470" spans="1:23">
      <c r="A470" s="22"/>
      <c r="B470" s="7"/>
      <c r="C470" s="4"/>
      <c r="D470" s="4"/>
      <c r="E470" s="29"/>
      <c r="F470" s="4"/>
      <c r="G470" s="4"/>
      <c r="H470" s="4"/>
      <c r="I470" s="29"/>
      <c r="J470" s="29"/>
      <c r="K470" s="531"/>
      <c r="L470" s="29"/>
      <c r="M470" s="29"/>
      <c r="N470" s="531"/>
      <c r="O470" s="28"/>
      <c r="P470" s="28"/>
      <c r="Q470" s="41"/>
      <c r="R470" s="28"/>
      <c r="S470" s="28"/>
      <c r="T470" s="41"/>
      <c r="U470" s="28"/>
      <c r="V470" s="28"/>
      <c r="W470" s="41"/>
    </row>
    <row r="471" spans="1:23">
      <c r="A471" s="22"/>
      <c r="B471" s="7"/>
      <c r="C471" s="4"/>
      <c r="D471" s="4"/>
      <c r="E471" s="29"/>
      <c r="F471" s="4"/>
      <c r="G471" s="4"/>
      <c r="H471" s="4"/>
      <c r="I471" s="29"/>
      <c r="J471" s="29"/>
      <c r="K471" s="531"/>
      <c r="L471" s="29"/>
      <c r="M471" s="29"/>
      <c r="N471" s="531"/>
      <c r="O471" s="28"/>
      <c r="P471" s="28"/>
      <c r="Q471" s="41"/>
      <c r="R471" s="28"/>
      <c r="S471" s="28"/>
      <c r="T471" s="41"/>
      <c r="U471" s="28"/>
      <c r="V471" s="28"/>
      <c r="W471" s="41"/>
    </row>
    <row r="472" spans="1:23">
      <c r="A472" s="22"/>
      <c r="B472" s="7"/>
      <c r="C472" s="4"/>
      <c r="D472" s="4"/>
      <c r="E472" s="29"/>
      <c r="F472" s="4"/>
      <c r="G472" s="4"/>
      <c r="H472" s="4"/>
      <c r="I472" s="29"/>
      <c r="J472" s="29"/>
      <c r="K472" s="531"/>
      <c r="L472" s="29"/>
      <c r="M472" s="29"/>
      <c r="N472" s="531"/>
      <c r="O472" s="28"/>
      <c r="P472" s="28"/>
      <c r="Q472" s="41"/>
      <c r="R472" s="28"/>
      <c r="S472" s="28"/>
      <c r="T472" s="41"/>
      <c r="U472" s="28"/>
      <c r="V472" s="28"/>
      <c r="W472" s="41"/>
    </row>
    <row r="473" spans="1:23">
      <c r="A473" s="22"/>
      <c r="B473" s="7"/>
      <c r="C473" s="4"/>
      <c r="D473" s="4"/>
      <c r="E473" s="29"/>
      <c r="F473" s="4"/>
      <c r="G473" s="4"/>
      <c r="H473" s="4"/>
      <c r="I473" s="29"/>
      <c r="J473" s="29"/>
      <c r="K473" s="531"/>
      <c r="L473" s="29"/>
      <c r="M473" s="29"/>
      <c r="N473" s="531"/>
      <c r="O473" s="28"/>
      <c r="P473" s="28"/>
      <c r="Q473" s="41"/>
      <c r="R473" s="28"/>
      <c r="S473" s="28"/>
      <c r="T473" s="41"/>
      <c r="U473" s="28"/>
      <c r="V473" s="28"/>
      <c r="W473" s="41"/>
    </row>
    <row r="474" spans="1:23">
      <c r="A474" s="22"/>
      <c r="B474" s="7"/>
      <c r="C474" s="4"/>
      <c r="D474" s="4"/>
      <c r="E474" s="29"/>
      <c r="F474" s="4"/>
      <c r="G474" s="4"/>
      <c r="H474" s="4"/>
      <c r="I474" s="29"/>
      <c r="J474" s="29"/>
      <c r="K474" s="531"/>
      <c r="L474" s="29"/>
      <c r="M474" s="29"/>
      <c r="N474" s="531"/>
      <c r="O474" s="28"/>
      <c r="P474" s="28"/>
      <c r="Q474" s="41"/>
      <c r="R474" s="28"/>
      <c r="S474" s="28"/>
      <c r="T474" s="41"/>
      <c r="U474" s="28"/>
      <c r="V474" s="28"/>
      <c r="W474" s="41"/>
    </row>
    <row r="475" spans="1:23">
      <c r="A475" s="22"/>
      <c r="B475" s="7"/>
      <c r="C475" s="4"/>
      <c r="D475" s="4"/>
      <c r="E475" s="29"/>
      <c r="F475" s="4"/>
      <c r="G475" s="4"/>
      <c r="H475" s="4"/>
      <c r="I475" s="29"/>
      <c r="J475" s="29"/>
      <c r="K475" s="531"/>
      <c r="L475" s="29"/>
      <c r="M475" s="29"/>
      <c r="N475" s="531"/>
      <c r="O475" s="28"/>
      <c r="P475" s="28"/>
      <c r="Q475" s="41"/>
      <c r="R475" s="28"/>
      <c r="S475" s="28"/>
      <c r="T475" s="41"/>
      <c r="U475" s="28"/>
      <c r="V475" s="28"/>
      <c r="W475" s="41"/>
    </row>
    <row r="476" spans="1:23">
      <c r="A476" s="22"/>
      <c r="B476" s="7"/>
      <c r="C476" s="4"/>
      <c r="D476" s="4"/>
      <c r="E476" s="29"/>
      <c r="F476" s="4"/>
      <c r="G476" s="4"/>
      <c r="H476" s="4"/>
      <c r="I476" s="29"/>
      <c r="J476" s="29"/>
      <c r="K476" s="531"/>
      <c r="L476" s="29"/>
      <c r="M476" s="29"/>
      <c r="N476" s="531"/>
      <c r="O476" s="28"/>
      <c r="P476" s="28"/>
      <c r="Q476" s="41"/>
      <c r="R476" s="28"/>
      <c r="S476" s="28"/>
      <c r="T476" s="41"/>
      <c r="U476" s="28"/>
      <c r="V476" s="28"/>
      <c r="W476" s="41"/>
    </row>
    <row r="477" spans="1:23">
      <c r="A477" s="22"/>
      <c r="B477" s="7"/>
      <c r="C477" s="4"/>
      <c r="D477" s="4"/>
      <c r="E477" s="29"/>
      <c r="F477" s="4"/>
      <c r="G477" s="4"/>
      <c r="H477" s="4"/>
      <c r="I477" s="29"/>
      <c r="J477" s="29"/>
      <c r="K477" s="531"/>
      <c r="L477" s="29"/>
      <c r="M477" s="29"/>
      <c r="N477" s="531"/>
      <c r="O477" s="28"/>
      <c r="P477" s="28"/>
      <c r="Q477" s="41"/>
      <c r="R477" s="28"/>
      <c r="S477" s="28"/>
      <c r="T477" s="41"/>
      <c r="U477" s="28"/>
      <c r="V477" s="28"/>
      <c r="W477" s="41"/>
    </row>
    <row r="478" spans="1:23">
      <c r="A478" s="22"/>
      <c r="B478" s="7"/>
      <c r="C478" s="4"/>
      <c r="D478" s="4"/>
      <c r="E478" s="29"/>
      <c r="F478" s="4"/>
      <c r="G478" s="4"/>
      <c r="H478" s="4"/>
      <c r="I478" s="29"/>
      <c r="J478" s="29"/>
      <c r="K478" s="531"/>
      <c r="L478" s="29"/>
      <c r="M478" s="29"/>
      <c r="N478" s="531"/>
      <c r="O478" s="28"/>
      <c r="P478" s="28"/>
      <c r="Q478" s="41"/>
      <c r="R478" s="28"/>
      <c r="S478" s="28"/>
      <c r="T478" s="41"/>
      <c r="U478" s="28"/>
      <c r="V478" s="28"/>
      <c r="W478" s="41"/>
    </row>
    <row r="479" spans="1:23">
      <c r="A479" s="22"/>
      <c r="B479" s="7"/>
      <c r="C479" s="4"/>
      <c r="D479" s="4"/>
      <c r="E479" s="29"/>
      <c r="F479" s="4"/>
      <c r="G479" s="4"/>
      <c r="H479" s="4"/>
      <c r="I479" s="29"/>
      <c r="J479" s="29"/>
      <c r="K479" s="531"/>
      <c r="L479" s="29"/>
      <c r="M479" s="29"/>
      <c r="N479" s="531"/>
      <c r="O479" s="28"/>
      <c r="P479" s="28"/>
      <c r="Q479" s="41"/>
      <c r="R479" s="28"/>
      <c r="S479" s="28"/>
      <c r="T479" s="41"/>
      <c r="U479" s="28"/>
      <c r="V479" s="28"/>
      <c r="W479" s="41"/>
    </row>
    <row r="480" spans="1:23">
      <c r="A480" s="22"/>
      <c r="B480" s="7"/>
      <c r="C480" s="4"/>
      <c r="D480" s="4"/>
      <c r="E480" s="29"/>
      <c r="F480" s="4"/>
      <c r="G480" s="4"/>
      <c r="H480" s="4"/>
      <c r="I480" s="29"/>
      <c r="J480" s="29"/>
      <c r="K480" s="531"/>
      <c r="L480" s="29"/>
      <c r="M480" s="29"/>
      <c r="N480" s="531"/>
      <c r="O480" s="28"/>
      <c r="P480" s="28"/>
      <c r="Q480" s="41"/>
      <c r="R480" s="28"/>
      <c r="S480" s="28"/>
      <c r="T480" s="41"/>
      <c r="U480" s="28"/>
      <c r="V480" s="28"/>
      <c r="W480" s="41"/>
    </row>
    <row r="481" spans="1:23">
      <c r="A481" s="22"/>
      <c r="B481" s="7"/>
      <c r="C481" s="4"/>
      <c r="D481" s="4"/>
      <c r="E481" s="29"/>
      <c r="F481" s="4"/>
      <c r="G481" s="4"/>
      <c r="H481" s="4"/>
      <c r="I481" s="29"/>
      <c r="J481" s="29"/>
      <c r="K481" s="531"/>
      <c r="L481" s="29"/>
      <c r="M481" s="29"/>
      <c r="N481" s="531"/>
      <c r="O481" s="28"/>
      <c r="P481" s="28"/>
      <c r="Q481" s="41"/>
      <c r="R481" s="28"/>
      <c r="S481" s="28"/>
      <c r="T481" s="41"/>
      <c r="U481" s="28"/>
      <c r="V481" s="28"/>
      <c r="W481" s="41"/>
    </row>
    <row r="482" spans="1:23">
      <c r="A482" s="22"/>
      <c r="B482" s="7"/>
      <c r="C482" s="4"/>
      <c r="D482" s="4"/>
      <c r="E482" s="29"/>
      <c r="F482" s="4"/>
      <c r="G482" s="4"/>
      <c r="H482" s="4"/>
      <c r="I482" s="29"/>
      <c r="J482" s="29"/>
      <c r="K482" s="531"/>
      <c r="L482" s="29"/>
      <c r="M482" s="29"/>
      <c r="N482" s="531"/>
      <c r="O482" s="28"/>
      <c r="P482" s="28"/>
      <c r="Q482" s="41"/>
      <c r="R482" s="28"/>
      <c r="S482" s="28"/>
      <c r="T482" s="41"/>
      <c r="U482" s="28"/>
      <c r="V482" s="28"/>
      <c r="W482" s="41"/>
    </row>
    <row r="483" spans="1:23">
      <c r="A483" s="22"/>
      <c r="B483" s="7"/>
      <c r="C483" s="4"/>
      <c r="D483" s="4"/>
      <c r="E483" s="29"/>
      <c r="F483" s="4"/>
      <c r="G483" s="4"/>
      <c r="H483" s="4"/>
      <c r="I483" s="29"/>
      <c r="J483" s="29"/>
      <c r="K483" s="531"/>
      <c r="L483" s="29"/>
      <c r="M483" s="29"/>
      <c r="N483" s="531"/>
      <c r="O483" s="28"/>
      <c r="P483" s="28"/>
      <c r="Q483" s="41"/>
      <c r="R483" s="28"/>
      <c r="S483" s="28"/>
      <c r="T483" s="41"/>
      <c r="U483" s="28"/>
      <c r="V483" s="28"/>
      <c r="W483" s="41"/>
    </row>
    <row r="484" spans="1:23">
      <c r="A484" s="22"/>
      <c r="B484" s="7"/>
      <c r="C484" s="4"/>
      <c r="D484" s="4"/>
      <c r="E484" s="29"/>
      <c r="F484" s="4"/>
      <c r="G484" s="4"/>
      <c r="H484" s="4"/>
      <c r="I484" s="29"/>
      <c r="J484" s="29"/>
      <c r="K484" s="531"/>
      <c r="L484" s="29"/>
      <c r="M484" s="29"/>
      <c r="N484" s="531"/>
      <c r="O484" s="28"/>
      <c r="P484" s="28"/>
      <c r="Q484" s="41"/>
      <c r="R484" s="28"/>
      <c r="S484" s="28"/>
      <c r="T484" s="41"/>
      <c r="U484" s="28"/>
      <c r="V484" s="28"/>
      <c r="W484" s="41"/>
    </row>
    <row r="485" spans="1:23">
      <c r="A485" s="22"/>
      <c r="B485" s="7"/>
      <c r="C485" s="4"/>
      <c r="D485" s="4"/>
      <c r="E485" s="29"/>
      <c r="F485" s="4"/>
      <c r="G485" s="4"/>
      <c r="H485" s="4"/>
      <c r="I485" s="29"/>
      <c r="J485" s="29"/>
      <c r="K485" s="531"/>
      <c r="L485" s="29"/>
      <c r="M485" s="29"/>
      <c r="N485" s="531"/>
      <c r="O485" s="28"/>
      <c r="P485" s="28"/>
      <c r="Q485" s="41"/>
      <c r="R485" s="28"/>
      <c r="S485" s="28"/>
      <c r="T485" s="41"/>
      <c r="U485" s="28"/>
      <c r="V485" s="28"/>
      <c r="W485" s="41"/>
    </row>
    <row r="486" spans="1:23">
      <c r="A486" s="22"/>
      <c r="B486" s="7"/>
      <c r="C486" s="4"/>
      <c r="D486" s="4"/>
      <c r="E486" s="29"/>
      <c r="F486" s="4"/>
      <c r="G486" s="4"/>
      <c r="H486" s="4"/>
      <c r="I486" s="29"/>
      <c r="J486" s="29"/>
      <c r="K486" s="531"/>
      <c r="L486" s="29"/>
      <c r="M486" s="29"/>
      <c r="N486" s="531"/>
      <c r="O486" s="28"/>
      <c r="P486" s="28"/>
      <c r="Q486" s="41"/>
      <c r="R486" s="28"/>
      <c r="S486" s="28"/>
      <c r="T486" s="41"/>
      <c r="U486" s="28"/>
      <c r="V486" s="28"/>
      <c r="W486" s="41"/>
    </row>
    <row r="487" spans="1:23">
      <c r="A487" s="22"/>
      <c r="B487" s="7"/>
      <c r="C487" s="4"/>
      <c r="D487" s="4"/>
      <c r="E487" s="29"/>
      <c r="F487" s="4"/>
      <c r="G487" s="4"/>
      <c r="H487" s="4"/>
      <c r="I487" s="29"/>
      <c r="J487" s="29"/>
      <c r="K487" s="531"/>
      <c r="L487" s="29"/>
      <c r="M487" s="29"/>
      <c r="N487" s="531"/>
      <c r="O487" s="28"/>
      <c r="P487" s="28"/>
      <c r="Q487" s="41"/>
      <c r="R487" s="28"/>
      <c r="S487" s="28"/>
      <c r="T487" s="41"/>
      <c r="U487" s="28"/>
      <c r="V487" s="28"/>
      <c r="W487" s="41"/>
    </row>
    <row r="488" spans="1:23">
      <c r="A488" s="22"/>
      <c r="B488" s="7"/>
      <c r="C488" s="4"/>
      <c r="D488" s="4"/>
      <c r="E488" s="29"/>
      <c r="F488" s="4"/>
      <c r="G488" s="4"/>
      <c r="H488" s="4"/>
      <c r="I488" s="29"/>
      <c r="J488" s="29"/>
      <c r="K488" s="531"/>
      <c r="L488" s="29"/>
      <c r="M488" s="29"/>
      <c r="N488" s="531"/>
      <c r="O488" s="28"/>
      <c r="P488" s="28"/>
      <c r="Q488" s="41"/>
      <c r="R488" s="28"/>
      <c r="S488" s="28"/>
      <c r="T488" s="41"/>
      <c r="U488" s="28"/>
      <c r="V488" s="28"/>
      <c r="W488" s="41"/>
    </row>
    <row r="489" spans="1:23">
      <c r="A489" s="22"/>
      <c r="B489" s="7"/>
      <c r="C489" s="4"/>
      <c r="D489" s="4"/>
      <c r="E489" s="29"/>
      <c r="F489" s="4"/>
      <c r="G489" s="4"/>
      <c r="H489" s="4"/>
      <c r="I489" s="29"/>
      <c r="J489" s="29"/>
      <c r="K489" s="531"/>
      <c r="L489" s="29"/>
      <c r="M489" s="29"/>
      <c r="N489" s="531"/>
      <c r="O489" s="28"/>
      <c r="P489" s="28"/>
      <c r="Q489" s="41"/>
      <c r="R489" s="28"/>
      <c r="S489" s="28"/>
      <c r="T489" s="41"/>
      <c r="U489" s="28"/>
      <c r="V489" s="28"/>
      <c r="W489" s="41"/>
    </row>
    <row r="490" spans="1:23">
      <c r="A490" s="22"/>
      <c r="B490" s="7"/>
      <c r="C490" s="4"/>
      <c r="D490" s="4"/>
      <c r="E490" s="29"/>
      <c r="F490" s="4"/>
      <c r="G490" s="4"/>
      <c r="H490" s="4"/>
      <c r="I490" s="29"/>
      <c r="J490" s="29"/>
      <c r="K490" s="531"/>
      <c r="L490" s="29"/>
      <c r="M490" s="29"/>
      <c r="N490" s="531"/>
      <c r="O490" s="28"/>
      <c r="P490" s="28"/>
      <c r="Q490" s="41"/>
      <c r="R490" s="28"/>
      <c r="S490" s="28"/>
      <c r="T490" s="41"/>
      <c r="U490" s="28"/>
      <c r="V490" s="28"/>
      <c r="W490" s="41"/>
    </row>
    <row r="491" spans="1:23">
      <c r="A491" s="22"/>
      <c r="B491" s="7"/>
      <c r="C491" s="4"/>
      <c r="D491" s="4"/>
      <c r="E491" s="29"/>
      <c r="F491" s="4"/>
      <c r="G491" s="4"/>
      <c r="H491" s="4"/>
      <c r="I491" s="29"/>
      <c r="J491" s="29"/>
      <c r="K491" s="531"/>
      <c r="L491" s="29"/>
      <c r="M491" s="29"/>
      <c r="N491" s="531"/>
      <c r="O491" s="28"/>
      <c r="P491" s="28"/>
      <c r="Q491" s="41"/>
      <c r="R491" s="28"/>
      <c r="S491" s="28"/>
      <c r="T491" s="41"/>
      <c r="U491" s="28"/>
      <c r="V491" s="28"/>
      <c r="W491" s="41"/>
    </row>
    <row r="492" spans="1:23">
      <c r="A492" s="22"/>
      <c r="B492" s="7"/>
      <c r="C492" s="4"/>
      <c r="D492" s="4"/>
      <c r="E492" s="29"/>
      <c r="F492" s="4"/>
      <c r="G492" s="4"/>
      <c r="H492" s="4"/>
      <c r="I492" s="29"/>
      <c r="J492" s="29"/>
      <c r="K492" s="531"/>
      <c r="L492" s="29"/>
      <c r="M492" s="29"/>
      <c r="N492" s="531"/>
      <c r="O492" s="28"/>
      <c r="P492" s="28"/>
      <c r="Q492" s="41"/>
      <c r="R492" s="28"/>
      <c r="S492" s="28"/>
      <c r="T492" s="41"/>
      <c r="U492" s="28"/>
      <c r="V492" s="28"/>
      <c r="W492" s="41"/>
    </row>
    <row r="493" spans="1:23">
      <c r="A493" s="22"/>
      <c r="B493" s="7"/>
      <c r="C493" s="4"/>
      <c r="D493" s="4"/>
      <c r="E493" s="29"/>
      <c r="F493" s="4"/>
      <c r="G493" s="4"/>
      <c r="H493" s="4"/>
      <c r="I493" s="29"/>
      <c r="J493" s="29"/>
      <c r="K493" s="531"/>
      <c r="L493" s="29"/>
      <c r="M493" s="29"/>
      <c r="N493" s="531"/>
      <c r="O493" s="28"/>
      <c r="P493" s="28"/>
      <c r="Q493" s="41"/>
      <c r="R493" s="28"/>
      <c r="S493" s="28"/>
      <c r="T493" s="41"/>
      <c r="U493" s="28"/>
      <c r="V493" s="28"/>
      <c r="W493" s="41"/>
    </row>
    <row r="494" spans="1:23">
      <c r="A494" s="22"/>
      <c r="B494" s="7"/>
      <c r="C494" s="4"/>
      <c r="D494" s="4"/>
      <c r="E494" s="29"/>
      <c r="F494" s="4"/>
      <c r="G494" s="4"/>
      <c r="H494" s="4"/>
      <c r="I494" s="29"/>
      <c r="J494" s="29"/>
      <c r="K494" s="531"/>
      <c r="L494" s="29"/>
      <c r="M494" s="29"/>
      <c r="N494" s="531"/>
      <c r="O494" s="28"/>
      <c r="P494" s="28"/>
      <c r="Q494" s="41"/>
      <c r="R494" s="28"/>
      <c r="S494" s="28"/>
      <c r="T494" s="41"/>
      <c r="U494" s="28"/>
      <c r="V494" s="28"/>
      <c r="W494" s="41"/>
    </row>
    <row r="495" spans="1:23">
      <c r="A495" s="22"/>
      <c r="B495" s="7"/>
      <c r="C495" s="4"/>
      <c r="D495" s="4"/>
      <c r="E495" s="29"/>
      <c r="F495" s="4"/>
      <c r="G495" s="4"/>
      <c r="H495" s="4"/>
      <c r="I495" s="29"/>
      <c r="J495" s="29"/>
      <c r="K495" s="531"/>
      <c r="L495" s="29"/>
      <c r="M495" s="29"/>
      <c r="N495" s="531"/>
      <c r="O495" s="28"/>
      <c r="P495" s="28"/>
      <c r="Q495" s="41"/>
      <c r="R495" s="28"/>
      <c r="S495" s="28"/>
      <c r="T495" s="41"/>
      <c r="U495" s="28"/>
      <c r="V495" s="28"/>
      <c r="W495" s="41"/>
    </row>
    <row r="496" spans="1:23">
      <c r="A496" s="22"/>
      <c r="B496" s="7"/>
      <c r="C496" s="4"/>
      <c r="D496" s="4"/>
      <c r="E496" s="29"/>
      <c r="F496" s="4"/>
      <c r="G496" s="4"/>
      <c r="H496" s="4"/>
      <c r="I496" s="29"/>
      <c r="J496" s="29"/>
      <c r="K496" s="531"/>
      <c r="L496" s="29"/>
      <c r="M496" s="29"/>
      <c r="N496" s="531"/>
      <c r="O496" s="28"/>
      <c r="P496" s="28"/>
      <c r="Q496" s="41"/>
      <c r="R496" s="28"/>
      <c r="S496" s="28"/>
      <c r="T496" s="41"/>
      <c r="U496" s="28"/>
      <c r="V496" s="28"/>
      <c r="W496" s="41"/>
    </row>
    <row r="497" spans="1:23">
      <c r="A497" s="22"/>
      <c r="B497" s="7"/>
      <c r="C497" s="4"/>
      <c r="D497" s="4"/>
      <c r="E497" s="29"/>
      <c r="F497" s="4"/>
      <c r="G497" s="4"/>
      <c r="H497" s="4"/>
      <c r="I497" s="29"/>
      <c r="J497" s="29"/>
      <c r="K497" s="531"/>
      <c r="L497" s="29"/>
      <c r="M497" s="29"/>
      <c r="N497" s="531"/>
      <c r="O497" s="28"/>
      <c r="P497" s="28"/>
      <c r="Q497" s="41"/>
      <c r="R497" s="28"/>
      <c r="S497" s="28"/>
      <c r="T497" s="41"/>
      <c r="U497" s="28"/>
      <c r="V497" s="28"/>
      <c r="W497" s="41"/>
    </row>
    <row r="498" spans="1:23">
      <c r="A498" s="22"/>
      <c r="B498" s="7"/>
      <c r="C498" s="4"/>
      <c r="D498" s="4"/>
      <c r="E498" s="29"/>
      <c r="F498" s="4"/>
      <c r="G498" s="4"/>
      <c r="H498" s="4"/>
      <c r="I498" s="29"/>
      <c r="J498" s="29"/>
      <c r="K498" s="531"/>
      <c r="L498" s="29"/>
      <c r="M498" s="29"/>
      <c r="N498" s="531"/>
      <c r="O498" s="28"/>
      <c r="P498" s="28"/>
      <c r="Q498" s="41"/>
      <c r="R498" s="28"/>
      <c r="S498" s="28"/>
      <c r="T498" s="41"/>
      <c r="U498" s="28"/>
      <c r="V498" s="28"/>
      <c r="W498" s="41"/>
    </row>
    <row r="499" spans="1:23">
      <c r="A499" s="22"/>
      <c r="B499" s="7"/>
      <c r="C499" s="4"/>
      <c r="D499" s="4"/>
      <c r="E499" s="29"/>
      <c r="F499" s="4"/>
      <c r="G499" s="4"/>
      <c r="H499" s="4"/>
      <c r="I499" s="29"/>
      <c r="J499" s="29"/>
      <c r="K499" s="531"/>
      <c r="L499" s="29"/>
      <c r="M499" s="29"/>
      <c r="N499" s="531"/>
      <c r="O499" s="28"/>
      <c r="P499" s="28"/>
      <c r="Q499" s="41"/>
      <c r="R499" s="28"/>
      <c r="S499" s="28"/>
      <c r="T499" s="41"/>
      <c r="U499" s="28"/>
      <c r="V499" s="28"/>
      <c r="W499" s="41"/>
    </row>
    <row r="500" spans="1:23">
      <c r="A500" s="22"/>
      <c r="B500" s="7"/>
      <c r="C500" s="4"/>
      <c r="D500" s="4"/>
      <c r="E500" s="29"/>
      <c r="F500" s="4"/>
      <c r="G500" s="4"/>
      <c r="H500" s="4"/>
      <c r="I500" s="29"/>
      <c r="J500" s="29"/>
      <c r="K500" s="531"/>
      <c r="L500" s="29"/>
      <c r="M500" s="29"/>
      <c r="N500" s="531"/>
      <c r="O500" s="28"/>
      <c r="P500" s="28"/>
      <c r="Q500" s="41"/>
      <c r="R500" s="28"/>
      <c r="S500" s="28"/>
      <c r="T500" s="41"/>
      <c r="U500" s="28"/>
      <c r="V500" s="28"/>
      <c r="W500" s="41"/>
    </row>
    <row r="501" spans="1:23">
      <c r="A501" s="22"/>
      <c r="B501" s="7"/>
      <c r="C501" s="4"/>
      <c r="D501" s="4"/>
      <c r="E501" s="29"/>
      <c r="F501" s="4"/>
      <c r="G501" s="4"/>
      <c r="H501" s="4"/>
      <c r="I501" s="29"/>
      <c r="J501" s="29"/>
      <c r="K501" s="531"/>
      <c r="L501" s="29"/>
      <c r="M501" s="29"/>
      <c r="N501" s="531"/>
      <c r="O501" s="28"/>
      <c r="P501" s="28"/>
      <c r="Q501" s="41"/>
      <c r="R501" s="28"/>
      <c r="S501" s="28"/>
      <c r="T501" s="41"/>
      <c r="U501" s="28"/>
      <c r="V501" s="28"/>
      <c r="W501" s="41"/>
    </row>
    <row r="502" spans="1:23">
      <c r="A502" s="22"/>
      <c r="B502" s="7"/>
      <c r="C502" s="4"/>
      <c r="D502" s="4"/>
      <c r="E502" s="29"/>
      <c r="F502" s="4"/>
      <c r="G502" s="4"/>
      <c r="H502" s="4"/>
      <c r="I502" s="29"/>
      <c r="J502" s="29"/>
      <c r="K502" s="531"/>
      <c r="L502" s="29"/>
      <c r="M502" s="29"/>
      <c r="N502" s="531"/>
      <c r="O502" s="28"/>
      <c r="P502" s="28"/>
      <c r="Q502" s="41"/>
      <c r="R502" s="28"/>
      <c r="S502" s="28"/>
      <c r="T502" s="41"/>
      <c r="U502" s="28"/>
      <c r="V502" s="28"/>
      <c r="W502" s="41"/>
    </row>
    <row r="503" spans="1:23">
      <c r="A503" s="22"/>
      <c r="B503" s="7"/>
      <c r="C503" s="4"/>
      <c r="D503" s="4"/>
      <c r="E503" s="29"/>
      <c r="F503" s="4"/>
      <c r="G503" s="4"/>
      <c r="H503" s="4"/>
      <c r="I503" s="29"/>
      <c r="J503" s="29"/>
      <c r="K503" s="531"/>
      <c r="L503" s="29"/>
      <c r="M503" s="29"/>
      <c r="N503" s="531"/>
      <c r="O503" s="28"/>
      <c r="P503" s="28"/>
      <c r="Q503" s="41"/>
      <c r="R503" s="28"/>
      <c r="S503" s="28"/>
      <c r="T503" s="41"/>
      <c r="U503" s="28"/>
      <c r="V503" s="28"/>
      <c r="W503" s="41"/>
    </row>
    <row r="504" spans="1:23">
      <c r="A504" s="22"/>
      <c r="B504" s="7"/>
      <c r="C504" s="4"/>
      <c r="D504" s="4"/>
      <c r="E504" s="29"/>
      <c r="F504" s="4"/>
      <c r="G504" s="4"/>
      <c r="H504" s="4"/>
      <c r="I504" s="29"/>
      <c r="J504" s="29"/>
      <c r="K504" s="531"/>
      <c r="L504" s="29"/>
      <c r="M504" s="29"/>
      <c r="N504" s="531"/>
      <c r="O504" s="28"/>
      <c r="P504" s="28"/>
      <c r="Q504" s="41"/>
      <c r="R504" s="28"/>
      <c r="S504" s="28"/>
      <c r="T504" s="41"/>
      <c r="U504" s="28"/>
      <c r="V504" s="28"/>
      <c r="W504" s="41"/>
    </row>
    <row r="505" spans="1:23">
      <c r="A505" s="22"/>
      <c r="B505" s="7"/>
      <c r="C505" s="4"/>
      <c r="D505" s="4"/>
      <c r="E505" s="29"/>
      <c r="F505" s="4"/>
      <c r="G505" s="4"/>
      <c r="H505" s="4"/>
      <c r="I505" s="29"/>
      <c r="J505" s="29"/>
      <c r="K505" s="531"/>
      <c r="L505" s="29"/>
      <c r="M505" s="29"/>
      <c r="N505" s="531"/>
      <c r="O505" s="28"/>
      <c r="P505" s="28"/>
      <c r="Q505" s="41"/>
      <c r="R505" s="28"/>
      <c r="S505" s="28"/>
      <c r="T505" s="41"/>
      <c r="U505" s="28"/>
      <c r="V505" s="28"/>
      <c r="W505" s="41"/>
    </row>
    <row r="506" spans="1:23">
      <c r="A506" s="22"/>
      <c r="B506" s="7"/>
      <c r="C506" s="4"/>
      <c r="D506" s="4"/>
      <c r="E506" s="29"/>
      <c r="F506" s="4"/>
      <c r="G506" s="4"/>
      <c r="H506" s="4"/>
      <c r="I506" s="29"/>
      <c r="J506" s="29"/>
      <c r="K506" s="531"/>
      <c r="L506" s="29"/>
      <c r="M506" s="29"/>
      <c r="N506" s="531"/>
      <c r="O506" s="28"/>
      <c r="P506" s="28"/>
      <c r="Q506" s="41"/>
      <c r="R506" s="28"/>
      <c r="S506" s="28"/>
      <c r="T506" s="41"/>
      <c r="U506" s="28"/>
      <c r="V506" s="28"/>
      <c r="W506" s="41"/>
    </row>
    <row r="507" spans="1:23">
      <c r="A507" s="22"/>
      <c r="B507" s="7"/>
      <c r="C507" s="4"/>
      <c r="D507" s="4"/>
      <c r="E507" s="29"/>
      <c r="F507" s="4"/>
      <c r="G507" s="4"/>
      <c r="H507" s="4"/>
      <c r="I507" s="29"/>
      <c r="J507" s="29"/>
      <c r="K507" s="531"/>
      <c r="L507" s="29"/>
      <c r="M507" s="29"/>
      <c r="N507" s="531"/>
      <c r="O507" s="28"/>
      <c r="P507" s="28"/>
      <c r="Q507" s="41"/>
      <c r="R507" s="28"/>
      <c r="S507" s="28"/>
      <c r="T507" s="41"/>
      <c r="U507" s="28"/>
      <c r="V507" s="28"/>
      <c r="W507" s="41"/>
    </row>
    <row r="508" spans="1:23">
      <c r="A508" s="22"/>
      <c r="B508" s="7"/>
      <c r="C508" s="4"/>
      <c r="D508" s="4"/>
      <c r="E508" s="29"/>
      <c r="F508" s="4"/>
      <c r="G508" s="4"/>
      <c r="H508" s="4"/>
      <c r="I508" s="29"/>
      <c r="J508" s="29"/>
      <c r="K508" s="531"/>
      <c r="L508" s="29"/>
      <c r="M508" s="29"/>
      <c r="N508" s="531"/>
      <c r="O508" s="28"/>
      <c r="P508" s="28"/>
      <c r="Q508" s="41"/>
      <c r="R508" s="28"/>
      <c r="S508" s="28"/>
      <c r="T508" s="41"/>
      <c r="U508" s="28"/>
      <c r="V508" s="28"/>
      <c r="W508" s="41"/>
    </row>
    <row r="509" spans="1:23">
      <c r="A509" s="22"/>
      <c r="B509" s="7"/>
      <c r="C509" s="4"/>
      <c r="D509" s="4"/>
      <c r="E509" s="29"/>
      <c r="F509" s="4"/>
      <c r="G509" s="4"/>
      <c r="H509" s="4"/>
      <c r="I509" s="29"/>
      <c r="J509" s="29"/>
      <c r="K509" s="531"/>
      <c r="L509" s="29"/>
      <c r="M509" s="29"/>
      <c r="N509" s="531"/>
      <c r="O509" s="28"/>
      <c r="P509" s="28"/>
      <c r="Q509" s="41"/>
      <c r="R509" s="28"/>
      <c r="S509" s="28"/>
      <c r="T509" s="41"/>
      <c r="U509" s="28"/>
      <c r="V509" s="28"/>
      <c r="W509" s="41"/>
    </row>
    <row r="510" spans="1:23">
      <c r="A510" s="22"/>
      <c r="B510" s="7"/>
      <c r="C510" s="4"/>
      <c r="D510" s="4"/>
      <c r="E510" s="29"/>
      <c r="F510" s="4"/>
      <c r="G510" s="4"/>
      <c r="H510" s="4"/>
      <c r="I510" s="29"/>
      <c r="J510" s="29"/>
      <c r="K510" s="531"/>
      <c r="L510" s="29"/>
      <c r="M510" s="29"/>
      <c r="N510" s="531"/>
      <c r="O510" s="28"/>
      <c r="P510" s="28"/>
      <c r="Q510" s="41"/>
      <c r="R510" s="28"/>
      <c r="S510" s="28"/>
      <c r="T510" s="41"/>
      <c r="U510" s="28"/>
      <c r="V510" s="28"/>
      <c r="W510" s="41"/>
    </row>
    <row r="511" spans="1:23">
      <c r="A511" s="22"/>
      <c r="B511" s="7"/>
      <c r="C511" s="4"/>
      <c r="D511" s="4"/>
      <c r="E511" s="29"/>
      <c r="F511" s="4"/>
      <c r="G511" s="4"/>
      <c r="H511" s="4"/>
      <c r="I511" s="29"/>
      <c r="J511" s="29"/>
      <c r="K511" s="531"/>
      <c r="L511" s="29"/>
      <c r="M511" s="29"/>
      <c r="N511" s="531"/>
      <c r="O511" s="28"/>
      <c r="P511" s="28"/>
      <c r="Q511" s="41"/>
      <c r="R511" s="28"/>
      <c r="S511" s="28"/>
      <c r="T511" s="41"/>
      <c r="U511" s="28"/>
      <c r="V511" s="28"/>
      <c r="W511" s="41"/>
    </row>
    <row r="512" spans="1:23">
      <c r="A512" s="22"/>
      <c r="B512" s="7"/>
      <c r="C512" s="4"/>
      <c r="D512" s="4"/>
      <c r="E512" s="29"/>
      <c r="F512" s="4"/>
      <c r="G512" s="4"/>
      <c r="H512" s="4"/>
      <c r="I512" s="29"/>
      <c r="J512" s="29"/>
      <c r="K512" s="531"/>
      <c r="L512" s="29"/>
      <c r="M512" s="29"/>
      <c r="N512" s="531"/>
      <c r="O512" s="28"/>
      <c r="P512" s="28"/>
      <c r="Q512" s="41"/>
      <c r="R512" s="28"/>
      <c r="S512" s="28"/>
      <c r="T512" s="41"/>
      <c r="U512" s="28"/>
      <c r="V512" s="28"/>
      <c r="W512" s="41"/>
    </row>
    <row r="513" spans="1:23">
      <c r="A513" s="22"/>
      <c r="B513" s="7"/>
      <c r="C513" s="4"/>
      <c r="D513" s="4"/>
      <c r="E513" s="29"/>
      <c r="F513" s="4"/>
      <c r="G513" s="4"/>
      <c r="H513" s="4"/>
      <c r="I513" s="29"/>
      <c r="J513" s="29"/>
      <c r="K513" s="531"/>
      <c r="L513" s="29"/>
      <c r="M513" s="29"/>
      <c r="N513" s="531"/>
      <c r="O513" s="28"/>
      <c r="P513" s="28"/>
      <c r="Q513" s="41"/>
      <c r="R513" s="28"/>
      <c r="S513" s="28"/>
      <c r="T513" s="41"/>
      <c r="U513" s="28"/>
      <c r="V513" s="28"/>
      <c r="W513" s="41"/>
    </row>
    <row r="514" spans="1:23">
      <c r="A514" s="22"/>
      <c r="B514" s="7"/>
      <c r="C514" s="4"/>
      <c r="D514" s="4"/>
      <c r="E514" s="29"/>
      <c r="F514" s="4"/>
      <c r="G514" s="4"/>
      <c r="H514" s="4"/>
      <c r="I514" s="29"/>
      <c r="J514" s="29"/>
      <c r="K514" s="531"/>
      <c r="L514" s="29"/>
      <c r="M514" s="29"/>
      <c r="N514" s="531"/>
      <c r="O514" s="28"/>
      <c r="P514" s="28"/>
      <c r="Q514" s="41"/>
      <c r="R514" s="28"/>
      <c r="S514" s="28"/>
      <c r="T514" s="41"/>
      <c r="U514" s="28"/>
      <c r="V514" s="28"/>
      <c r="W514" s="41"/>
    </row>
    <row r="515" spans="1:23">
      <c r="A515" s="22"/>
      <c r="B515" s="7"/>
      <c r="C515" s="4"/>
      <c r="D515" s="4"/>
      <c r="E515" s="29"/>
      <c r="F515" s="4"/>
      <c r="G515" s="4"/>
      <c r="H515" s="4"/>
      <c r="I515" s="29"/>
      <c r="J515" s="29"/>
      <c r="K515" s="531"/>
      <c r="L515" s="29"/>
      <c r="M515" s="29"/>
      <c r="N515" s="531"/>
      <c r="O515" s="28"/>
      <c r="P515" s="28"/>
      <c r="Q515" s="41"/>
      <c r="R515" s="28"/>
      <c r="S515" s="28"/>
      <c r="T515" s="41"/>
      <c r="U515" s="28"/>
      <c r="V515" s="28"/>
      <c r="W515" s="41"/>
    </row>
    <row r="516" spans="1:23">
      <c r="A516" s="22"/>
      <c r="B516" s="7"/>
      <c r="C516" s="4"/>
      <c r="D516" s="4"/>
      <c r="E516" s="29"/>
      <c r="F516" s="4"/>
      <c r="G516" s="4"/>
      <c r="H516" s="4"/>
      <c r="I516" s="29"/>
      <c r="J516" s="29"/>
      <c r="K516" s="531"/>
      <c r="L516" s="29"/>
      <c r="M516" s="29"/>
      <c r="N516" s="531"/>
      <c r="O516" s="28"/>
      <c r="P516" s="28"/>
      <c r="Q516" s="41"/>
      <c r="R516" s="28"/>
      <c r="S516" s="28"/>
      <c r="T516" s="41"/>
      <c r="U516" s="28"/>
      <c r="V516" s="28"/>
      <c r="W516" s="41"/>
    </row>
    <row r="517" spans="1:23">
      <c r="A517" s="22"/>
      <c r="B517" s="7"/>
      <c r="C517" s="4"/>
      <c r="D517" s="4"/>
      <c r="E517" s="29"/>
      <c r="F517" s="4"/>
      <c r="G517" s="4"/>
      <c r="H517" s="4"/>
      <c r="I517" s="29"/>
      <c r="J517" s="29"/>
      <c r="K517" s="531"/>
      <c r="L517" s="29"/>
      <c r="M517" s="29"/>
      <c r="N517" s="531"/>
      <c r="O517" s="28"/>
      <c r="P517" s="28"/>
      <c r="Q517" s="41"/>
      <c r="R517" s="28"/>
      <c r="S517" s="28"/>
      <c r="T517" s="41"/>
      <c r="U517" s="28"/>
      <c r="V517" s="28"/>
      <c r="W517" s="41"/>
    </row>
    <row r="518" spans="1:23">
      <c r="A518" s="22"/>
      <c r="B518" s="7"/>
      <c r="C518" s="4"/>
      <c r="D518" s="4"/>
      <c r="E518" s="29"/>
      <c r="F518" s="4"/>
      <c r="G518" s="4"/>
      <c r="H518" s="4"/>
      <c r="I518" s="29"/>
      <c r="J518" s="29"/>
      <c r="K518" s="531"/>
      <c r="L518" s="29"/>
      <c r="M518" s="29"/>
      <c r="N518" s="531"/>
      <c r="O518" s="28"/>
      <c r="P518" s="28"/>
      <c r="Q518" s="41"/>
      <c r="R518" s="28"/>
      <c r="S518" s="28"/>
      <c r="T518" s="41"/>
      <c r="U518" s="28"/>
      <c r="V518" s="28"/>
      <c r="W518" s="41"/>
    </row>
    <row r="519" spans="1:23">
      <c r="A519" s="22"/>
      <c r="B519" s="7"/>
      <c r="C519" s="4"/>
      <c r="D519" s="4"/>
      <c r="E519" s="29"/>
      <c r="F519" s="4"/>
      <c r="G519" s="4"/>
      <c r="H519" s="4"/>
      <c r="I519" s="29"/>
      <c r="J519" s="29"/>
      <c r="K519" s="531"/>
      <c r="L519" s="29"/>
      <c r="M519" s="29"/>
      <c r="N519" s="531"/>
      <c r="O519" s="28"/>
      <c r="P519" s="28"/>
      <c r="Q519" s="41"/>
      <c r="R519" s="28"/>
      <c r="S519" s="28"/>
      <c r="T519" s="41"/>
      <c r="U519" s="28"/>
      <c r="V519" s="28"/>
      <c r="W519" s="41"/>
    </row>
    <row r="520" spans="1:23">
      <c r="A520" s="22"/>
      <c r="B520" s="7"/>
      <c r="C520" s="4"/>
      <c r="D520" s="4"/>
      <c r="E520" s="29"/>
      <c r="F520" s="4"/>
      <c r="G520" s="4"/>
      <c r="H520" s="4"/>
      <c r="I520" s="29"/>
      <c r="J520" s="29"/>
      <c r="K520" s="531"/>
      <c r="L520" s="29"/>
      <c r="M520" s="29"/>
      <c r="N520" s="531"/>
      <c r="O520" s="28"/>
      <c r="P520" s="28"/>
      <c r="Q520" s="41"/>
      <c r="R520" s="28"/>
      <c r="S520" s="28"/>
      <c r="T520" s="41"/>
      <c r="U520" s="28"/>
      <c r="V520" s="28"/>
      <c r="W520" s="41"/>
    </row>
    <row r="521" spans="1:23">
      <c r="A521" s="22"/>
      <c r="B521" s="7"/>
      <c r="C521" s="4"/>
      <c r="D521" s="4"/>
      <c r="E521" s="29"/>
      <c r="F521" s="4"/>
      <c r="G521" s="4"/>
      <c r="H521" s="4"/>
      <c r="I521" s="29"/>
      <c r="J521" s="29"/>
      <c r="K521" s="531"/>
      <c r="L521" s="29"/>
      <c r="M521" s="29"/>
      <c r="N521" s="531"/>
      <c r="O521" s="28"/>
      <c r="P521" s="28"/>
      <c r="Q521" s="41"/>
      <c r="R521" s="28"/>
      <c r="S521" s="28"/>
      <c r="T521" s="41"/>
      <c r="U521" s="28"/>
      <c r="V521" s="28"/>
      <c r="W521" s="41"/>
    </row>
    <row r="522" spans="1:23">
      <c r="A522" s="22"/>
      <c r="B522" s="7"/>
      <c r="C522" s="4"/>
      <c r="D522" s="4"/>
      <c r="E522" s="29"/>
      <c r="F522" s="4"/>
      <c r="G522" s="4"/>
      <c r="H522" s="4"/>
      <c r="I522" s="29"/>
      <c r="J522" s="29"/>
      <c r="K522" s="531"/>
      <c r="L522" s="29"/>
      <c r="M522" s="29"/>
      <c r="N522" s="531"/>
      <c r="O522" s="28"/>
      <c r="P522" s="28"/>
      <c r="Q522" s="41"/>
      <c r="R522" s="28"/>
      <c r="S522" s="28"/>
      <c r="T522" s="41"/>
      <c r="U522" s="28"/>
      <c r="V522" s="28"/>
      <c r="W522" s="41"/>
    </row>
    <row r="523" spans="1:23">
      <c r="A523" s="22"/>
      <c r="B523" s="7"/>
      <c r="C523" s="4"/>
      <c r="D523" s="4"/>
      <c r="E523" s="29"/>
      <c r="F523" s="4"/>
      <c r="G523" s="4"/>
      <c r="H523" s="4"/>
      <c r="I523" s="29"/>
      <c r="J523" s="29"/>
      <c r="K523" s="531"/>
      <c r="L523" s="29"/>
      <c r="M523" s="29"/>
      <c r="N523" s="531"/>
      <c r="O523" s="28"/>
      <c r="P523" s="28"/>
      <c r="Q523" s="41"/>
      <c r="R523" s="28"/>
      <c r="S523" s="28"/>
      <c r="T523" s="41"/>
      <c r="U523" s="28"/>
      <c r="V523" s="28"/>
      <c r="W523" s="41"/>
    </row>
    <row r="524" spans="1:23">
      <c r="A524" s="22"/>
      <c r="B524" s="7"/>
      <c r="C524" s="4"/>
      <c r="D524" s="4"/>
      <c r="E524" s="29"/>
      <c r="F524" s="4"/>
      <c r="G524" s="4"/>
      <c r="H524" s="4"/>
      <c r="I524" s="29"/>
      <c r="J524" s="29"/>
      <c r="K524" s="531"/>
      <c r="L524" s="29"/>
      <c r="M524" s="29"/>
      <c r="N524" s="531"/>
      <c r="O524" s="28"/>
      <c r="P524" s="28"/>
      <c r="Q524" s="41"/>
      <c r="R524" s="28"/>
      <c r="S524" s="28"/>
      <c r="T524" s="41"/>
      <c r="U524" s="28"/>
      <c r="V524" s="28"/>
      <c r="W524" s="41"/>
    </row>
    <row r="525" spans="1:23">
      <c r="A525" s="22"/>
      <c r="B525" s="7"/>
      <c r="C525" s="4"/>
      <c r="D525" s="4"/>
      <c r="E525" s="29"/>
      <c r="F525" s="4"/>
      <c r="G525" s="4"/>
      <c r="H525" s="4"/>
      <c r="I525" s="29"/>
      <c r="J525" s="29"/>
      <c r="K525" s="531"/>
      <c r="L525" s="29"/>
      <c r="M525" s="29"/>
      <c r="N525" s="531"/>
      <c r="O525" s="28"/>
      <c r="P525" s="28"/>
      <c r="Q525" s="41"/>
      <c r="R525" s="28"/>
      <c r="S525" s="28"/>
      <c r="T525" s="41"/>
      <c r="U525" s="28"/>
      <c r="V525" s="28"/>
      <c r="W525" s="41"/>
    </row>
    <row r="526" spans="1:23">
      <c r="A526" s="22"/>
      <c r="B526" s="7"/>
      <c r="C526" s="4"/>
      <c r="D526" s="4"/>
      <c r="E526" s="29"/>
      <c r="F526" s="4"/>
      <c r="G526" s="4"/>
      <c r="H526" s="4"/>
      <c r="I526" s="29"/>
      <c r="J526" s="29"/>
      <c r="K526" s="531"/>
      <c r="L526" s="29"/>
      <c r="M526" s="29"/>
      <c r="N526" s="531"/>
      <c r="O526" s="28"/>
      <c r="P526" s="28"/>
      <c r="Q526" s="41"/>
      <c r="R526" s="28"/>
      <c r="S526" s="28"/>
      <c r="T526" s="41"/>
      <c r="U526" s="28"/>
      <c r="V526" s="28"/>
      <c r="W526" s="41"/>
    </row>
    <row r="527" spans="1:23">
      <c r="A527" s="22"/>
      <c r="B527" s="7"/>
      <c r="C527" s="4"/>
      <c r="D527" s="4"/>
      <c r="E527" s="29"/>
      <c r="F527" s="4"/>
      <c r="G527" s="4"/>
      <c r="H527" s="4"/>
      <c r="I527" s="29"/>
      <c r="J527" s="29"/>
      <c r="K527" s="531"/>
      <c r="L527" s="29"/>
      <c r="M527" s="29"/>
      <c r="N527" s="531"/>
      <c r="O527" s="28"/>
      <c r="P527" s="28"/>
      <c r="Q527" s="41"/>
      <c r="R527" s="28"/>
      <c r="S527" s="28"/>
      <c r="T527" s="41"/>
      <c r="U527" s="28"/>
      <c r="V527" s="28"/>
      <c r="W527" s="41"/>
    </row>
    <row r="528" spans="1:23">
      <c r="A528" s="22"/>
      <c r="B528" s="7"/>
      <c r="C528" s="4"/>
      <c r="D528" s="4"/>
      <c r="E528" s="29"/>
      <c r="F528" s="4"/>
      <c r="G528" s="4"/>
      <c r="H528" s="4"/>
      <c r="I528" s="29"/>
      <c r="J528" s="29"/>
      <c r="K528" s="531"/>
      <c r="L528" s="29"/>
      <c r="M528" s="29"/>
      <c r="N528" s="531"/>
      <c r="O528" s="28"/>
      <c r="P528" s="28"/>
      <c r="Q528" s="41"/>
      <c r="R528" s="28"/>
      <c r="S528" s="28"/>
      <c r="T528" s="41"/>
      <c r="U528" s="28"/>
      <c r="V528" s="28"/>
      <c r="W528" s="41"/>
    </row>
    <row r="529" spans="1:23">
      <c r="A529" s="22"/>
      <c r="B529" s="7"/>
      <c r="C529" s="4"/>
      <c r="D529" s="4"/>
      <c r="E529" s="29"/>
      <c r="F529" s="4"/>
      <c r="G529" s="4"/>
      <c r="H529" s="4"/>
      <c r="I529" s="29"/>
      <c r="J529" s="29"/>
      <c r="K529" s="531"/>
      <c r="L529" s="29"/>
      <c r="M529" s="29"/>
      <c r="N529" s="531"/>
      <c r="O529" s="28"/>
      <c r="P529" s="28"/>
      <c r="Q529" s="41"/>
      <c r="R529" s="28"/>
      <c r="S529" s="28"/>
      <c r="T529" s="41"/>
      <c r="U529" s="28"/>
      <c r="V529" s="28"/>
      <c r="W529" s="41"/>
    </row>
    <row r="530" spans="1:23">
      <c r="A530" s="22"/>
      <c r="B530" s="7"/>
      <c r="C530" s="4"/>
      <c r="D530" s="4"/>
      <c r="E530" s="29"/>
      <c r="F530" s="4"/>
      <c r="G530" s="4"/>
      <c r="H530" s="4"/>
      <c r="I530" s="29"/>
      <c r="J530" s="29"/>
      <c r="K530" s="531"/>
      <c r="L530" s="29"/>
      <c r="M530" s="29"/>
      <c r="N530" s="531"/>
      <c r="O530" s="28"/>
      <c r="P530" s="28"/>
      <c r="Q530" s="41"/>
      <c r="R530" s="28"/>
      <c r="S530" s="28"/>
      <c r="T530" s="41"/>
      <c r="U530" s="28"/>
      <c r="V530" s="28"/>
      <c r="W530" s="41"/>
    </row>
    <row r="531" spans="1:23">
      <c r="A531" s="22"/>
      <c r="B531" s="7"/>
      <c r="C531" s="4"/>
      <c r="D531" s="4"/>
      <c r="E531" s="29"/>
      <c r="F531" s="4"/>
      <c r="G531" s="4"/>
      <c r="H531" s="4"/>
      <c r="I531" s="29"/>
      <c r="J531" s="29"/>
      <c r="K531" s="531"/>
      <c r="L531" s="29"/>
      <c r="M531" s="29"/>
      <c r="N531" s="531"/>
      <c r="O531" s="28"/>
      <c r="P531" s="28"/>
      <c r="Q531" s="41"/>
      <c r="R531" s="28"/>
      <c r="S531" s="28"/>
      <c r="T531" s="41"/>
      <c r="U531" s="28"/>
      <c r="V531" s="28"/>
      <c r="W531" s="41"/>
    </row>
    <row r="532" spans="1:23">
      <c r="A532" s="22"/>
      <c r="B532" s="7"/>
      <c r="C532" s="4"/>
      <c r="D532" s="4"/>
      <c r="E532" s="29"/>
      <c r="F532" s="4"/>
      <c r="G532" s="4"/>
      <c r="H532" s="4"/>
      <c r="I532" s="29"/>
      <c r="J532" s="29"/>
      <c r="K532" s="531"/>
      <c r="L532" s="29"/>
      <c r="M532" s="29"/>
      <c r="N532" s="531"/>
      <c r="O532" s="28"/>
      <c r="P532" s="28"/>
      <c r="Q532" s="41"/>
      <c r="R532" s="28"/>
      <c r="S532" s="28"/>
      <c r="T532" s="41"/>
      <c r="U532" s="28"/>
      <c r="V532" s="28"/>
      <c r="W532" s="41"/>
    </row>
    <row r="533" spans="1:23">
      <c r="A533" s="22"/>
      <c r="B533" s="7"/>
      <c r="C533" s="4"/>
      <c r="D533" s="4"/>
      <c r="E533" s="29"/>
      <c r="F533" s="4"/>
      <c r="G533" s="4"/>
      <c r="H533" s="4"/>
      <c r="I533" s="29"/>
      <c r="J533" s="29"/>
      <c r="K533" s="531"/>
      <c r="L533" s="29"/>
      <c r="M533" s="29"/>
      <c r="N533" s="531"/>
      <c r="O533" s="28"/>
      <c r="P533" s="28"/>
      <c r="Q533" s="41"/>
      <c r="R533" s="28"/>
      <c r="S533" s="28"/>
      <c r="T533" s="41"/>
      <c r="U533" s="28"/>
      <c r="V533" s="28"/>
      <c r="W533" s="41"/>
    </row>
    <row r="534" spans="1:23">
      <c r="A534" s="22"/>
      <c r="B534" s="7"/>
      <c r="C534" s="4"/>
      <c r="D534" s="4"/>
      <c r="E534" s="29"/>
      <c r="F534" s="4"/>
      <c r="G534" s="4"/>
      <c r="H534" s="4"/>
      <c r="I534" s="29"/>
      <c r="J534" s="29"/>
      <c r="K534" s="531"/>
      <c r="L534" s="29"/>
      <c r="M534" s="29"/>
      <c r="N534" s="531"/>
      <c r="O534" s="28"/>
      <c r="P534" s="28"/>
      <c r="Q534" s="41"/>
      <c r="R534" s="28"/>
      <c r="S534" s="28"/>
      <c r="T534" s="41"/>
      <c r="U534" s="28"/>
      <c r="V534" s="28"/>
      <c r="W534" s="41"/>
    </row>
    <row r="535" spans="1:23">
      <c r="A535" s="22"/>
      <c r="B535" s="7"/>
      <c r="C535" s="4"/>
      <c r="D535" s="4"/>
      <c r="E535" s="29"/>
      <c r="F535" s="4"/>
      <c r="G535" s="4"/>
      <c r="H535" s="4"/>
      <c r="I535" s="29"/>
      <c r="J535" s="29"/>
      <c r="K535" s="531"/>
      <c r="L535" s="29"/>
      <c r="M535" s="29"/>
      <c r="N535" s="531"/>
      <c r="O535" s="28"/>
      <c r="P535" s="28"/>
      <c r="Q535" s="41"/>
      <c r="R535" s="28"/>
      <c r="S535" s="28"/>
      <c r="T535" s="41"/>
      <c r="U535" s="28"/>
      <c r="V535" s="28"/>
      <c r="W535" s="41"/>
    </row>
    <row r="536" spans="1:23">
      <c r="A536" s="22"/>
      <c r="B536" s="7"/>
      <c r="C536" s="4"/>
      <c r="D536" s="4"/>
      <c r="E536" s="29"/>
      <c r="F536" s="4"/>
      <c r="G536" s="4"/>
      <c r="H536" s="4"/>
      <c r="I536" s="29"/>
      <c r="J536" s="29"/>
      <c r="K536" s="531"/>
      <c r="L536" s="29"/>
      <c r="M536" s="29"/>
      <c r="N536" s="531"/>
      <c r="O536" s="28"/>
      <c r="P536" s="28"/>
      <c r="Q536" s="41"/>
      <c r="R536" s="28"/>
      <c r="S536" s="28"/>
      <c r="T536" s="41"/>
      <c r="U536" s="28"/>
      <c r="V536" s="28"/>
      <c r="W536" s="41"/>
    </row>
    <row r="537" spans="1:23">
      <c r="A537" s="22"/>
      <c r="B537" s="7"/>
      <c r="C537" s="4"/>
      <c r="D537" s="4"/>
      <c r="E537" s="29"/>
      <c r="F537" s="4"/>
      <c r="G537" s="4"/>
      <c r="H537" s="4"/>
      <c r="I537" s="29"/>
      <c r="J537" s="29"/>
      <c r="K537" s="531"/>
      <c r="L537" s="29"/>
      <c r="M537" s="29"/>
      <c r="N537" s="531"/>
      <c r="O537" s="28"/>
      <c r="P537" s="28"/>
      <c r="Q537" s="41"/>
      <c r="R537" s="28"/>
      <c r="S537" s="28"/>
      <c r="T537" s="41"/>
      <c r="U537" s="28"/>
      <c r="V537" s="28"/>
      <c r="W537" s="41"/>
    </row>
    <row r="538" spans="1:23">
      <c r="A538" s="22"/>
      <c r="B538" s="7"/>
      <c r="C538" s="4"/>
      <c r="D538" s="4"/>
      <c r="E538" s="29"/>
      <c r="F538" s="4"/>
      <c r="G538" s="4"/>
      <c r="H538" s="4"/>
      <c r="I538" s="29"/>
      <c r="J538" s="29"/>
      <c r="K538" s="531"/>
      <c r="L538" s="29"/>
      <c r="M538" s="29"/>
      <c r="N538" s="531"/>
      <c r="O538" s="28"/>
      <c r="P538" s="28"/>
      <c r="Q538" s="41"/>
      <c r="R538" s="28"/>
      <c r="S538" s="28"/>
      <c r="T538" s="41"/>
      <c r="U538" s="28"/>
      <c r="V538" s="28"/>
      <c r="W538" s="41"/>
    </row>
    <row r="539" spans="1:23">
      <c r="A539" s="22"/>
      <c r="B539" s="7"/>
      <c r="C539" s="4"/>
      <c r="D539" s="4"/>
      <c r="E539" s="29"/>
      <c r="F539" s="4"/>
      <c r="G539" s="4"/>
      <c r="H539" s="4"/>
      <c r="I539" s="29"/>
      <c r="J539" s="29"/>
      <c r="K539" s="531"/>
      <c r="L539" s="29"/>
      <c r="M539" s="29"/>
      <c r="N539" s="531"/>
      <c r="O539" s="28"/>
      <c r="P539" s="28"/>
      <c r="Q539" s="41"/>
      <c r="R539" s="28"/>
      <c r="S539" s="28"/>
      <c r="T539" s="41"/>
      <c r="U539" s="28"/>
      <c r="V539" s="28"/>
      <c r="W539" s="41"/>
    </row>
    <row r="540" spans="1:23">
      <c r="A540" s="22"/>
      <c r="B540" s="7"/>
      <c r="C540" s="4"/>
      <c r="D540" s="4"/>
      <c r="E540" s="29"/>
      <c r="F540" s="4"/>
      <c r="G540" s="4"/>
      <c r="H540" s="4"/>
      <c r="I540" s="29"/>
      <c r="J540" s="29"/>
      <c r="K540" s="531"/>
      <c r="L540" s="29"/>
      <c r="M540" s="29"/>
      <c r="N540" s="531"/>
      <c r="O540" s="28"/>
      <c r="P540" s="28"/>
      <c r="Q540" s="41"/>
      <c r="R540" s="28"/>
      <c r="S540" s="28"/>
      <c r="T540" s="41"/>
      <c r="U540" s="28"/>
      <c r="V540" s="28"/>
      <c r="W540" s="41"/>
    </row>
    <row r="541" spans="1:23">
      <c r="A541" s="22"/>
      <c r="B541" s="7"/>
      <c r="C541" s="4"/>
      <c r="D541" s="4"/>
      <c r="E541" s="29"/>
      <c r="F541" s="4"/>
      <c r="G541" s="4"/>
      <c r="H541" s="4"/>
      <c r="I541" s="29"/>
      <c r="J541" s="29"/>
      <c r="K541" s="531"/>
      <c r="L541" s="29"/>
      <c r="M541" s="29"/>
      <c r="N541" s="531"/>
      <c r="O541" s="28"/>
      <c r="P541" s="28"/>
      <c r="Q541" s="41"/>
      <c r="R541" s="28"/>
      <c r="S541" s="28"/>
      <c r="T541" s="41"/>
      <c r="U541" s="28"/>
      <c r="V541" s="28"/>
      <c r="W541" s="41"/>
    </row>
    <row r="542" spans="1:23">
      <c r="A542" s="22"/>
      <c r="B542" s="7"/>
      <c r="C542" s="4"/>
      <c r="D542" s="4"/>
      <c r="E542" s="29"/>
      <c r="F542" s="4"/>
      <c r="G542" s="4"/>
      <c r="H542" s="4"/>
      <c r="I542" s="29"/>
      <c r="J542" s="29"/>
      <c r="K542" s="531"/>
      <c r="L542" s="29"/>
      <c r="M542" s="29"/>
      <c r="N542" s="531"/>
      <c r="O542" s="28"/>
      <c r="P542" s="28"/>
      <c r="Q542" s="41"/>
      <c r="R542" s="28"/>
      <c r="S542" s="28"/>
      <c r="T542" s="41"/>
      <c r="U542" s="28"/>
      <c r="V542" s="28"/>
      <c r="W542" s="41"/>
    </row>
    <row r="543" spans="1:23">
      <c r="A543" s="22"/>
      <c r="B543" s="7"/>
      <c r="C543" s="4"/>
      <c r="D543" s="4"/>
      <c r="E543" s="29"/>
      <c r="F543" s="4"/>
      <c r="G543" s="4"/>
      <c r="H543" s="4"/>
      <c r="I543" s="29"/>
      <c r="J543" s="29"/>
      <c r="K543" s="531"/>
      <c r="L543" s="29"/>
      <c r="M543" s="29"/>
      <c r="N543" s="531"/>
      <c r="O543" s="28"/>
      <c r="P543" s="28"/>
      <c r="Q543" s="41"/>
      <c r="R543" s="28"/>
      <c r="S543" s="28"/>
      <c r="T543" s="41"/>
      <c r="U543" s="28"/>
      <c r="V543" s="28"/>
      <c r="W543" s="41"/>
    </row>
    <row r="544" spans="1:23">
      <c r="A544" s="22"/>
      <c r="B544" s="7"/>
      <c r="C544" s="4"/>
      <c r="D544" s="4"/>
      <c r="E544" s="29"/>
      <c r="F544" s="4"/>
      <c r="G544" s="4"/>
      <c r="H544" s="4"/>
      <c r="I544" s="29"/>
      <c r="J544" s="29"/>
      <c r="K544" s="531"/>
      <c r="L544" s="29"/>
      <c r="M544" s="29"/>
      <c r="N544" s="531"/>
      <c r="O544" s="28"/>
      <c r="P544" s="28"/>
      <c r="Q544" s="41"/>
      <c r="R544" s="28"/>
      <c r="S544" s="28"/>
      <c r="T544" s="41"/>
      <c r="U544" s="28"/>
      <c r="V544" s="28"/>
      <c r="W544" s="41"/>
    </row>
  </sheetData>
  <autoFilter ref="A23:W45" xr:uid="{AA09A983-9E29-45FA-B957-02DB61F6FB65}"/>
  <conditionalFormatting sqref="R202">
    <cfRule type="expression" dxfId="11" priority="1" stopIfTrue="1">
      <formula>ISNUMBER(SEARCH("Closed",$K202))</formula>
    </cfRule>
    <cfRule type="expression" dxfId="10" priority="2" stopIfTrue="1">
      <formula>IF($B202="Minor", TRUE, FALSE)</formula>
    </cfRule>
    <cfRule type="expression" dxfId="9" priority="3" stopIfTrue="1">
      <formula>IF(OR($B202="Major",$B202="Pre-Condition"), TRUE, FALSE)</formula>
    </cfRule>
  </conditionalFormatting>
  <pageMargins left="0.74803149606299213" right="0.74803149606299213" top="0.51181102362204722" bottom="0.51181102362204722"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0DC6C-2B8D-448C-959B-09E1582C39B1}">
  <sheetPr>
    <tabColor theme="8" tint="-0.499984740745262"/>
  </sheetPr>
  <dimension ref="A1:H17"/>
  <sheetViews>
    <sheetView zoomScaleNormal="100" workbookViewId="0">
      <selection activeCell="H26" sqref="H26"/>
    </sheetView>
  </sheetViews>
  <sheetFormatPr defaultColWidth="8.85546875" defaultRowHeight="15"/>
  <cols>
    <col min="1" max="1" width="7.140625" style="328" customWidth="1"/>
    <col min="2" max="2" width="57.5703125" style="328" bestFit="1" customWidth="1"/>
    <col min="3" max="3" width="58.5703125" style="328" bestFit="1" customWidth="1"/>
    <col min="4" max="16384" width="8.85546875" style="328"/>
  </cols>
  <sheetData>
    <row r="1" spans="1:8" ht="19.5">
      <c r="A1" s="324" t="s">
        <v>51</v>
      </c>
      <c r="B1" s="325"/>
      <c r="C1" s="325"/>
      <c r="D1" s="326"/>
      <c r="E1" s="327"/>
      <c r="F1" s="326"/>
      <c r="G1" s="326"/>
      <c r="H1" s="326"/>
    </row>
    <row r="2" spans="1:8" ht="19.5">
      <c r="A2" s="324"/>
      <c r="B2" s="325"/>
      <c r="C2" s="325"/>
      <c r="D2" s="326"/>
      <c r="E2" s="327"/>
      <c r="F2" s="326"/>
      <c r="G2" s="326"/>
      <c r="H2" s="326"/>
    </row>
    <row r="3" spans="1:8" ht="33.6" customHeight="1">
      <c r="A3" s="666" t="s">
        <v>50</v>
      </c>
      <c r="B3" s="667"/>
      <c r="C3" s="667"/>
      <c r="D3" s="329"/>
      <c r="E3" s="330"/>
      <c r="F3" s="329"/>
      <c r="G3" s="329"/>
      <c r="H3" s="329"/>
    </row>
    <row r="4" spans="1:8">
      <c r="A4" s="70" t="s">
        <v>2182</v>
      </c>
      <c r="B4" s="70" t="s">
        <v>2532</v>
      </c>
      <c r="C4" s="70" t="s">
        <v>2533</v>
      </c>
      <c r="D4" s="71" t="s">
        <v>12</v>
      </c>
      <c r="E4" s="71" t="s">
        <v>3</v>
      </c>
      <c r="F4" s="71" t="s">
        <v>4</v>
      </c>
      <c r="G4" s="71" t="s">
        <v>5</v>
      </c>
      <c r="H4" s="71" t="s">
        <v>6</v>
      </c>
    </row>
    <row r="5" spans="1:8" ht="24" customHeight="1">
      <c r="A5" s="52">
        <v>3</v>
      </c>
      <c r="B5" s="26" t="s">
        <v>102</v>
      </c>
      <c r="C5" s="26" t="s">
        <v>2534</v>
      </c>
      <c r="D5" s="72" t="s">
        <v>49</v>
      </c>
      <c r="E5" s="72" t="s">
        <v>49</v>
      </c>
      <c r="F5" s="72" t="s">
        <v>49</v>
      </c>
      <c r="G5" s="72"/>
      <c r="H5" s="73"/>
    </row>
    <row r="6" spans="1:8" ht="24" customHeight="1">
      <c r="A6" s="52">
        <v>4</v>
      </c>
      <c r="B6" s="26" t="s">
        <v>176</v>
      </c>
      <c r="C6" s="26" t="s">
        <v>2535</v>
      </c>
      <c r="D6" s="72" t="s">
        <v>49</v>
      </c>
      <c r="E6" s="72"/>
      <c r="F6" s="72" t="s">
        <v>49</v>
      </c>
      <c r="G6" s="72" t="s">
        <v>49</v>
      </c>
      <c r="H6" s="72" t="s">
        <v>49</v>
      </c>
    </row>
    <row r="7" spans="1:8" ht="24" customHeight="1">
      <c r="A7" s="52" t="s">
        <v>340</v>
      </c>
      <c r="B7" s="26" t="s">
        <v>509</v>
      </c>
      <c r="C7" s="26" t="s">
        <v>2536</v>
      </c>
      <c r="D7" s="72" t="s">
        <v>49</v>
      </c>
      <c r="E7" s="72" t="s">
        <v>49</v>
      </c>
      <c r="F7" s="72"/>
      <c r="G7" s="72" t="s">
        <v>49</v>
      </c>
      <c r="H7" s="72"/>
    </row>
    <row r="8" spans="1:8" ht="24" customHeight="1">
      <c r="A8" s="331" t="s">
        <v>2368</v>
      </c>
      <c r="B8" s="332" t="s">
        <v>2537</v>
      </c>
      <c r="C8" s="332" t="s">
        <v>2538</v>
      </c>
      <c r="D8" s="72" t="s">
        <v>49</v>
      </c>
      <c r="E8" s="333"/>
      <c r="F8" s="72" t="s">
        <v>49</v>
      </c>
      <c r="G8" s="72" t="s">
        <v>49</v>
      </c>
      <c r="H8" s="72" t="s">
        <v>49</v>
      </c>
    </row>
    <row r="9" spans="1:8">
      <c r="A9" s="70" t="s">
        <v>2432</v>
      </c>
      <c r="B9" s="70" t="s">
        <v>2539</v>
      </c>
      <c r="C9" s="70" t="s">
        <v>2539</v>
      </c>
      <c r="D9" s="71" t="s">
        <v>12</v>
      </c>
      <c r="E9" s="71" t="s">
        <v>3</v>
      </c>
      <c r="F9" s="71" t="s">
        <v>4</v>
      </c>
      <c r="G9" s="71" t="s">
        <v>5</v>
      </c>
      <c r="H9" s="71" t="s">
        <v>6</v>
      </c>
    </row>
    <row r="10" spans="1:8" s="337" customFormat="1" ht="24" customHeight="1">
      <c r="A10" s="64">
        <v>3</v>
      </c>
      <c r="B10" s="334" t="s">
        <v>2540</v>
      </c>
      <c r="C10" s="334" t="s">
        <v>2541</v>
      </c>
      <c r="D10" s="335"/>
      <c r="E10" s="335"/>
      <c r="F10" s="335"/>
      <c r="G10" s="335"/>
      <c r="H10" s="336"/>
    </row>
    <row r="11" spans="1:8" s="337" customFormat="1" ht="24" customHeight="1">
      <c r="A11" s="64">
        <v>4</v>
      </c>
      <c r="B11" s="334" t="s">
        <v>2542</v>
      </c>
      <c r="C11" s="334" t="s">
        <v>2543</v>
      </c>
      <c r="D11" s="335"/>
      <c r="E11" s="335"/>
      <c r="F11" s="335"/>
      <c r="G11" s="335"/>
      <c r="H11" s="335"/>
    </row>
    <row r="12" spans="1:8">
      <c r="A12" s="70" t="s">
        <v>2372</v>
      </c>
      <c r="B12" s="70" t="s">
        <v>2373</v>
      </c>
      <c r="C12" s="70" t="s">
        <v>2544</v>
      </c>
      <c r="D12" s="71" t="s">
        <v>12</v>
      </c>
      <c r="E12" s="71" t="s">
        <v>3</v>
      </c>
      <c r="F12" s="71" t="s">
        <v>4</v>
      </c>
      <c r="G12" s="71" t="s">
        <v>5</v>
      </c>
      <c r="H12" s="71" t="s">
        <v>6</v>
      </c>
    </row>
    <row r="13" spans="1:8" s="574" customFormat="1" ht="27" customHeight="1">
      <c r="A13" s="64">
        <v>3</v>
      </c>
      <c r="B13" s="334" t="s">
        <v>2545</v>
      </c>
      <c r="C13" s="334" t="s">
        <v>2546</v>
      </c>
      <c r="D13" s="335"/>
      <c r="E13" s="335"/>
      <c r="F13" s="335"/>
      <c r="G13" s="335"/>
      <c r="H13" s="335"/>
    </row>
    <row r="14" spans="1:8" ht="27" customHeight="1">
      <c r="A14" s="52">
        <v>4</v>
      </c>
      <c r="B14" s="26" t="s">
        <v>2435</v>
      </c>
      <c r="C14" s="26" t="s">
        <v>2547</v>
      </c>
      <c r="D14" s="72" t="s">
        <v>49</v>
      </c>
      <c r="E14" s="72" t="s">
        <v>49</v>
      </c>
      <c r="F14" s="72"/>
      <c r="G14" s="72" t="s">
        <v>49</v>
      </c>
      <c r="H14" s="72"/>
    </row>
    <row r="15" spans="1:8" ht="27" hidden="1" customHeight="1">
      <c r="A15" s="52" t="s">
        <v>340</v>
      </c>
      <c r="B15" s="26" t="s">
        <v>2548</v>
      </c>
      <c r="C15" s="26" t="s">
        <v>2549</v>
      </c>
      <c r="D15" s="72"/>
      <c r="E15" s="72"/>
      <c r="F15" s="72"/>
      <c r="G15" s="72"/>
      <c r="H15" s="72"/>
    </row>
    <row r="16" spans="1:8" s="574" customFormat="1" ht="27" hidden="1" customHeight="1">
      <c r="A16" s="64" t="s">
        <v>2368</v>
      </c>
      <c r="B16" s="334" t="s">
        <v>2550</v>
      </c>
      <c r="C16" s="334" t="s">
        <v>2551</v>
      </c>
      <c r="D16" s="335"/>
      <c r="E16" s="335"/>
      <c r="F16" s="335"/>
      <c r="G16" s="335"/>
      <c r="H16" s="335"/>
    </row>
    <row r="17" spans="1:8" ht="27" hidden="1" customHeight="1">
      <c r="A17" s="52" t="s">
        <v>2368</v>
      </c>
      <c r="B17" s="26" t="s">
        <v>2552</v>
      </c>
      <c r="C17" s="26" t="s">
        <v>2553</v>
      </c>
      <c r="D17" s="72"/>
      <c r="E17" s="72"/>
      <c r="F17" s="72"/>
      <c r="G17" s="72"/>
      <c r="H17" s="72"/>
    </row>
  </sheetData>
  <mergeCells count="1">
    <mergeCell ref="A3:C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013D1-079A-4860-8414-9B9FD1BFB299}">
  <dimension ref="A1:K36"/>
  <sheetViews>
    <sheetView zoomScaleNormal="100" workbookViewId="0">
      <selection activeCell="B1" sqref="B1"/>
    </sheetView>
  </sheetViews>
  <sheetFormatPr defaultColWidth="9.140625" defaultRowHeight="15"/>
  <cols>
    <col min="1" max="1" width="8.140625" style="117" customWidth="1"/>
    <col min="2" max="2" width="13.140625" style="117" customWidth="1"/>
    <col min="3" max="3" width="5.140625" style="117" customWidth="1"/>
    <col min="4" max="4" width="11" style="117" customWidth="1"/>
    <col min="5" max="5" width="11.85546875" style="117" customWidth="1"/>
    <col min="6" max="6" width="9.140625" style="117" customWidth="1"/>
    <col min="7" max="7" width="13.140625" style="117" customWidth="1"/>
    <col min="8" max="11" width="45.85546875" style="117" customWidth="1"/>
    <col min="12" max="256" width="9.140625" style="200"/>
    <col min="257" max="257" width="8.140625" style="200" customWidth="1"/>
    <col min="258" max="258" width="13.140625" style="200" customWidth="1"/>
    <col min="259" max="259" width="5.140625" style="200" customWidth="1"/>
    <col min="260" max="260" width="11" style="200" customWidth="1"/>
    <col min="261" max="261" width="11.85546875" style="200" customWidth="1"/>
    <col min="262" max="262" width="9.140625" style="200" customWidth="1"/>
    <col min="263" max="263" width="10.140625" style="200" customWidth="1"/>
    <col min="264" max="267" width="45.85546875" style="200" customWidth="1"/>
    <col min="268" max="512" width="9.140625" style="200"/>
    <col min="513" max="513" width="8.140625" style="200" customWidth="1"/>
    <col min="514" max="514" width="13.140625" style="200" customWidth="1"/>
    <col min="515" max="515" width="5.140625" style="200" customWidth="1"/>
    <col min="516" max="516" width="11" style="200" customWidth="1"/>
    <col min="517" max="517" width="11.85546875" style="200" customWidth="1"/>
    <col min="518" max="518" width="9.140625" style="200" customWidth="1"/>
    <col min="519" max="519" width="10.140625" style="200" customWidth="1"/>
    <col min="520" max="523" width="45.85546875" style="200" customWidth="1"/>
    <col min="524" max="768" width="9.140625" style="200"/>
    <col min="769" max="769" width="8.140625" style="200" customWidth="1"/>
    <col min="770" max="770" width="13.140625" style="200" customWidth="1"/>
    <col min="771" max="771" width="5.140625" style="200" customWidth="1"/>
    <col min="772" max="772" width="11" style="200" customWidth="1"/>
    <col min="773" max="773" width="11.85546875" style="200" customWidth="1"/>
    <col min="774" max="774" width="9.140625" style="200" customWidth="1"/>
    <col min="775" max="775" width="10.140625" style="200" customWidth="1"/>
    <col min="776" max="779" width="45.85546875" style="200" customWidth="1"/>
    <col min="780" max="1024" width="9.140625" style="200"/>
    <col min="1025" max="1025" width="8.140625" style="200" customWidth="1"/>
    <col min="1026" max="1026" width="13.140625" style="200" customWidth="1"/>
    <col min="1027" max="1027" width="5.140625" style="200" customWidth="1"/>
    <col min="1028" max="1028" width="11" style="200" customWidth="1"/>
    <col min="1029" max="1029" width="11.85546875" style="200" customWidth="1"/>
    <col min="1030" max="1030" width="9.140625" style="200" customWidth="1"/>
    <col min="1031" max="1031" width="10.140625" style="200" customWidth="1"/>
    <col min="1032" max="1035" width="45.85546875" style="200" customWidth="1"/>
    <col min="1036" max="1280" width="9.140625" style="200"/>
    <col min="1281" max="1281" width="8.140625" style="200" customWidth="1"/>
    <col min="1282" max="1282" width="13.140625" style="200" customWidth="1"/>
    <col min="1283" max="1283" width="5.140625" style="200" customWidth="1"/>
    <col min="1284" max="1284" width="11" style="200" customWidth="1"/>
    <col min="1285" max="1285" width="11.85546875" style="200" customWidth="1"/>
    <col min="1286" max="1286" width="9.140625" style="200" customWidth="1"/>
    <col min="1287" max="1287" width="10.140625" style="200" customWidth="1"/>
    <col min="1288" max="1291" width="45.85546875" style="200" customWidth="1"/>
    <col min="1292" max="1536" width="9.140625" style="200"/>
    <col min="1537" max="1537" width="8.140625" style="200" customWidth="1"/>
    <col min="1538" max="1538" width="13.140625" style="200" customWidth="1"/>
    <col min="1539" max="1539" width="5.140625" style="200" customWidth="1"/>
    <col min="1540" max="1540" width="11" style="200" customWidth="1"/>
    <col min="1541" max="1541" width="11.85546875" style="200" customWidth="1"/>
    <col min="1542" max="1542" width="9.140625" style="200" customWidth="1"/>
    <col min="1543" max="1543" width="10.140625" style="200" customWidth="1"/>
    <col min="1544" max="1547" width="45.85546875" style="200" customWidth="1"/>
    <col min="1548" max="1792" width="9.140625" style="200"/>
    <col min="1793" max="1793" width="8.140625" style="200" customWidth="1"/>
    <col min="1794" max="1794" width="13.140625" style="200" customWidth="1"/>
    <col min="1795" max="1795" width="5.140625" style="200" customWidth="1"/>
    <col min="1796" max="1796" width="11" style="200" customWidth="1"/>
    <col min="1797" max="1797" width="11.85546875" style="200" customWidth="1"/>
    <col min="1798" max="1798" width="9.140625" style="200" customWidth="1"/>
    <col min="1799" max="1799" width="10.140625" style="200" customWidth="1"/>
    <col min="1800" max="1803" width="45.85546875" style="200" customWidth="1"/>
    <col min="1804" max="2048" width="9.140625" style="200"/>
    <col min="2049" max="2049" width="8.140625" style="200" customWidth="1"/>
    <col min="2050" max="2050" width="13.140625" style="200" customWidth="1"/>
    <col min="2051" max="2051" width="5.140625" style="200" customWidth="1"/>
    <col min="2052" max="2052" width="11" style="200" customWidth="1"/>
    <col min="2053" max="2053" width="11.85546875" style="200" customWidth="1"/>
    <col min="2054" max="2054" width="9.140625" style="200" customWidth="1"/>
    <col min="2055" max="2055" width="10.140625" style="200" customWidth="1"/>
    <col min="2056" max="2059" width="45.85546875" style="200" customWidth="1"/>
    <col min="2060" max="2304" width="9.140625" style="200"/>
    <col min="2305" max="2305" width="8.140625" style="200" customWidth="1"/>
    <col min="2306" max="2306" width="13.140625" style="200" customWidth="1"/>
    <col min="2307" max="2307" width="5.140625" style="200" customWidth="1"/>
    <col min="2308" max="2308" width="11" style="200" customWidth="1"/>
    <col min="2309" max="2309" width="11.85546875" style="200" customWidth="1"/>
    <col min="2310" max="2310" width="9.140625" style="200" customWidth="1"/>
    <col min="2311" max="2311" width="10.140625" style="200" customWidth="1"/>
    <col min="2312" max="2315" width="45.85546875" style="200" customWidth="1"/>
    <col min="2316" max="2560" width="9.140625" style="200"/>
    <col min="2561" max="2561" width="8.140625" style="200" customWidth="1"/>
    <col min="2562" max="2562" width="13.140625" style="200" customWidth="1"/>
    <col min="2563" max="2563" width="5.140625" style="200" customWidth="1"/>
    <col min="2564" max="2564" width="11" style="200" customWidth="1"/>
    <col min="2565" max="2565" width="11.85546875" style="200" customWidth="1"/>
    <col min="2566" max="2566" width="9.140625" style="200" customWidth="1"/>
    <col min="2567" max="2567" width="10.140625" style="200" customWidth="1"/>
    <col min="2568" max="2571" width="45.85546875" style="200" customWidth="1"/>
    <col min="2572" max="2816" width="9.140625" style="200"/>
    <col min="2817" max="2817" width="8.140625" style="200" customWidth="1"/>
    <col min="2818" max="2818" width="13.140625" style="200" customWidth="1"/>
    <col min="2819" max="2819" width="5.140625" style="200" customWidth="1"/>
    <col min="2820" max="2820" width="11" style="200" customWidth="1"/>
    <col min="2821" max="2821" width="11.85546875" style="200" customWidth="1"/>
    <col min="2822" max="2822" width="9.140625" style="200" customWidth="1"/>
    <col min="2823" max="2823" width="10.140625" style="200" customWidth="1"/>
    <col min="2824" max="2827" width="45.85546875" style="200" customWidth="1"/>
    <col min="2828" max="3072" width="9.140625" style="200"/>
    <col min="3073" max="3073" width="8.140625" style="200" customWidth="1"/>
    <col min="3074" max="3074" width="13.140625" style="200" customWidth="1"/>
    <col min="3075" max="3075" width="5.140625" style="200" customWidth="1"/>
    <col min="3076" max="3076" width="11" style="200" customWidth="1"/>
    <col min="3077" max="3077" width="11.85546875" style="200" customWidth="1"/>
    <col min="3078" max="3078" width="9.140625" style="200" customWidth="1"/>
    <col min="3079" max="3079" width="10.140625" style="200" customWidth="1"/>
    <col min="3080" max="3083" width="45.85546875" style="200" customWidth="1"/>
    <col min="3084" max="3328" width="9.140625" style="200"/>
    <col min="3329" max="3329" width="8.140625" style="200" customWidth="1"/>
    <col min="3330" max="3330" width="13.140625" style="200" customWidth="1"/>
    <col min="3331" max="3331" width="5.140625" style="200" customWidth="1"/>
    <col min="3332" max="3332" width="11" style="200" customWidth="1"/>
    <col min="3333" max="3333" width="11.85546875" style="200" customWidth="1"/>
    <col min="3334" max="3334" width="9.140625" style="200" customWidth="1"/>
    <col min="3335" max="3335" width="10.140625" style="200" customWidth="1"/>
    <col min="3336" max="3339" width="45.85546875" style="200" customWidth="1"/>
    <col min="3340" max="3584" width="9.140625" style="200"/>
    <col min="3585" max="3585" width="8.140625" style="200" customWidth="1"/>
    <col min="3586" max="3586" width="13.140625" style="200" customWidth="1"/>
    <col min="3587" max="3587" width="5.140625" style="200" customWidth="1"/>
    <col min="3588" max="3588" width="11" style="200" customWidth="1"/>
    <col min="3589" max="3589" width="11.85546875" style="200" customWidth="1"/>
    <col min="3590" max="3590" width="9.140625" style="200" customWidth="1"/>
    <col min="3591" max="3591" width="10.140625" style="200" customWidth="1"/>
    <col min="3592" max="3595" width="45.85546875" style="200" customWidth="1"/>
    <col min="3596" max="3840" width="9.140625" style="200"/>
    <col min="3841" max="3841" width="8.140625" style="200" customWidth="1"/>
    <col min="3842" max="3842" width="13.140625" style="200" customWidth="1"/>
    <col min="3843" max="3843" width="5.140625" style="200" customWidth="1"/>
    <col min="3844" max="3844" width="11" style="200" customWidth="1"/>
    <col min="3845" max="3845" width="11.85546875" style="200" customWidth="1"/>
    <col min="3846" max="3846" width="9.140625" style="200" customWidth="1"/>
    <col min="3847" max="3847" width="10.140625" style="200" customWidth="1"/>
    <col min="3848" max="3851" width="45.85546875" style="200" customWidth="1"/>
    <col min="3852" max="4096" width="9.140625" style="200"/>
    <col min="4097" max="4097" width="8.140625" style="200" customWidth="1"/>
    <col min="4098" max="4098" width="13.140625" style="200" customWidth="1"/>
    <col min="4099" max="4099" width="5.140625" style="200" customWidth="1"/>
    <col min="4100" max="4100" width="11" style="200" customWidth="1"/>
    <col min="4101" max="4101" width="11.85546875" style="200" customWidth="1"/>
    <col min="4102" max="4102" width="9.140625" style="200" customWidth="1"/>
    <col min="4103" max="4103" width="10.140625" style="200" customWidth="1"/>
    <col min="4104" max="4107" width="45.85546875" style="200" customWidth="1"/>
    <col min="4108" max="4352" width="9.140625" style="200"/>
    <col min="4353" max="4353" width="8.140625" style="200" customWidth="1"/>
    <col min="4354" max="4354" width="13.140625" style="200" customWidth="1"/>
    <col min="4355" max="4355" width="5.140625" style="200" customWidth="1"/>
    <col min="4356" max="4356" width="11" style="200" customWidth="1"/>
    <col min="4357" max="4357" width="11.85546875" style="200" customWidth="1"/>
    <col min="4358" max="4358" width="9.140625" style="200" customWidth="1"/>
    <col min="4359" max="4359" width="10.140625" style="200" customWidth="1"/>
    <col min="4360" max="4363" width="45.85546875" style="200" customWidth="1"/>
    <col min="4364" max="4608" width="9.140625" style="200"/>
    <col min="4609" max="4609" width="8.140625" style="200" customWidth="1"/>
    <col min="4610" max="4610" width="13.140625" style="200" customWidth="1"/>
    <col min="4611" max="4611" width="5.140625" style="200" customWidth="1"/>
    <col min="4612" max="4612" width="11" style="200" customWidth="1"/>
    <col min="4613" max="4613" width="11.85546875" style="200" customWidth="1"/>
    <col min="4614" max="4614" width="9.140625" style="200" customWidth="1"/>
    <col min="4615" max="4615" width="10.140625" style="200" customWidth="1"/>
    <col min="4616" max="4619" width="45.85546875" style="200" customWidth="1"/>
    <col min="4620" max="4864" width="9.140625" style="200"/>
    <col min="4865" max="4865" width="8.140625" style="200" customWidth="1"/>
    <col min="4866" max="4866" width="13.140625" style="200" customWidth="1"/>
    <col min="4867" max="4867" width="5.140625" style="200" customWidth="1"/>
    <col min="4868" max="4868" width="11" style="200" customWidth="1"/>
    <col min="4869" max="4869" width="11.85546875" style="200" customWidth="1"/>
    <col min="4870" max="4870" width="9.140625" style="200" customWidth="1"/>
    <col min="4871" max="4871" width="10.140625" style="200" customWidth="1"/>
    <col min="4872" max="4875" width="45.85546875" style="200" customWidth="1"/>
    <col min="4876" max="5120" width="9.140625" style="200"/>
    <col min="5121" max="5121" width="8.140625" style="200" customWidth="1"/>
    <col min="5122" max="5122" width="13.140625" style="200" customWidth="1"/>
    <col min="5123" max="5123" width="5.140625" style="200" customWidth="1"/>
    <col min="5124" max="5124" width="11" style="200" customWidth="1"/>
    <col min="5125" max="5125" width="11.85546875" style="200" customWidth="1"/>
    <col min="5126" max="5126" width="9.140625" style="200" customWidth="1"/>
    <col min="5127" max="5127" width="10.140625" style="200" customWidth="1"/>
    <col min="5128" max="5131" width="45.85546875" style="200" customWidth="1"/>
    <col min="5132" max="5376" width="9.140625" style="200"/>
    <col min="5377" max="5377" width="8.140625" style="200" customWidth="1"/>
    <col min="5378" max="5378" width="13.140625" style="200" customWidth="1"/>
    <col min="5379" max="5379" width="5.140625" style="200" customWidth="1"/>
    <col min="5380" max="5380" width="11" style="200" customWidth="1"/>
    <col min="5381" max="5381" width="11.85546875" style="200" customWidth="1"/>
    <col min="5382" max="5382" width="9.140625" style="200" customWidth="1"/>
    <col min="5383" max="5383" width="10.140625" style="200" customWidth="1"/>
    <col min="5384" max="5387" width="45.85546875" style="200" customWidth="1"/>
    <col min="5388" max="5632" width="9.140625" style="200"/>
    <col min="5633" max="5633" width="8.140625" style="200" customWidth="1"/>
    <col min="5634" max="5634" width="13.140625" style="200" customWidth="1"/>
    <col min="5635" max="5635" width="5.140625" style="200" customWidth="1"/>
    <col min="5636" max="5636" width="11" style="200" customWidth="1"/>
    <col min="5637" max="5637" width="11.85546875" style="200" customWidth="1"/>
    <col min="5638" max="5638" width="9.140625" style="200" customWidth="1"/>
    <col min="5639" max="5639" width="10.140625" style="200" customWidth="1"/>
    <col min="5640" max="5643" width="45.85546875" style="200" customWidth="1"/>
    <col min="5644" max="5888" width="9.140625" style="200"/>
    <col min="5889" max="5889" width="8.140625" style="200" customWidth="1"/>
    <col min="5890" max="5890" width="13.140625" style="200" customWidth="1"/>
    <col min="5891" max="5891" width="5.140625" style="200" customWidth="1"/>
    <col min="5892" max="5892" width="11" style="200" customWidth="1"/>
    <col min="5893" max="5893" width="11.85546875" style="200" customWidth="1"/>
    <col min="5894" max="5894" width="9.140625" style="200" customWidth="1"/>
    <col min="5895" max="5895" width="10.140625" style="200" customWidth="1"/>
    <col min="5896" max="5899" width="45.85546875" style="200" customWidth="1"/>
    <col min="5900" max="6144" width="9.140625" style="200"/>
    <col min="6145" max="6145" width="8.140625" style="200" customWidth="1"/>
    <col min="6146" max="6146" width="13.140625" style="200" customWidth="1"/>
    <col min="6147" max="6147" width="5.140625" style="200" customWidth="1"/>
    <col min="6148" max="6148" width="11" style="200" customWidth="1"/>
    <col min="6149" max="6149" width="11.85546875" style="200" customWidth="1"/>
    <col min="6150" max="6150" width="9.140625" style="200" customWidth="1"/>
    <col min="6151" max="6151" width="10.140625" style="200" customWidth="1"/>
    <col min="6152" max="6155" width="45.85546875" style="200" customWidth="1"/>
    <col min="6156" max="6400" width="9.140625" style="200"/>
    <col min="6401" max="6401" width="8.140625" style="200" customWidth="1"/>
    <col min="6402" max="6402" width="13.140625" style="200" customWidth="1"/>
    <col min="6403" max="6403" width="5.140625" style="200" customWidth="1"/>
    <col min="6404" max="6404" width="11" style="200" customWidth="1"/>
    <col min="6405" max="6405" width="11.85546875" style="200" customWidth="1"/>
    <col min="6406" max="6406" width="9.140625" style="200" customWidth="1"/>
    <col min="6407" max="6407" width="10.140625" style="200" customWidth="1"/>
    <col min="6408" max="6411" width="45.85546875" style="200" customWidth="1"/>
    <col min="6412" max="6656" width="9.140625" style="200"/>
    <col min="6657" max="6657" width="8.140625" style="200" customWidth="1"/>
    <col min="6658" max="6658" width="13.140625" style="200" customWidth="1"/>
    <col min="6659" max="6659" width="5.140625" style="200" customWidth="1"/>
    <col min="6660" max="6660" width="11" style="200" customWidth="1"/>
    <col min="6661" max="6661" width="11.85546875" style="200" customWidth="1"/>
    <col min="6662" max="6662" width="9.140625" style="200" customWidth="1"/>
    <col min="6663" max="6663" width="10.140625" style="200" customWidth="1"/>
    <col min="6664" max="6667" width="45.85546875" style="200" customWidth="1"/>
    <col min="6668" max="6912" width="9.140625" style="200"/>
    <col min="6913" max="6913" width="8.140625" style="200" customWidth="1"/>
    <col min="6914" max="6914" width="13.140625" style="200" customWidth="1"/>
    <col min="6915" max="6915" width="5.140625" style="200" customWidth="1"/>
    <col min="6916" max="6916" width="11" style="200" customWidth="1"/>
    <col min="6917" max="6917" width="11.85546875" style="200" customWidth="1"/>
    <col min="6918" max="6918" width="9.140625" style="200" customWidth="1"/>
    <col min="6919" max="6919" width="10.140625" style="200" customWidth="1"/>
    <col min="6920" max="6923" width="45.85546875" style="200" customWidth="1"/>
    <col min="6924" max="7168" width="9.140625" style="200"/>
    <col min="7169" max="7169" width="8.140625" style="200" customWidth="1"/>
    <col min="7170" max="7170" width="13.140625" style="200" customWidth="1"/>
    <col min="7171" max="7171" width="5.140625" style="200" customWidth="1"/>
    <col min="7172" max="7172" width="11" style="200" customWidth="1"/>
    <col min="7173" max="7173" width="11.85546875" style="200" customWidth="1"/>
    <col min="7174" max="7174" width="9.140625" style="200" customWidth="1"/>
    <col min="7175" max="7175" width="10.140625" style="200" customWidth="1"/>
    <col min="7176" max="7179" width="45.85546875" style="200" customWidth="1"/>
    <col min="7180" max="7424" width="9.140625" style="200"/>
    <col min="7425" max="7425" width="8.140625" style="200" customWidth="1"/>
    <col min="7426" max="7426" width="13.140625" style="200" customWidth="1"/>
    <col min="7427" max="7427" width="5.140625" style="200" customWidth="1"/>
    <col min="7428" max="7428" width="11" style="200" customWidth="1"/>
    <col min="7429" max="7429" width="11.85546875" style="200" customWidth="1"/>
    <col min="7430" max="7430" width="9.140625" style="200" customWidth="1"/>
    <col min="7431" max="7431" width="10.140625" style="200" customWidth="1"/>
    <col min="7432" max="7435" width="45.85546875" style="200" customWidth="1"/>
    <col min="7436" max="7680" width="9.140625" style="200"/>
    <col min="7681" max="7681" width="8.140625" style="200" customWidth="1"/>
    <col min="7682" max="7682" width="13.140625" style="200" customWidth="1"/>
    <col min="7683" max="7683" width="5.140625" style="200" customWidth="1"/>
    <col min="7684" max="7684" width="11" style="200" customWidth="1"/>
    <col min="7685" max="7685" width="11.85546875" style="200" customWidth="1"/>
    <col min="7686" max="7686" width="9.140625" style="200" customWidth="1"/>
    <col min="7687" max="7687" width="10.140625" style="200" customWidth="1"/>
    <col min="7688" max="7691" width="45.85546875" style="200" customWidth="1"/>
    <col min="7692" max="7936" width="9.140625" style="200"/>
    <col min="7937" max="7937" width="8.140625" style="200" customWidth="1"/>
    <col min="7938" max="7938" width="13.140625" style="200" customWidth="1"/>
    <col min="7939" max="7939" width="5.140625" style="200" customWidth="1"/>
    <col min="7940" max="7940" width="11" style="200" customWidth="1"/>
    <col min="7941" max="7941" width="11.85546875" style="200" customWidth="1"/>
    <col min="7942" max="7942" width="9.140625" style="200" customWidth="1"/>
    <col min="7943" max="7943" width="10.140625" style="200" customWidth="1"/>
    <col min="7944" max="7947" width="45.85546875" style="200" customWidth="1"/>
    <col min="7948" max="8192" width="9.140625" style="200"/>
    <col min="8193" max="8193" width="8.140625" style="200" customWidth="1"/>
    <col min="8194" max="8194" width="13.140625" style="200" customWidth="1"/>
    <col min="8195" max="8195" width="5.140625" style="200" customWidth="1"/>
    <col min="8196" max="8196" width="11" style="200" customWidth="1"/>
    <col min="8197" max="8197" width="11.85546875" style="200" customWidth="1"/>
    <col min="8198" max="8198" width="9.140625" style="200" customWidth="1"/>
    <col min="8199" max="8199" width="10.140625" style="200" customWidth="1"/>
    <col min="8200" max="8203" width="45.85546875" style="200" customWidth="1"/>
    <col min="8204" max="8448" width="9.140625" style="200"/>
    <col min="8449" max="8449" width="8.140625" style="200" customWidth="1"/>
    <col min="8450" max="8450" width="13.140625" style="200" customWidth="1"/>
    <col min="8451" max="8451" width="5.140625" style="200" customWidth="1"/>
    <col min="8452" max="8452" width="11" style="200" customWidth="1"/>
    <col min="8453" max="8453" width="11.85546875" style="200" customWidth="1"/>
    <col min="8454" max="8454" width="9.140625" style="200" customWidth="1"/>
    <col min="8455" max="8455" width="10.140625" style="200" customWidth="1"/>
    <col min="8456" max="8459" width="45.85546875" style="200" customWidth="1"/>
    <col min="8460" max="8704" width="9.140625" style="200"/>
    <col min="8705" max="8705" width="8.140625" style="200" customWidth="1"/>
    <col min="8706" max="8706" width="13.140625" style="200" customWidth="1"/>
    <col min="8707" max="8707" width="5.140625" style="200" customWidth="1"/>
    <col min="8708" max="8708" width="11" style="200" customWidth="1"/>
    <col min="8709" max="8709" width="11.85546875" style="200" customWidth="1"/>
    <col min="8710" max="8710" width="9.140625" style="200" customWidth="1"/>
    <col min="8711" max="8711" width="10.140625" style="200" customWidth="1"/>
    <col min="8712" max="8715" width="45.85546875" style="200" customWidth="1"/>
    <col min="8716" max="8960" width="9.140625" style="200"/>
    <col min="8961" max="8961" width="8.140625" style="200" customWidth="1"/>
    <col min="8962" max="8962" width="13.140625" style="200" customWidth="1"/>
    <col min="8963" max="8963" width="5.140625" style="200" customWidth="1"/>
    <col min="8964" max="8964" width="11" style="200" customWidth="1"/>
    <col min="8965" max="8965" width="11.85546875" style="200" customWidth="1"/>
    <col min="8966" max="8966" width="9.140625" style="200" customWidth="1"/>
    <col min="8967" max="8967" width="10.140625" style="200" customWidth="1"/>
    <col min="8968" max="8971" width="45.85546875" style="200" customWidth="1"/>
    <col min="8972" max="9216" width="9.140625" style="200"/>
    <col min="9217" max="9217" width="8.140625" style="200" customWidth="1"/>
    <col min="9218" max="9218" width="13.140625" style="200" customWidth="1"/>
    <col min="9219" max="9219" width="5.140625" style="200" customWidth="1"/>
    <col min="9220" max="9220" width="11" style="200" customWidth="1"/>
    <col min="9221" max="9221" width="11.85546875" style="200" customWidth="1"/>
    <col min="9222" max="9222" width="9.140625" style="200" customWidth="1"/>
    <col min="9223" max="9223" width="10.140625" style="200" customWidth="1"/>
    <col min="9224" max="9227" width="45.85546875" style="200" customWidth="1"/>
    <col min="9228" max="9472" width="9.140625" style="200"/>
    <col min="9473" max="9473" width="8.140625" style="200" customWidth="1"/>
    <col min="9474" max="9474" width="13.140625" style="200" customWidth="1"/>
    <col min="9475" max="9475" width="5.140625" style="200" customWidth="1"/>
    <col min="9476" max="9476" width="11" style="200" customWidth="1"/>
    <col min="9477" max="9477" width="11.85546875" style="200" customWidth="1"/>
    <col min="9478" max="9478" width="9.140625" style="200" customWidth="1"/>
    <col min="9479" max="9479" width="10.140625" style="200" customWidth="1"/>
    <col min="9480" max="9483" width="45.85546875" style="200" customWidth="1"/>
    <col min="9484" max="9728" width="9.140625" style="200"/>
    <col min="9729" max="9729" width="8.140625" style="200" customWidth="1"/>
    <col min="9730" max="9730" width="13.140625" style="200" customWidth="1"/>
    <col min="9731" max="9731" width="5.140625" style="200" customWidth="1"/>
    <col min="9732" max="9732" width="11" style="200" customWidth="1"/>
    <col min="9733" max="9733" width="11.85546875" style="200" customWidth="1"/>
    <col min="9734" max="9734" width="9.140625" style="200" customWidth="1"/>
    <col min="9735" max="9735" width="10.140625" style="200" customWidth="1"/>
    <col min="9736" max="9739" width="45.85546875" style="200" customWidth="1"/>
    <col min="9740" max="9984" width="9.140625" style="200"/>
    <col min="9985" max="9985" width="8.140625" style="200" customWidth="1"/>
    <col min="9986" max="9986" width="13.140625" style="200" customWidth="1"/>
    <col min="9987" max="9987" width="5.140625" style="200" customWidth="1"/>
    <col min="9988" max="9988" width="11" style="200" customWidth="1"/>
    <col min="9989" max="9989" width="11.85546875" style="200" customWidth="1"/>
    <col min="9990" max="9990" width="9.140625" style="200" customWidth="1"/>
    <col min="9991" max="9991" width="10.140625" style="200" customWidth="1"/>
    <col min="9992" max="9995" width="45.85546875" style="200" customWidth="1"/>
    <col min="9996" max="10240" width="9.140625" style="200"/>
    <col min="10241" max="10241" width="8.140625" style="200" customWidth="1"/>
    <col min="10242" max="10242" width="13.140625" style="200" customWidth="1"/>
    <col min="10243" max="10243" width="5.140625" style="200" customWidth="1"/>
    <col min="10244" max="10244" width="11" style="200" customWidth="1"/>
    <col min="10245" max="10245" width="11.85546875" style="200" customWidth="1"/>
    <col min="10246" max="10246" width="9.140625" style="200" customWidth="1"/>
    <col min="10247" max="10247" width="10.140625" style="200" customWidth="1"/>
    <col min="10248" max="10251" width="45.85546875" style="200" customWidth="1"/>
    <col min="10252" max="10496" width="9.140625" style="200"/>
    <col min="10497" max="10497" width="8.140625" style="200" customWidth="1"/>
    <col min="10498" max="10498" width="13.140625" style="200" customWidth="1"/>
    <col min="10499" max="10499" width="5.140625" style="200" customWidth="1"/>
    <col min="10500" max="10500" width="11" style="200" customWidth="1"/>
    <col min="10501" max="10501" width="11.85546875" style="200" customWidth="1"/>
    <col min="10502" max="10502" width="9.140625" style="200" customWidth="1"/>
    <col min="10503" max="10503" width="10.140625" style="200" customWidth="1"/>
    <col min="10504" max="10507" width="45.85546875" style="200" customWidth="1"/>
    <col min="10508" max="10752" width="9.140625" style="200"/>
    <col min="10753" max="10753" width="8.140625" style="200" customWidth="1"/>
    <col min="10754" max="10754" width="13.140625" style="200" customWidth="1"/>
    <col min="10755" max="10755" width="5.140625" style="200" customWidth="1"/>
    <col min="10756" max="10756" width="11" style="200" customWidth="1"/>
    <col min="10757" max="10757" width="11.85546875" style="200" customWidth="1"/>
    <col min="10758" max="10758" width="9.140625" style="200" customWidth="1"/>
    <col min="10759" max="10759" width="10.140625" style="200" customWidth="1"/>
    <col min="10760" max="10763" width="45.85546875" style="200" customWidth="1"/>
    <col min="10764" max="11008" width="9.140625" style="200"/>
    <col min="11009" max="11009" width="8.140625" style="200" customWidth="1"/>
    <col min="11010" max="11010" width="13.140625" style="200" customWidth="1"/>
    <col min="11011" max="11011" width="5.140625" style="200" customWidth="1"/>
    <col min="11012" max="11012" width="11" style="200" customWidth="1"/>
    <col min="11013" max="11013" width="11.85546875" style="200" customWidth="1"/>
    <col min="11014" max="11014" width="9.140625" style="200" customWidth="1"/>
    <col min="11015" max="11015" width="10.140625" style="200" customWidth="1"/>
    <col min="11016" max="11019" width="45.85546875" style="200" customWidth="1"/>
    <col min="11020" max="11264" width="9.140625" style="200"/>
    <col min="11265" max="11265" width="8.140625" style="200" customWidth="1"/>
    <col min="11266" max="11266" width="13.140625" style="200" customWidth="1"/>
    <col min="11267" max="11267" width="5.140625" style="200" customWidth="1"/>
    <col min="11268" max="11268" width="11" style="200" customWidth="1"/>
    <col min="11269" max="11269" width="11.85546875" style="200" customWidth="1"/>
    <col min="11270" max="11270" width="9.140625" style="200" customWidth="1"/>
    <col min="11271" max="11271" width="10.140625" style="200" customWidth="1"/>
    <col min="11272" max="11275" width="45.85546875" style="200" customWidth="1"/>
    <col min="11276" max="11520" width="9.140625" style="200"/>
    <col min="11521" max="11521" width="8.140625" style="200" customWidth="1"/>
    <col min="11522" max="11522" width="13.140625" style="200" customWidth="1"/>
    <col min="11523" max="11523" width="5.140625" style="200" customWidth="1"/>
    <col min="11524" max="11524" width="11" style="200" customWidth="1"/>
    <col min="11525" max="11525" width="11.85546875" style="200" customWidth="1"/>
    <col min="11526" max="11526" width="9.140625" style="200" customWidth="1"/>
    <col min="11527" max="11527" width="10.140625" style="200" customWidth="1"/>
    <col min="11528" max="11531" width="45.85546875" style="200" customWidth="1"/>
    <col min="11532" max="11776" width="9.140625" style="200"/>
    <col min="11777" max="11777" width="8.140625" style="200" customWidth="1"/>
    <col min="11778" max="11778" width="13.140625" style="200" customWidth="1"/>
    <col min="11779" max="11779" width="5.140625" style="200" customWidth="1"/>
    <col min="11780" max="11780" width="11" style="200" customWidth="1"/>
    <col min="11781" max="11781" width="11.85546875" style="200" customWidth="1"/>
    <col min="11782" max="11782" width="9.140625" style="200" customWidth="1"/>
    <col min="11783" max="11783" width="10.140625" style="200" customWidth="1"/>
    <col min="11784" max="11787" width="45.85546875" style="200" customWidth="1"/>
    <col min="11788" max="12032" width="9.140625" style="200"/>
    <col min="12033" max="12033" width="8.140625" style="200" customWidth="1"/>
    <col min="12034" max="12034" width="13.140625" style="200" customWidth="1"/>
    <col min="12035" max="12035" width="5.140625" style="200" customWidth="1"/>
    <col min="12036" max="12036" width="11" style="200" customWidth="1"/>
    <col min="12037" max="12037" width="11.85546875" style="200" customWidth="1"/>
    <col min="12038" max="12038" width="9.140625" style="200" customWidth="1"/>
    <col min="12039" max="12039" width="10.140625" style="200" customWidth="1"/>
    <col min="12040" max="12043" width="45.85546875" style="200" customWidth="1"/>
    <col min="12044" max="12288" width="9.140625" style="200"/>
    <col min="12289" max="12289" width="8.140625" style="200" customWidth="1"/>
    <col min="12290" max="12290" width="13.140625" style="200" customWidth="1"/>
    <col min="12291" max="12291" width="5.140625" style="200" customWidth="1"/>
    <col min="12292" max="12292" width="11" style="200" customWidth="1"/>
    <col min="12293" max="12293" width="11.85546875" style="200" customWidth="1"/>
    <col min="12294" max="12294" width="9.140625" style="200" customWidth="1"/>
    <col min="12295" max="12295" width="10.140625" style="200" customWidth="1"/>
    <col min="12296" max="12299" width="45.85546875" style="200" customWidth="1"/>
    <col min="12300" max="12544" width="9.140625" style="200"/>
    <col min="12545" max="12545" width="8.140625" style="200" customWidth="1"/>
    <col min="12546" max="12546" width="13.140625" style="200" customWidth="1"/>
    <col min="12547" max="12547" width="5.140625" style="200" customWidth="1"/>
    <col min="12548" max="12548" width="11" style="200" customWidth="1"/>
    <col min="12549" max="12549" width="11.85546875" style="200" customWidth="1"/>
    <col min="12550" max="12550" width="9.140625" style="200" customWidth="1"/>
    <col min="12551" max="12551" width="10.140625" style="200" customWidth="1"/>
    <col min="12552" max="12555" width="45.85546875" style="200" customWidth="1"/>
    <col min="12556" max="12800" width="9.140625" style="200"/>
    <col min="12801" max="12801" width="8.140625" style="200" customWidth="1"/>
    <col min="12802" max="12802" width="13.140625" style="200" customWidth="1"/>
    <col min="12803" max="12803" width="5.140625" style="200" customWidth="1"/>
    <col min="12804" max="12804" width="11" style="200" customWidth="1"/>
    <col min="12805" max="12805" width="11.85546875" style="200" customWidth="1"/>
    <col min="12806" max="12806" width="9.140625" style="200" customWidth="1"/>
    <col min="12807" max="12807" width="10.140625" style="200" customWidth="1"/>
    <col min="12808" max="12811" width="45.85546875" style="200" customWidth="1"/>
    <col min="12812" max="13056" width="9.140625" style="200"/>
    <col min="13057" max="13057" width="8.140625" style="200" customWidth="1"/>
    <col min="13058" max="13058" width="13.140625" style="200" customWidth="1"/>
    <col min="13059" max="13059" width="5.140625" style="200" customWidth="1"/>
    <col min="13060" max="13060" width="11" style="200" customWidth="1"/>
    <col min="13061" max="13061" width="11.85546875" style="200" customWidth="1"/>
    <col min="13062" max="13062" width="9.140625" style="200" customWidth="1"/>
    <col min="13063" max="13063" width="10.140625" style="200" customWidth="1"/>
    <col min="13064" max="13067" width="45.85546875" style="200" customWidth="1"/>
    <col min="13068" max="13312" width="9.140625" style="200"/>
    <col min="13313" max="13313" width="8.140625" style="200" customWidth="1"/>
    <col min="13314" max="13314" width="13.140625" style="200" customWidth="1"/>
    <col min="13315" max="13315" width="5.140625" style="200" customWidth="1"/>
    <col min="13316" max="13316" width="11" style="200" customWidth="1"/>
    <col min="13317" max="13317" width="11.85546875" style="200" customWidth="1"/>
    <col min="13318" max="13318" width="9.140625" style="200" customWidth="1"/>
    <col min="13319" max="13319" width="10.140625" style="200" customWidth="1"/>
    <col min="13320" max="13323" width="45.85546875" style="200" customWidth="1"/>
    <col min="13324" max="13568" width="9.140625" style="200"/>
    <col min="13569" max="13569" width="8.140625" style="200" customWidth="1"/>
    <col min="13570" max="13570" width="13.140625" style="200" customWidth="1"/>
    <col min="13571" max="13571" width="5.140625" style="200" customWidth="1"/>
    <col min="13572" max="13572" width="11" style="200" customWidth="1"/>
    <col min="13573" max="13573" width="11.85546875" style="200" customWidth="1"/>
    <col min="13574" max="13574" width="9.140625" style="200" customWidth="1"/>
    <col min="13575" max="13575" width="10.140625" style="200" customWidth="1"/>
    <col min="13576" max="13579" width="45.85546875" style="200" customWidth="1"/>
    <col min="13580" max="13824" width="9.140625" style="200"/>
    <col min="13825" max="13825" width="8.140625" style="200" customWidth="1"/>
    <col min="13826" max="13826" width="13.140625" style="200" customWidth="1"/>
    <col min="13827" max="13827" width="5.140625" style="200" customWidth="1"/>
    <col min="13828" max="13828" width="11" style="200" customWidth="1"/>
    <col min="13829" max="13829" width="11.85546875" style="200" customWidth="1"/>
    <col min="13830" max="13830" width="9.140625" style="200" customWidth="1"/>
    <col min="13831" max="13831" width="10.140625" style="200" customWidth="1"/>
    <col min="13832" max="13835" width="45.85546875" style="200" customWidth="1"/>
    <col min="13836" max="14080" width="9.140625" style="200"/>
    <col min="14081" max="14081" width="8.140625" style="200" customWidth="1"/>
    <col min="14082" max="14082" width="13.140625" style="200" customWidth="1"/>
    <col min="14083" max="14083" width="5.140625" style="200" customWidth="1"/>
    <col min="14084" max="14084" width="11" style="200" customWidth="1"/>
    <col min="14085" max="14085" width="11.85546875" style="200" customWidth="1"/>
    <col min="14086" max="14086" width="9.140625" style="200" customWidth="1"/>
    <col min="14087" max="14087" width="10.140625" style="200" customWidth="1"/>
    <col min="14088" max="14091" width="45.85546875" style="200" customWidth="1"/>
    <col min="14092" max="14336" width="9.140625" style="200"/>
    <col min="14337" max="14337" width="8.140625" style="200" customWidth="1"/>
    <col min="14338" max="14338" width="13.140625" style="200" customWidth="1"/>
    <col min="14339" max="14339" width="5.140625" style="200" customWidth="1"/>
    <col min="14340" max="14340" width="11" style="200" customWidth="1"/>
    <col min="14341" max="14341" width="11.85546875" style="200" customWidth="1"/>
    <col min="14342" max="14342" width="9.140625" style="200" customWidth="1"/>
    <col min="14343" max="14343" width="10.140625" style="200" customWidth="1"/>
    <col min="14344" max="14347" width="45.85546875" style="200" customWidth="1"/>
    <col min="14348" max="14592" width="9.140625" style="200"/>
    <col min="14593" max="14593" width="8.140625" style="200" customWidth="1"/>
    <col min="14594" max="14594" width="13.140625" style="200" customWidth="1"/>
    <col min="14595" max="14595" width="5.140625" style="200" customWidth="1"/>
    <col min="14596" max="14596" width="11" style="200" customWidth="1"/>
    <col min="14597" max="14597" width="11.85546875" style="200" customWidth="1"/>
    <col min="14598" max="14598" width="9.140625" style="200" customWidth="1"/>
    <col min="14599" max="14599" width="10.140625" style="200" customWidth="1"/>
    <col min="14600" max="14603" width="45.85546875" style="200" customWidth="1"/>
    <col min="14604" max="14848" width="9.140625" style="200"/>
    <col min="14849" max="14849" width="8.140625" style="200" customWidth="1"/>
    <col min="14850" max="14850" width="13.140625" style="200" customWidth="1"/>
    <col min="14851" max="14851" width="5.140625" style="200" customWidth="1"/>
    <col min="14852" max="14852" width="11" style="200" customWidth="1"/>
    <col min="14853" max="14853" width="11.85546875" style="200" customWidth="1"/>
    <col min="14854" max="14854" width="9.140625" style="200" customWidth="1"/>
    <col min="14855" max="14855" width="10.140625" style="200" customWidth="1"/>
    <col min="14856" max="14859" width="45.85546875" style="200" customWidth="1"/>
    <col min="14860" max="15104" width="9.140625" style="200"/>
    <col min="15105" max="15105" width="8.140625" style="200" customWidth="1"/>
    <col min="15106" max="15106" width="13.140625" style="200" customWidth="1"/>
    <col min="15107" max="15107" width="5.140625" style="200" customWidth="1"/>
    <col min="15108" max="15108" width="11" style="200" customWidth="1"/>
    <col min="15109" max="15109" width="11.85546875" style="200" customWidth="1"/>
    <col min="15110" max="15110" width="9.140625" style="200" customWidth="1"/>
    <col min="15111" max="15111" width="10.140625" style="200" customWidth="1"/>
    <col min="15112" max="15115" width="45.85546875" style="200" customWidth="1"/>
    <col min="15116" max="15360" width="9.140625" style="200"/>
    <col min="15361" max="15361" width="8.140625" style="200" customWidth="1"/>
    <col min="15362" max="15362" width="13.140625" style="200" customWidth="1"/>
    <col min="15363" max="15363" width="5.140625" style="200" customWidth="1"/>
    <col min="15364" max="15364" width="11" style="200" customWidth="1"/>
    <col min="15365" max="15365" width="11.85546875" style="200" customWidth="1"/>
    <col min="15366" max="15366" width="9.140625" style="200" customWidth="1"/>
    <col min="15367" max="15367" width="10.140625" style="200" customWidth="1"/>
    <col min="15368" max="15371" width="45.85546875" style="200" customWidth="1"/>
    <col min="15372" max="15616" width="9.140625" style="200"/>
    <col min="15617" max="15617" width="8.140625" style="200" customWidth="1"/>
    <col min="15618" max="15618" width="13.140625" style="200" customWidth="1"/>
    <col min="15619" max="15619" width="5.140625" style="200" customWidth="1"/>
    <col min="15620" max="15620" width="11" style="200" customWidth="1"/>
    <col min="15621" max="15621" width="11.85546875" style="200" customWidth="1"/>
    <col min="15622" max="15622" width="9.140625" style="200" customWidth="1"/>
    <col min="15623" max="15623" width="10.140625" style="200" customWidth="1"/>
    <col min="15624" max="15627" width="45.85546875" style="200" customWidth="1"/>
    <col min="15628" max="15872" width="9.140625" style="200"/>
    <col min="15873" max="15873" width="8.140625" style="200" customWidth="1"/>
    <col min="15874" max="15874" width="13.140625" style="200" customWidth="1"/>
    <col min="15875" max="15875" width="5.140625" style="200" customWidth="1"/>
    <col min="15876" max="15876" width="11" style="200" customWidth="1"/>
    <col min="15877" max="15877" width="11.85546875" style="200" customWidth="1"/>
    <col min="15878" max="15878" width="9.140625" style="200" customWidth="1"/>
    <col min="15879" max="15879" width="10.140625" style="200" customWidth="1"/>
    <col min="15880" max="15883" width="45.85546875" style="200" customWidth="1"/>
    <col min="15884" max="16128" width="9.140625" style="200"/>
    <col min="16129" max="16129" width="8.140625" style="200" customWidth="1"/>
    <col min="16130" max="16130" width="13.140625" style="200" customWidth="1"/>
    <col min="16131" max="16131" width="5.140625" style="200" customWidth="1"/>
    <col min="16132" max="16132" width="11" style="200" customWidth="1"/>
    <col min="16133" max="16133" width="11.85546875" style="200" customWidth="1"/>
    <col min="16134" max="16134" width="9.140625" style="200" customWidth="1"/>
    <col min="16135" max="16135" width="10.140625" style="200" customWidth="1"/>
    <col min="16136" max="16139" width="45.85546875" style="200" customWidth="1"/>
    <col min="16140" max="16384" width="9.140625" style="200"/>
  </cols>
  <sheetData>
    <row r="1" spans="1:11" ht="15" customHeight="1">
      <c r="A1" s="447" t="s">
        <v>621</v>
      </c>
      <c r="B1" s="448"/>
      <c r="C1" s="449"/>
      <c r="D1" s="449"/>
      <c r="E1" s="449"/>
      <c r="F1" s="449"/>
      <c r="G1" s="449"/>
      <c r="H1" s="449"/>
      <c r="I1" s="450"/>
      <c r="J1" s="449"/>
      <c r="K1" s="450"/>
    </row>
    <row r="2" spans="1:11" ht="76.5" customHeight="1">
      <c r="A2" s="451" t="s">
        <v>622</v>
      </c>
      <c r="B2" s="452" t="s">
        <v>623</v>
      </c>
      <c r="C2" s="453" t="s">
        <v>624</v>
      </c>
      <c r="D2" s="454" t="s">
        <v>625</v>
      </c>
      <c r="E2" s="454" t="s">
        <v>626</v>
      </c>
      <c r="F2" s="454" t="s">
        <v>564</v>
      </c>
      <c r="G2" s="454" t="s">
        <v>627</v>
      </c>
      <c r="H2" s="454" t="s">
        <v>628</v>
      </c>
      <c r="I2" s="454" t="s">
        <v>629</v>
      </c>
      <c r="J2" s="454" t="s">
        <v>630</v>
      </c>
      <c r="K2" s="454" t="s">
        <v>631</v>
      </c>
    </row>
    <row r="3" spans="1:11" s="39" customFormat="1" ht="18.600000000000001" customHeight="1">
      <c r="A3" s="525" t="s">
        <v>5</v>
      </c>
      <c r="B3" s="525" t="s">
        <v>3342</v>
      </c>
      <c r="C3" s="525"/>
      <c r="D3" s="525"/>
      <c r="E3" s="526"/>
      <c r="F3" s="525"/>
      <c r="G3" s="525"/>
      <c r="H3" s="526"/>
      <c r="I3" s="526"/>
      <c r="J3" s="526"/>
      <c r="K3" s="526"/>
    </row>
    <row r="4" spans="1:11">
      <c r="A4" s="455"/>
      <c r="B4" s="455"/>
      <c r="C4" s="455"/>
      <c r="D4" s="455"/>
      <c r="E4" s="455"/>
      <c r="F4" s="455"/>
      <c r="G4" s="455"/>
      <c r="H4" s="456"/>
      <c r="I4" s="456"/>
      <c r="J4" s="456"/>
      <c r="K4" s="456"/>
    </row>
    <row r="5" spans="1:11">
      <c r="A5" s="455"/>
      <c r="B5" s="73"/>
      <c r="C5" s="73"/>
      <c r="D5" s="73"/>
      <c r="E5" s="73"/>
      <c r="F5" s="73"/>
      <c r="G5" s="73"/>
      <c r="H5" s="457"/>
      <c r="I5" s="457"/>
      <c r="J5" s="457"/>
      <c r="K5" s="457"/>
    </row>
    <row r="6" spans="1:11">
      <c r="A6" s="73"/>
      <c r="B6" s="73"/>
      <c r="C6" s="73"/>
      <c r="D6" s="73"/>
      <c r="E6" s="73"/>
      <c r="F6" s="73"/>
      <c r="G6" s="73"/>
      <c r="H6" s="457"/>
      <c r="I6" s="457"/>
      <c r="J6" s="457"/>
      <c r="K6" s="457"/>
    </row>
    <row r="7" spans="1:11">
      <c r="A7" s="73"/>
      <c r="B7" s="73"/>
      <c r="C7" s="73"/>
      <c r="D7" s="73"/>
      <c r="E7" s="73"/>
      <c r="F7" s="73"/>
      <c r="G7" s="73"/>
      <c r="H7" s="457"/>
      <c r="I7" s="457"/>
      <c r="J7" s="457"/>
      <c r="K7" s="457"/>
    </row>
    <row r="8" spans="1:11">
      <c r="A8" s="73"/>
      <c r="B8" s="73"/>
      <c r="C8" s="73"/>
      <c r="D8" s="73"/>
      <c r="E8" s="73"/>
      <c r="F8" s="73"/>
      <c r="G8" s="73"/>
      <c r="H8" s="457"/>
      <c r="I8" s="457"/>
      <c r="J8" s="457"/>
      <c r="K8" s="457"/>
    </row>
    <row r="9" spans="1:11">
      <c r="A9" s="73"/>
      <c r="B9" s="73"/>
      <c r="C9" s="73"/>
      <c r="D9" s="73"/>
      <c r="E9" s="73"/>
      <c r="F9" s="73"/>
      <c r="G9" s="73"/>
      <c r="H9" s="457"/>
      <c r="I9" s="457"/>
      <c r="J9" s="457"/>
      <c r="K9" s="457"/>
    </row>
    <row r="10" spans="1:11">
      <c r="A10" s="73"/>
      <c r="B10" s="73"/>
      <c r="C10" s="73"/>
      <c r="D10" s="73"/>
      <c r="E10" s="73"/>
      <c r="F10" s="73"/>
      <c r="G10" s="73"/>
      <c r="H10" s="457"/>
      <c r="I10" s="457"/>
      <c r="J10" s="457"/>
      <c r="K10" s="457"/>
    </row>
    <row r="11" spans="1:11">
      <c r="A11" s="73"/>
      <c r="B11" s="73"/>
      <c r="C11" s="73"/>
      <c r="D11" s="73"/>
      <c r="E11" s="73"/>
      <c r="F11" s="73"/>
      <c r="G11" s="73"/>
      <c r="H11" s="457"/>
      <c r="I11" s="457"/>
      <c r="J11" s="457"/>
      <c r="K11" s="457"/>
    </row>
    <row r="12" spans="1:11">
      <c r="A12" s="73"/>
      <c r="B12" s="73"/>
      <c r="C12" s="73"/>
      <c r="D12" s="73"/>
      <c r="E12" s="73"/>
      <c r="F12" s="73"/>
      <c r="G12" s="73"/>
      <c r="H12" s="457"/>
      <c r="I12" s="457"/>
      <c r="J12" s="457"/>
      <c r="K12" s="457"/>
    </row>
    <row r="13" spans="1:11">
      <c r="A13" s="73"/>
      <c r="B13" s="73"/>
      <c r="C13" s="73"/>
      <c r="D13" s="73"/>
      <c r="E13" s="73"/>
      <c r="F13" s="73"/>
      <c r="G13" s="73"/>
      <c r="H13" s="457"/>
      <c r="I13" s="457"/>
      <c r="J13" s="457"/>
      <c r="K13" s="457"/>
    </row>
    <row r="14" spans="1:11">
      <c r="A14" s="73"/>
      <c r="B14" s="73"/>
      <c r="C14" s="73"/>
      <c r="D14" s="73"/>
      <c r="E14" s="73"/>
      <c r="F14" s="73"/>
      <c r="G14" s="73"/>
      <c r="H14" s="457"/>
      <c r="I14" s="457"/>
      <c r="J14" s="457"/>
      <c r="K14" s="457"/>
    </row>
    <row r="15" spans="1:11">
      <c r="A15" s="73"/>
      <c r="B15" s="73"/>
      <c r="C15" s="73"/>
      <c r="D15" s="73"/>
      <c r="E15" s="73"/>
      <c r="F15" s="73"/>
      <c r="G15" s="73"/>
      <c r="H15" s="457"/>
      <c r="I15" s="457"/>
      <c r="J15" s="457"/>
      <c r="K15" s="457"/>
    </row>
    <row r="16" spans="1:11">
      <c r="A16" s="73"/>
      <c r="B16" s="73"/>
      <c r="C16" s="73"/>
      <c r="D16" s="73"/>
      <c r="E16" s="73"/>
      <c r="F16" s="73"/>
      <c r="G16" s="73"/>
      <c r="H16" s="457"/>
      <c r="I16" s="457"/>
      <c r="J16" s="457"/>
      <c r="K16" s="457"/>
    </row>
    <row r="17" spans="1:11">
      <c r="A17" s="73"/>
      <c r="B17" s="73"/>
      <c r="C17" s="73"/>
      <c r="D17" s="73"/>
      <c r="E17" s="73"/>
      <c r="F17" s="73"/>
      <c r="G17" s="73"/>
      <c r="H17" s="457"/>
      <c r="I17" s="457"/>
      <c r="J17" s="457"/>
      <c r="K17" s="457"/>
    </row>
    <row r="18" spans="1:11">
      <c r="A18" s="73"/>
      <c r="B18" s="73"/>
      <c r="C18" s="73"/>
      <c r="D18" s="73"/>
      <c r="E18" s="73"/>
      <c r="F18" s="73"/>
      <c r="G18" s="73"/>
      <c r="H18" s="457"/>
      <c r="I18" s="457"/>
      <c r="J18" s="457"/>
      <c r="K18" s="457"/>
    </row>
    <row r="19" spans="1:11">
      <c r="A19" s="73"/>
      <c r="B19" s="73"/>
      <c r="C19" s="73"/>
      <c r="D19" s="73"/>
      <c r="E19" s="73"/>
      <c r="F19" s="73"/>
      <c r="G19" s="73"/>
      <c r="H19" s="457"/>
      <c r="I19" s="457"/>
      <c r="J19" s="457"/>
      <c r="K19" s="457"/>
    </row>
    <row r="20" spans="1:11">
      <c r="A20" s="73"/>
      <c r="B20" s="73"/>
      <c r="C20" s="73"/>
      <c r="D20" s="73"/>
      <c r="E20" s="73"/>
      <c r="F20" s="73"/>
      <c r="G20" s="73"/>
      <c r="H20" s="457"/>
      <c r="I20" s="457"/>
      <c r="J20" s="457"/>
      <c r="K20" s="457"/>
    </row>
    <row r="21" spans="1:11">
      <c r="A21" s="73"/>
      <c r="B21" s="73"/>
      <c r="C21" s="73"/>
      <c r="D21" s="73"/>
      <c r="E21" s="73"/>
      <c r="F21" s="73"/>
      <c r="G21" s="73"/>
      <c r="H21" s="457"/>
      <c r="I21" s="457"/>
      <c r="J21" s="457"/>
      <c r="K21" s="457"/>
    </row>
    <row r="22" spans="1:11">
      <c r="A22" s="73"/>
      <c r="B22" s="73"/>
      <c r="C22" s="73"/>
      <c r="D22" s="73"/>
      <c r="E22" s="73"/>
      <c r="F22" s="73"/>
      <c r="G22" s="73"/>
      <c r="H22" s="457"/>
      <c r="I22" s="457"/>
      <c r="J22" s="457"/>
      <c r="K22" s="457"/>
    </row>
    <row r="23" spans="1:11">
      <c r="A23" s="73"/>
      <c r="B23" s="73"/>
      <c r="C23" s="73"/>
      <c r="D23" s="73"/>
      <c r="E23" s="73"/>
      <c r="F23" s="73"/>
      <c r="G23" s="73"/>
      <c r="H23" s="457"/>
      <c r="I23" s="457"/>
      <c r="J23" s="457"/>
      <c r="K23" s="457"/>
    </row>
    <row r="24" spans="1:11">
      <c r="A24" s="73"/>
      <c r="B24" s="73"/>
      <c r="C24" s="73"/>
      <c r="D24" s="73"/>
      <c r="E24" s="73"/>
      <c r="F24" s="73"/>
      <c r="G24" s="73"/>
      <c r="H24" s="457"/>
      <c r="I24" s="457"/>
      <c r="J24" s="457"/>
      <c r="K24" s="457"/>
    </row>
    <row r="25" spans="1:11">
      <c r="A25" s="73"/>
      <c r="B25" s="73"/>
      <c r="C25" s="73"/>
      <c r="D25" s="73"/>
      <c r="E25" s="73"/>
      <c r="F25" s="73"/>
      <c r="G25" s="73"/>
      <c r="H25" s="457"/>
      <c r="I25" s="457"/>
      <c r="J25" s="457"/>
      <c r="K25" s="457"/>
    </row>
    <row r="26" spans="1:11">
      <c r="A26" s="73"/>
      <c r="B26" s="73"/>
      <c r="C26" s="73"/>
      <c r="D26" s="73"/>
      <c r="E26" s="73"/>
      <c r="F26" s="73"/>
      <c r="G26" s="73"/>
      <c r="H26" s="457"/>
      <c r="I26" s="457"/>
      <c r="J26" s="457"/>
      <c r="K26" s="457"/>
    </row>
    <row r="27" spans="1:11">
      <c r="A27" s="73"/>
      <c r="B27" s="73"/>
      <c r="C27" s="73"/>
      <c r="D27" s="73"/>
      <c r="E27" s="73"/>
      <c r="F27" s="73"/>
      <c r="G27" s="73"/>
      <c r="H27" s="457"/>
      <c r="I27" s="457"/>
      <c r="J27" s="457"/>
      <c r="K27" s="457"/>
    </row>
    <row r="28" spans="1:11">
      <c r="A28" s="73"/>
      <c r="B28" s="73"/>
      <c r="C28" s="73"/>
      <c r="D28" s="73"/>
      <c r="E28" s="73"/>
      <c r="F28" s="73"/>
      <c r="G28" s="73"/>
      <c r="H28" s="457"/>
      <c r="I28" s="457"/>
      <c r="J28" s="457"/>
      <c r="K28" s="457"/>
    </row>
    <row r="29" spans="1:11">
      <c r="A29" s="73"/>
      <c r="B29" s="73"/>
      <c r="C29" s="73"/>
      <c r="D29" s="73"/>
      <c r="E29" s="73"/>
      <c r="F29" s="73"/>
      <c r="G29" s="73"/>
      <c r="H29" s="457"/>
      <c r="I29" s="457"/>
      <c r="J29" s="457"/>
      <c r="K29" s="457"/>
    </row>
    <row r="30" spans="1:11">
      <c r="A30" s="73"/>
      <c r="B30" s="73"/>
      <c r="C30" s="73"/>
      <c r="D30" s="73"/>
      <c r="E30" s="73"/>
      <c r="F30" s="73"/>
      <c r="G30" s="73"/>
      <c r="H30" s="457"/>
      <c r="I30" s="73"/>
      <c r="J30" s="457"/>
      <c r="K30" s="73"/>
    </row>
    <row r="31" spans="1:11">
      <c r="A31" s="73"/>
      <c r="B31" s="73"/>
      <c r="C31" s="73"/>
      <c r="D31" s="73"/>
      <c r="E31" s="73"/>
      <c r="F31" s="73"/>
      <c r="G31" s="73"/>
      <c r="H31" s="457"/>
      <c r="I31" s="73"/>
      <c r="J31" s="457"/>
      <c r="K31" s="73"/>
    </row>
    <row r="32" spans="1:11">
      <c r="A32" s="73"/>
      <c r="B32" s="73"/>
      <c r="C32" s="73"/>
      <c r="D32" s="73"/>
      <c r="E32" s="73"/>
      <c r="F32" s="73"/>
      <c r="G32" s="73"/>
      <c r="H32" s="457"/>
      <c r="I32" s="73"/>
      <c r="J32" s="457"/>
      <c r="K32" s="73"/>
    </row>
    <row r="33" spans="8:10">
      <c r="H33" s="458"/>
      <c r="J33" s="458"/>
    </row>
    <row r="34" spans="8:10">
      <c r="H34" s="458"/>
      <c r="J34" s="458"/>
    </row>
    <row r="35" spans="8:10">
      <c r="H35" s="458"/>
      <c r="J35" s="458"/>
    </row>
    <row r="36" spans="8:10">
      <c r="H36" s="458"/>
      <c r="J36" s="458"/>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558BA-9413-436D-90AC-102F9B1D35E3}">
  <dimension ref="A1:D40"/>
  <sheetViews>
    <sheetView zoomScaleNormal="100" zoomScaleSheetLayoutView="100" workbookViewId="0"/>
  </sheetViews>
  <sheetFormatPr defaultColWidth="9.140625" defaultRowHeight="15"/>
  <cols>
    <col min="1" max="1" width="24.42578125" style="81" customWidth="1"/>
    <col min="2" max="2" width="27.42578125" style="81" customWidth="1"/>
    <col min="3" max="3" width="20.140625" style="81" customWidth="1"/>
    <col min="4" max="256" width="9.140625" style="81"/>
    <col min="257" max="257" width="24.42578125" style="81" customWidth="1"/>
    <col min="258" max="258" width="27.42578125" style="81" customWidth="1"/>
    <col min="259" max="259" width="20.140625" style="81" customWidth="1"/>
    <col min="260" max="512" width="9.140625" style="81"/>
    <col min="513" max="513" width="24.42578125" style="81" customWidth="1"/>
    <col min="514" max="514" width="27.42578125" style="81" customWidth="1"/>
    <col min="515" max="515" width="20.140625" style="81" customWidth="1"/>
    <col min="516" max="768" width="9.140625" style="81"/>
    <col min="769" max="769" width="24.42578125" style="81" customWidth="1"/>
    <col min="770" max="770" width="27.42578125" style="81" customWidth="1"/>
    <col min="771" max="771" width="20.140625" style="81" customWidth="1"/>
    <col min="772" max="1024" width="9.140625" style="81"/>
    <col min="1025" max="1025" width="24.42578125" style="81" customWidth="1"/>
    <col min="1026" max="1026" width="27.42578125" style="81" customWidth="1"/>
    <col min="1027" max="1027" width="20.140625" style="81" customWidth="1"/>
    <col min="1028" max="1280" width="9.140625" style="81"/>
    <col min="1281" max="1281" width="24.42578125" style="81" customWidth="1"/>
    <col min="1282" max="1282" width="27.42578125" style="81" customWidth="1"/>
    <col min="1283" max="1283" width="20.140625" style="81" customWidth="1"/>
    <col min="1284" max="1536" width="9.140625" style="81"/>
    <col min="1537" max="1537" width="24.42578125" style="81" customWidth="1"/>
    <col min="1538" max="1538" width="27.42578125" style="81" customWidth="1"/>
    <col min="1539" max="1539" width="20.140625" style="81" customWidth="1"/>
    <col min="1540" max="1792" width="9.140625" style="81"/>
    <col min="1793" max="1793" width="24.42578125" style="81" customWidth="1"/>
    <col min="1794" max="1794" width="27.42578125" style="81" customWidth="1"/>
    <col min="1795" max="1795" width="20.140625" style="81" customWidth="1"/>
    <col min="1796" max="2048" width="9.140625" style="81"/>
    <col min="2049" max="2049" width="24.42578125" style="81" customWidth="1"/>
    <col min="2050" max="2050" width="27.42578125" style="81" customWidth="1"/>
    <col min="2051" max="2051" width="20.140625" style="81" customWidth="1"/>
    <col min="2052" max="2304" width="9.140625" style="81"/>
    <col min="2305" max="2305" width="24.42578125" style="81" customWidth="1"/>
    <col min="2306" max="2306" width="27.42578125" style="81" customWidth="1"/>
    <col min="2307" max="2307" width="20.140625" style="81" customWidth="1"/>
    <col min="2308" max="2560" width="9.140625" style="81"/>
    <col min="2561" max="2561" width="24.42578125" style="81" customWidth="1"/>
    <col min="2562" max="2562" width="27.42578125" style="81" customWidth="1"/>
    <col min="2563" max="2563" width="20.140625" style="81" customWidth="1"/>
    <col min="2564" max="2816" width="9.140625" style="81"/>
    <col min="2817" max="2817" width="24.42578125" style="81" customWidth="1"/>
    <col min="2818" max="2818" width="27.42578125" style="81" customWidth="1"/>
    <col min="2819" max="2819" width="20.140625" style="81" customWidth="1"/>
    <col min="2820" max="3072" width="9.140625" style="81"/>
    <col min="3073" max="3073" width="24.42578125" style="81" customWidth="1"/>
    <col min="3074" max="3074" width="27.42578125" style="81" customWidth="1"/>
    <col min="3075" max="3075" width="20.140625" style="81" customWidth="1"/>
    <col min="3076" max="3328" width="9.140625" style="81"/>
    <col min="3329" max="3329" width="24.42578125" style="81" customWidth="1"/>
    <col min="3330" max="3330" width="27.42578125" style="81" customWidth="1"/>
    <col min="3331" max="3331" width="20.140625" style="81" customWidth="1"/>
    <col min="3332" max="3584" width="9.140625" style="81"/>
    <col min="3585" max="3585" width="24.42578125" style="81" customWidth="1"/>
    <col min="3586" max="3586" width="27.42578125" style="81" customWidth="1"/>
    <col min="3587" max="3587" width="20.140625" style="81" customWidth="1"/>
    <col min="3588" max="3840" width="9.140625" style="81"/>
    <col min="3841" max="3841" width="24.42578125" style="81" customWidth="1"/>
    <col min="3842" max="3842" width="27.42578125" style="81" customWidth="1"/>
    <col min="3843" max="3843" width="20.140625" style="81" customWidth="1"/>
    <col min="3844" max="4096" width="9.140625" style="81"/>
    <col min="4097" max="4097" width="24.42578125" style="81" customWidth="1"/>
    <col min="4098" max="4098" width="27.42578125" style="81" customWidth="1"/>
    <col min="4099" max="4099" width="20.140625" style="81" customWidth="1"/>
    <col min="4100" max="4352" width="9.140625" style="81"/>
    <col min="4353" max="4353" width="24.42578125" style="81" customWidth="1"/>
    <col min="4354" max="4354" width="27.42578125" style="81" customWidth="1"/>
    <col min="4355" max="4355" width="20.140625" style="81" customWidth="1"/>
    <col min="4356" max="4608" width="9.140625" style="81"/>
    <col min="4609" max="4609" width="24.42578125" style="81" customWidth="1"/>
    <col min="4610" max="4610" width="27.42578125" style="81" customWidth="1"/>
    <col min="4611" max="4611" width="20.140625" style="81" customWidth="1"/>
    <col min="4612" max="4864" width="9.140625" style="81"/>
    <col min="4865" max="4865" width="24.42578125" style="81" customWidth="1"/>
    <col min="4866" max="4866" width="27.42578125" style="81" customWidth="1"/>
    <col min="4867" max="4867" width="20.140625" style="81" customWidth="1"/>
    <col min="4868" max="5120" width="9.140625" style="81"/>
    <col min="5121" max="5121" width="24.42578125" style="81" customWidth="1"/>
    <col min="5122" max="5122" width="27.42578125" style="81" customWidth="1"/>
    <col min="5123" max="5123" width="20.140625" style="81" customWidth="1"/>
    <col min="5124" max="5376" width="9.140625" style="81"/>
    <col min="5377" max="5377" width="24.42578125" style="81" customWidth="1"/>
    <col min="5378" max="5378" width="27.42578125" style="81" customWidth="1"/>
    <col min="5379" max="5379" width="20.140625" style="81" customWidth="1"/>
    <col min="5380" max="5632" width="9.140625" style="81"/>
    <col min="5633" max="5633" width="24.42578125" style="81" customWidth="1"/>
    <col min="5634" max="5634" width="27.42578125" style="81" customWidth="1"/>
    <col min="5635" max="5635" width="20.140625" style="81" customWidth="1"/>
    <col min="5636" max="5888" width="9.140625" style="81"/>
    <col min="5889" max="5889" width="24.42578125" style="81" customWidth="1"/>
    <col min="5890" max="5890" width="27.42578125" style="81" customWidth="1"/>
    <col min="5891" max="5891" width="20.140625" style="81" customWidth="1"/>
    <col min="5892" max="6144" width="9.140625" style="81"/>
    <col min="6145" max="6145" width="24.42578125" style="81" customWidth="1"/>
    <col min="6146" max="6146" width="27.42578125" style="81" customWidth="1"/>
    <col min="6147" max="6147" width="20.140625" style="81" customWidth="1"/>
    <col min="6148" max="6400" width="9.140625" style="81"/>
    <col min="6401" max="6401" width="24.42578125" style="81" customWidth="1"/>
    <col min="6402" max="6402" width="27.42578125" style="81" customWidth="1"/>
    <col min="6403" max="6403" width="20.140625" style="81" customWidth="1"/>
    <col min="6404" max="6656" width="9.140625" style="81"/>
    <col min="6657" max="6657" width="24.42578125" style="81" customWidth="1"/>
    <col min="6658" max="6658" width="27.42578125" style="81" customWidth="1"/>
    <col min="6659" max="6659" width="20.140625" style="81" customWidth="1"/>
    <col min="6660" max="6912" width="9.140625" style="81"/>
    <col min="6913" max="6913" width="24.42578125" style="81" customWidth="1"/>
    <col min="6914" max="6914" width="27.42578125" style="81" customWidth="1"/>
    <col min="6915" max="6915" width="20.140625" style="81" customWidth="1"/>
    <col min="6916" max="7168" width="9.140625" style="81"/>
    <col min="7169" max="7169" width="24.42578125" style="81" customWidth="1"/>
    <col min="7170" max="7170" width="27.42578125" style="81" customWidth="1"/>
    <col min="7171" max="7171" width="20.140625" style="81" customWidth="1"/>
    <col min="7172" max="7424" width="9.140625" style="81"/>
    <col min="7425" max="7425" width="24.42578125" style="81" customWidth="1"/>
    <col min="7426" max="7426" width="27.42578125" style="81" customWidth="1"/>
    <col min="7427" max="7427" width="20.140625" style="81" customWidth="1"/>
    <col min="7428" max="7680" width="9.140625" style="81"/>
    <col min="7681" max="7681" width="24.42578125" style="81" customWidth="1"/>
    <col min="7682" max="7682" width="27.42578125" style="81" customWidth="1"/>
    <col min="7683" max="7683" width="20.140625" style="81" customWidth="1"/>
    <col min="7684" max="7936" width="9.140625" style="81"/>
    <col min="7937" max="7937" width="24.42578125" style="81" customWidth="1"/>
    <col min="7938" max="7938" width="27.42578125" style="81" customWidth="1"/>
    <col min="7939" max="7939" width="20.140625" style="81" customWidth="1"/>
    <col min="7940" max="8192" width="9.140625" style="81"/>
    <col min="8193" max="8193" width="24.42578125" style="81" customWidth="1"/>
    <col min="8194" max="8194" width="27.42578125" style="81" customWidth="1"/>
    <col min="8195" max="8195" width="20.140625" style="81" customWidth="1"/>
    <col min="8196" max="8448" width="9.140625" style="81"/>
    <col min="8449" max="8449" width="24.42578125" style="81" customWidth="1"/>
    <col min="8450" max="8450" width="27.42578125" style="81" customWidth="1"/>
    <col min="8451" max="8451" width="20.140625" style="81" customWidth="1"/>
    <col min="8452" max="8704" width="9.140625" style="81"/>
    <col min="8705" max="8705" width="24.42578125" style="81" customWidth="1"/>
    <col min="8706" max="8706" width="27.42578125" style="81" customWidth="1"/>
    <col min="8707" max="8707" width="20.140625" style="81" customWidth="1"/>
    <col min="8708" max="8960" width="9.140625" style="81"/>
    <col min="8961" max="8961" width="24.42578125" style="81" customWidth="1"/>
    <col min="8962" max="8962" width="27.42578125" style="81" customWidth="1"/>
    <col min="8963" max="8963" width="20.140625" style="81" customWidth="1"/>
    <col min="8964" max="9216" width="9.140625" style="81"/>
    <col min="9217" max="9217" width="24.42578125" style="81" customWidth="1"/>
    <col min="9218" max="9218" width="27.42578125" style="81" customWidth="1"/>
    <col min="9219" max="9219" width="20.140625" style="81" customWidth="1"/>
    <col min="9220" max="9472" width="9.140625" style="81"/>
    <col min="9473" max="9473" width="24.42578125" style="81" customWidth="1"/>
    <col min="9474" max="9474" width="27.42578125" style="81" customWidth="1"/>
    <col min="9475" max="9475" width="20.140625" style="81" customWidth="1"/>
    <col min="9476" max="9728" width="9.140625" style="81"/>
    <col min="9729" max="9729" width="24.42578125" style="81" customWidth="1"/>
    <col min="9730" max="9730" width="27.42578125" style="81" customWidth="1"/>
    <col min="9731" max="9731" width="20.140625" style="81" customWidth="1"/>
    <col min="9732" max="9984" width="9.140625" style="81"/>
    <col min="9985" max="9985" width="24.42578125" style="81" customWidth="1"/>
    <col min="9986" max="9986" width="27.42578125" style="81" customWidth="1"/>
    <col min="9987" max="9987" width="20.140625" style="81" customWidth="1"/>
    <col min="9988" max="10240" width="9.140625" style="81"/>
    <col min="10241" max="10241" width="24.42578125" style="81" customWidth="1"/>
    <col min="10242" max="10242" width="27.42578125" style="81" customWidth="1"/>
    <col min="10243" max="10243" width="20.140625" style="81" customWidth="1"/>
    <col min="10244" max="10496" width="9.140625" style="81"/>
    <col min="10497" max="10497" width="24.42578125" style="81" customWidth="1"/>
    <col min="10498" max="10498" width="27.42578125" style="81" customWidth="1"/>
    <col min="10499" max="10499" width="20.140625" style="81" customWidth="1"/>
    <col min="10500" max="10752" width="9.140625" style="81"/>
    <col min="10753" max="10753" width="24.42578125" style="81" customWidth="1"/>
    <col min="10754" max="10754" width="27.42578125" style="81" customWidth="1"/>
    <col min="10755" max="10755" width="20.140625" style="81" customWidth="1"/>
    <col min="10756" max="11008" width="9.140625" style="81"/>
    <col min="11009" max="11009" width="24.42578125" style="81" customWidth="1"/>
    <col min="11010" max="11010" width="27.42578125" style="81" customWidth="1"/>
    <col min="11011" max="11011" width="20.140625" style="81" customWidth="1"/>
    <col min="11012" max="11264" width="9.140625" style="81"/>
    <col min="11265" max="11265" width="24.42578125" style="81" customWidth="1"/>
    <col min="11266" max="11266" width="27.42578125" style="81" customWidth="1"/>
    <col min="11267" max="11267" width="20.140625" style="81" customWidth="1"/>
    <col min="11268" max="11520" width="9.140625" style="81"/>
    <col min="11521" max="11521" width="24.42578125" style="81" customWidth="1"/>
    <col min="11522" max="11522" width="27.42578125" style="81" customWidth="1"/>
    <col min="11523" max="11523" width="20.140625" style="81" customWidth="1"/>
    <col min="11524" max="11776" width="9.140625" style="81"/>
    <col min="11777" max="11777" width="24.42578125" style="81" customWidth="1"/>
    <col min="11778" max="11778" width="27.42578125" style="81" customWidth="1"/>
    <col min="11779" max="11779" width="20.140625" style="81" customWidth="1"/>
    <col min="11780" max="12032" width="9.140625" style="81"/>
    <col min="12033" max="12033" width="24.42578125" style="81" customWidth="1"/>
    <col min="12034" max="12034" width="27.42578125" style="81" customWidth="1"/>
    <col min="12035" max="12035" width="20.140625" style="81" customWidth="1"/>
    <col min="12036" max="12288" width="9.140625" style="81"/>
    <col min="12289" max="12289" width="24.42578125" style="81" customWidth="1"/>
    <col min="12290" max="12290" width="27.42578125" style="81" customWidth="1"/>
    <col min="12291" max="12291" width="20.140625" style="81" customWidth="1"/>
    <col min="12292" max="12544" width="9.140625" style="81"/>
    <col min="12545" max="12545" width="24.42578125" style="81" customWidth="1"/>
    <col min="12546" max="12546" width="27.42578125" style="81" customWidth="1"/>
    <col min="12547" max="12547" width="20.140625" style="81" customWidth="1"/>
    <col min="12548" max="12800" width="9.140625" style="81"/>
    <col min="12801" max="12801" width="24.42578125" style="81" customWidth="1"/>
    <col min="12802" max="12802" width="27.42578125" style="81" customWidth="1"/>
    <col min="12803" max="12803" width="20.140625" style="81" customWidth="1"/>
    <col min="12804" max="13056" width="9.140625" style="81"/>
    <col min="13057" max="13057" width="24.42578125" style="81" customWidth="1"/>
    <col min="13058" max="13058" width="27.42578125" style="81" customWidth="1"/>
    <col min="13059" max="13059" width="20.140625" style="81" customWidth="1"/>
    <col min="13060" max="13312" width="9.140625" style="81"/>
    <col min="13313" max="13313" width="24.42578125" style="81" customWidth="1"/>
    <col min="13314" max="13314" width="27.42578125" style="81" customWidth="1"/>
    <col min="13315" max="13315" width="20.140625" style="81" customWidth="1"/>
    <col min="13316" max="13568" width="9.140625" style="81"/>
    <col min="13569" max="13569" width="24.42578125" style="81" customWidth="1"/>
    <col min="13570" max="13570" width="27.42578125" style="81" customWidth="1"/>
    <col min="13571" max="13571" width="20.140625" style="81" customWidth="1"/>
    <col min="13572" max="13824" width="9.140625" style="81"/>
    <col min="13825" max="13825" width="24.42578125" style="81" customWidth="1"/>
    <col min="13826" max="13826" width="27.42578125" style="81" customWidth="1"/>
    <col min="13827" max="13827" width="20.140625" style="81" customWidth="1"/>
    <col min="13828" max="14080" width="9.140625" style="81"/>
    <col min="14081" max="14081" width="24.42578125" style="81" customWidth="1"/>
    <col min="14082" max="14082" width="27.42578125" style="81" customWidth="1"/>
    <col min="14083" max="14083" width="20.140625" style="81" customWidth="1"/>
    <col min="14084" max="14336" width="9.140625" style="81"/>
    <col min="14337" max="14337" width="24.42578125" style="81" customWidth="1"/>
    <col min="14338" max="14338" width="27.42578125" style="81" customWidth="1"/>
    <col min="14339" max="14339" width="20.140625" style="81" customWidth="1"/>
    <col min="14340" max="14592" width="9.140625" style="81"/>
    <col min="14593" max="14593" width="24.42578125" style="81" customWidth="1"/>
    <col min="14594" max="14594" width="27.42578125" style="81" customWidth="1"/>
    <col min="14595" max="14595" width="20.140625" style="81" customWidth="1"/>
    <col min="14596" max="14848" width="9.140625" style="81"/>
    <col min="14849" max="14849" width="24.42578125" style="81" customWidth="1"/>
    <col min="14850" max="14850" width="27.42578125" style="81" customWidth="1"/>
    <col min="14851" max="14851" width="20.140625" style="81" customWidth="1"/>
    <col min="14852" max="15104" width="9.140625" style="81"/>
    <col min="15105" max="15105" width="24.42578125" style="81" customWidth="1"/>
    <col min="15106" max="15106" width="27.42578125" style="81" customWidth="1"/>
    <col min="15107" max="15107" width="20.140625" style="81" customWidth="1"/>
    <col min="15108" max="15360" width="9.140625" style="81"/>
    <col min="15361" max="15361" width="24.42578125" style="81" customWidth="1"/>
    <col min="15362" max="15362" width="27.42578125" style="81" customWidth="1"/>
    <col min="15363" max="15363" width="20.140625" style="81" customWidth="1"/>
    <col min="15364" max="15616" width="9.140625" style="81"/>
    <col min="15617" max="15617" width="24.42578125" style="81" customWidth="1"/>
    <col min="15618" max="15618" width="27.42578125" style="81" customWidth="1"/>
    <col min="15619" max="15619" width="20.140625" style="81" customWidth="1"/>
    <col min="15620" max="15872" width="9.140625" style="81"/>
    <col min="15873" max="15873" width="24.42578125" style="81" customWidth="1"/>
    <col min="15874" max="15874" width="27.42578125" style="81" customWidth="1"/>
    <col min="15875" max="15875" width="20.140625" style="81" customWidth="1"/>
    <col min="15876" max="16128" width="9.140625" style="81"/>
    <col min="16129" max="16129" width="24.42578125" style="81" customWidth="1"/>
    <col min="16130" max="16130" width="27.42578125" style="81" customWidth="1"/>
    <col min="16131" max="16131" width="20.140625" style="81" customWidth="1"/>
    <col min="16132" max="16384" width="9.140625" style="81"/>
  </cols>
  <sheetData>
    <row r="1" spans="1:4" ht="21" customHeight="1">
      <c r="A1" s="518" t="s">
        <v>632</v>
      </c>
      <c r="B1" s="519"/>
      <c r="C1" s="200"/>
    </row>
    <row r="2" spans="1:4" ht="28.5" customHeight="1">
      <c r="A2" s="668" t="s">
        <v>3222</v>
      </c>
      <c r="B2" s="668"/>
      <c r="C2" s="668"/>
      <c r="D2" s="130"/>
    </row>
    <row r="3" spans="1:4" ht="12.75" customHeight="1">
      <c r="A3" s="520"/>
      <c r="B3" s="520"/>
      <c r="C3" s="520"/>
      <c r="D3" s="130"/>
    </row>
    <row r="4" spans="1:4">
      <c r="A4" s="518" t="s">
        <v>633</v>
      </c>
      <c r="B4" s="518" t="s">
        <v>634</v>
      </c>
      <c r="C4" s="518" t="s">
        <v>635</v>
      </c>
    </row>
    <row r="5" spans="1:4">
      <c r="A5" s="200"/>
      <c r="B5" s="200"/>
      <c r="C5" s="200"/>
    </row>
    <row r="6" spans="1:4">
      <c r="A6" s="445" t="s">
        <v>636</v>
      </c>
      <c r="B6" s="117"/>
      <c r="C6" s="117"/>
    </row>
    <row r="7" spans="1:4">
      <c r="A7" s="200" t="s">
        <v>637</v>
      </c>
      <c r="B7" s="521" t="s">
        <v>638</v>
      </c>
      <c r="C7" s="200"/>
    </row>
    <row r="8" spans="1:4">
      <c r="A8" s="200" t="s">
        <v>639</v>
      </c>
      <c r="B8" s="521" t="s">
        <v>640</v>
      </c>
      <c r="C8" s="200"/>
    </row>
    <row r="9" spans="1:4">
      <c r="A9" s="200" t="s">
        <v>641</v>
      </c>
      <c r="B9" s="521" t="s">
        <v>642</v>
      </c>
      <c r="C9" s="200"/>
    </row>
    <row r="10" spans="1:4">
      <c r="A10" s="200" t="s">
        <v>643</v>
      </c>
      <c r="B10" s="521" t="s">
        <v>644</v>
      </c>
      <c r="C10" s="200"/>
    </row>
    <row r="11" spans="1:4">
      <c r="A11" s="200" t="s">
        <v>645</v>
      </c>
      <c r="B11" s="521" t="s">
        <v>646</v>
      </c>
      <c r="C11" s="200"/>
    </row>
    <row r="12" spans="1:4">
      <c r="A12" s="200" t="s">
        <v>647</v>
      </c>
      <c r="B12" s="521" t="s">
        <v>648</v>
      </c>
      <c r="C12" s="200" t="s">
        <v>649</v>
      </c>
    </row>
    <row r="13" spans="1:4">
      <c r="A13" s="200" t="s">
        <v>650</v>
      </c>
      <c r="B13" s="521" t="s">
        <v>651</v>
      </c>
      <c r="C13" s="200"/>
    </row>
    <row r="14" spans="1:4">
      <c r="A14" s="200" t="s">
        <v>652</v>
      </c>
      <c r="B14" s="521" t="s">
        <v>653</v>
      </c>
      <c r="C14" s="200"/>
    </row>
    <row r="15" spans="1:4">
      <c r="A15" s="200" t="s">
        <v>654</v>
      </c>
      <c r="B15" s="521" t="s">
        <v>655</v>
      </c>
      <c r="C15" s="200" t="s">
        <v>649</v>
      </c>
    </row>
    <row r="16" spans="1:4">
      <c r="A16" s="200" t="s">
        <v>656</v>
      </c>
      <c r="B16" s="521" t="s">
        <v>657</v>
      </c>
      <c r="C16" s="200"/>
    </row>
    <row r="17" spans="1:3">
      <c r="A17" s="200" t="s">
        <v>658</v>
      </c>
      <c r="B17" s="521" t="s">
        <v>659</v>
      </c>
      <c r="C17" s="200"/>
    </row>
    <row r="18" spans="1:3">
      <c r="A18" s="200" t="s">
        <v>660</v>
      </c>
      <c r="B18" s="521" t="s">
        <v>661</v>
      </c>
      <c r="C18" s="200"/>
    </row>
    <row r="19" spans="1:3">
      <c r="A19" s="200" t="s">
        <v>662</v>
      </c>
      <c r="B19" s="521" t="s">
        <v>663</v>
      </c>
      <c r="C19" s="200"/>
    </row>
    <row r="20" spans="1:3">
      <c r="A20" s="200" t="s">
        <v>664</v>
      </c>
      <c r="B20" s="521" t="s">
        <v>665</v>
      </c>
      <c r="C20" s="200"/>
    </row>
    <row r="21" spans="1:3">
      <c r="A21" s="200" t="s">
        <v>666</v>
      </c>
      <c r="B21" s="521"/>
      <c r="C21" s="200"/>
    </row>
    <row r="22" spans="1:3">
      <c r="A22" s="200"/>
      <c r="B22" s="521"/>
      <c r="C22" s="200"/>
    </row>
    <row r="23" spans="1:3">
      <c r="A23" s="518" t="s">
        <v>667</v>
      </c>
      <c r="B23" s="521"/>
      <c r="C23" s="200"/>
    </row>
    <row r="24" spans="1:3">
      <c r="A24" s="200" t="s">
        <v>668</v>
      </c>
      <c r="B24" s="521" t="s">
        <v>669</v>
      </c>
      <c r="C24" s="200"/>
    </row>
    <row r="25" spans="1:3">
      <c r="A25" s="200" t="s">
        <v>670</v>
      </c>
      <c r="B25" s="521" t="s">
        <v>671</v>
      </c>
      <c r="C25" s="200"/>
    </row>
    <row r="26" spans="1:3">
      <c r="A26" s="200" t="s">
        <v>672</v>
      </c>
      <c r="B26" s="521" t="s">
        <v>673</v>
      </c>
      <c r="C26" s="200" t="s">
        <v>649</v>
      </c>
    </row>
    <row r="27" spans="1:3">
      <c r="A27" s="200" t="s">
        <v>674</v>
      </c>
      <c r="B27" s="521" t="s">
        <v>675</v>
      </c>
      <c r="C27" s="200" t="s">
        <v>649</v>
      </c>
    </row>
    <row r="28" spans="1:3">
      <c r="A28" s="200" t="s">
        <v>676</v>
      </c>
      <c r="B28" s="521" t="s">
        <v>677</v>
      </c>
      <c r="C28" s="200"/>
    </row>
    <row r="29" spans="1:3">
      <c r="A29" s="200" t="s">
        <v>678</v>
      </c>
      <c r="B29" s="521" t="s">
        <v>679</v>
      </c>
      <c r="C29" s="200"/>
    </row>
    <row r="30" spans="1:3">
      <c r="A30" s="200" t="s">
        <v>680</v>
      </c>
      <c r="B30" s="521" t="s">
        <v>681</v>
      </c>
      <c r="C30" s="200"/>
    </row>
    <row r="31" spans="1:3">
      <c r="A31" s="200" t="s">
        <v>682</v>
      </c>
      <c r="B31" s="521" t="s">
        <v>683</v>
      </c>
      <c r="C31" s="200"/>
    </row>
    <row r="32" spans="1:3">
      <c r="A32" s="200" t="s">
        <v>684</v>
      </c>
      <c r="B32" s="521" t="s">
        <v>685</v>
      </c>
      <c r="C32" s="200" t="s">
        <v>649</v>
      </c>
    </row>
    <row r="33" spans="1:3">
      <c r="A33" s="200" t="s">
        <v>686</v>
      </c>
      <c r="B33" s="200" t="s">
        <v>687</v>
      </c>
      <c r="C33" s="200" t="s">
        <v>649</v>
      </c>
    </row>
    <row r="34" spans="1:3">
      <c r="A34" s="200" t="s">
        <v>688</v>
      </c>
      <c r="B34" s="521" t="s">
        <v>689</v>
      </c>
      <c r="C34" s="200"/>
    </row>
    <row r="35" spans="1:3">
      <c r="A35" s="200" t="s">
        <v>690</v>
      </c>
      <c r="B35" s="521" t="s">
        <v>691</v>
      </c>
      <c r="C35" s="200"/>
    </row>
    <row r="36" spans="1:3">
      <c r="A36" s="200" t="s">
        <v>692</v>
      </c>
      <c r="B36" s="521" t="s">
        <v>693</v>
      </c>
      <c r="C36" s="200" t="s">
        <v>649</v>
      </c>
    </row>
    <row r="37" spans="1:3">
      <c r="A37" s="200" t="s">
        <v>694</v>
      </c>
      <c r="B37" s="521" t="s">
        <v>695</v>
      </c>
      <c r="C37" s="200"/>
    </row>
    <row r="38" spans="1:3">
      <c r="A38" s="200" t="s">
        <v>696</v>
      </c>
      <c r="B38" s="521" t="s">
        <v>697</v>
      </c>
      <c r="C38" s="200" t="s">
        <v>649</v>
      </c>
    </row>
    <row r="39" spans="1:3">
      <c r="A39" s="200" t="s">
        <v>698</v>
      </c>
      <c r="B39" s="521" t="s">
        <v>699</v>
      </c>
      <c r="C39" s="200"/>
    </row>
    <row r="40" spans="1:3">
      <c r="A40" s="200" t="s">
        <v>666</v>
      </c>
      <c r="B40" s="521" t="s">
        <v>3221</v>
      </c>
      <c r="C40" s="200" t="s">
        <v>649</v>
      </c>
    </row>
  </sheetData>
  <mergeCells count="1">
    <mergeCell ref="A2:C2"/>
  </mergeCells>
  <pageMargins left="0.75" right="0.75" top="1" bottom="1" header="0.5" footer="0.5"/>
  <pageSetup paperSize="9" orientation="portrait" horizontalDpi="4294967294"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8EB4E-BB84-44F5-A7CF-039620E0CA5B}">
  <sheetPr>
    <tabColor theme="8" tint="-0.499984740745262"/>
  </sheetPr>
  <dimension ref="A1:W125"/>
  <sheetViews>
    <sheetView topLeftCell="A23" zoomScaleNormal="100" workbookViewId="0"/>
  </sheetViews>
  <sheetFormatPr defaultColWidth="8.85546875" defaultRowHeight="12.75"/>
  <cols>
    <col min="1" max="1" width="4.85546875" style="55" customWidth="1"/>
    <col min="2" max="2" width="8" style="27" customWidth="1"/>
    <col min="3" max="3" width="60.85546875" style="27" customWidth="1"/>
    <col min="4" max="4" width="60.85546875" style="27" hidden="1" customWidth="1"/>
    <col min="5" max="5" width="35.42578125" style="557" hidden="1" customWidth="1"/>
    <col min="6" max="7" width="8" style="557" hidden="1" customWidth="1"/>
    <col min="8" max="8" width="31.42578125" style="557" hidden="1" customWidth="1"/>
    <col min="9" max="10" width="0" style="557" hidden="1" customWidth="1"/>
    <col min="11" max="11" width="43.140625" style="27" hidden="1" customWidth="1"/>
    <col min="12" max="12" width="0" style="351" hidden="1" customWidth="1"/>
    <col min="13" max="13" width="0" style="27" hidden="1" customWidth="1"/>
    <col min="14" max="14" width="43.7109375" style="28" customWidth="1"/>
    <col min="15" max="15" width="8.85546875" style="27"/>
    <col min="16" max="16" width="8.85546875" style="591"/>
    <col min="17" max="17" width="30.85546875" style="27" customWidth="1"/>
    <col min="18" max="16384" width="8.85546875" style="27"/>
  </cols>
  <sheetData>
    <row r="1" spans="1:23">
      <c r="A1" s="68" t="s">
        <v>48</v>
      </c>
      <c r="B1" s="50" t="s">
        <v>93</v>
      </c>
      <c r="C1" s="50"/>
      <c r="D1" s="50"/>
      <c r="E1" s="547"/>
      <c r="F1" s="547"/>
      <c r="G1" s="547"/>
      <c r="H1" s="547"/>
      <c r="I1" s="547"/>
      <c r="J1" s="547"/>
      <c r="K1" s="51"/>
      <c r="L1" s="558"/>
      <c r="M1" s="51"/>
      <c r="N1" s="585"/>
      <c r="O1" s="51"/>
      <c r="P1" s="589"/>
      <c r="Q1" s="51"/>
      <c r="R1" s="51"/>
      <c r="S1" s="51"/>
    </row>
    <row r="2" spans="1:23" ht="15" customHeight="1">
      <c r="B2" s="50"/>
      <c r="C2" s="50"/>
      <c r="D2" s="50"/>
      <c r="E2" s="547"/>
      <c r="F2" s="547"/>
      <c r="G2" s="547"/>
      <c r="H2" s="547"/>
      <c r="I2" s="547"/>
      <c r="J2" s="547"/>
      <c r="K2" s="51"/>
      <c r="L2" s="558"/>
      <c r="M2" s="51"/>
      <c r="N2" s="585"/>
      <c r="O2" s="51"/>
      <c r="P2" s="589"/>
      <c r="Q2" s="51"/>
      <c r="R2" s="51"/>
      <c r="S2" s="51"/>
    </row>
    <row r="3" spans="1:23" s="322" customFormat="1">
      <c r="A3" s="321"/>
      <c r="B3" s="33"/>
      <c r="C3" s="480" t="s">
        <v>362</v>
      </c>
      <c r="D3" s="15" t="s">
        <v>363</v>
      </c>
      <c r="E3" s="548"/>
      <c r="F3" s="548"/>
      <c r="G3" s="548"/>
      <c r="H3" s="548"/>
      <c r="I3" s="548"/>
      <c r="J3" s="548"/>
      <c r="K3" s="51"/>
      <c r="L3" s="558"/>
      <c r="M3" s="51"/>
      <c r="N3" s="585"/>
      <c r="O3" s="51"/>
      <c r="P3" s="589"/>
      <c r="Q3" s="51"/>
      <c r="R3" s="51"/>
      <c r="S3" s="51"/>
    </row>
    <row r="4" spans="1:23" s="322" customFormat="1">
      <c r="A4" s="321"/>
      <c r="B4" s="33"/>
      <c r="C4" s="460" t="s">
        <v>2433</v>
      </c>
      <c r="D4" s="460" t="s">
        <v>2434</v>
      </c>
      <c r="E4" s="548"/>
      <c r="F4" s="548"/>
      <c r="G4" s="548"/>
      <c r="H4" s="548"/>
      <c r="I4" s="548"/>
      <c r="J4" s="548"/>
      <c r="K4" s="51"/>
      <c r="L4" s="558"/>
      <c r="M4" s="51"/>
      <c r="N4" s="585"/>
      <c r="O4" s="51"/>
      <c r="P4" s="589"/>
      <c r="Q4" s="51"/>
      <c r="R4" s="51"/>
      <c r="S4" s="51"/>
    </row>
    <row r="5" spans="1:23" s="322" customFormat="1">
      <c r="A5" s="321"/>
      <c r="B5" s="33"/>
      <c r="C5" s="480" t="s">
        <v>0</v>
      </c>
      <c r="D5" s="480" t="s">
        <v>43</v>
      </c>
      <c r="E5" s="548"/>
      <c r="F5" s="548"/>
      <c r="G5" s="548"/>
      <c r="H5" s="548"/>
      <c r="I5" s="548"/>
      <c r="J5" s="548"/>
      <c r="K5" s="51"/>
      <c r="L5" s="558"/>
      <c r="M5" s="51"/>
      <c r="N5" s="585"/>
      <c r="O5" s="51"/>
      <c r="P5" s="589"/>
      <c r="Q5" s="51"/>
      <c r="R5" s="51"/>
      <c r="S5" s="51"/>
    </row>
    <row r="6" spans="1:23" s="322" customFormat="1">
      <c r="A6" s="321"/>
      <c r="B6" s="33"/>
      <c r="C6" s="2" t="s">
        <v>96</v>
      </c>
      <c r="D6" s="2" t="s">
        <v>97</v>
      </c>
      <c r="E6" s="548"/>
      <c r="F6" s="548"/>
      <c r="G6" s="548"/>
      <c r="H6" s="548"/>
      <c r="I6" s="548"/>
      <c r="J6" s="548"/>
      <c r="K6" s="51"/>
      <c r="L6" s="558"/>
      <c r="M6" s="51"/>
      <c r="N6" s="585"/>
      <c r="O6" s="51"/>
      <c r="P6" s="589"/>
      <c r="Q6" s="51"/>
      <c r="R6" s="51"/>
      <c r="S6" s="51"/>
    </row>
    <row r="7" spans="1:23" s="322" customFormat="1">
      <c r="A7" s="321"/>
      <c r="B7" s="33"/>
      <c r="C7" s="15" t="s">
        <v>98</v>
      </c>
      <c r="D7" s="15" t="s">
        <v>99</v>
      </c>
      <c r="E7" s="548"/>
      <c r="F7" s="548"/>
      <c r="G7" s="548"/>
      <c r="H7" s="548"/>
      <c r="I7" s="548"/>
      <c r="J7" s="548"/>
      <c r="K7" s="51"/>
      <c r="L7" s="558"/>
      <c r="M7" s="51"/>
      <c r="N7" s="585"/>
      <c r="O7" s="51"/>
      <c r="P7" s="589"/>
      <c r="Q7" s="51"/>
      <c r="R7" s="51"/>
      <c r="S7" s="51"/>
    </row>
    <row r="8" spans="1:23" s="322" customFormat="1">
      <c r="A8" s="321"/>
      <c r="B8" s="33"/>
      <c r="C8" s="2" t="s">
        <v>2179</v>
      </c>
      <c r="D8" s="2" t="str">
        <f>C8</f>
        <v>16.01.2024</v>
      </c>
      <c r="E8" s="548"/>
      <c r="F8" s="548"/>
      <c r="G8" s="548"/>
      <c r="H8" s="548"/>
      <c r="I8" s="548"/>
      <c r="J8" s="548"/>
      <c r="K8" s="51"/>
      <c r="L8" s="558"/>
      <c r="M8" s="51"/>
      <c r="N8" s="585"/>
      <c r="O8" s="51"/>
      <c r="P8" s="589"/>
      <c r="Q8" s="51"/>
      <c r="R8" s="51"/>
      <c r="S8" s="51"/>
    </row>
    <row r="9" spans="1:23" s="322" customFormat="1">
      <c r="A9" s="321"/>
      <c r="B9" s="33"/>
      <c r="C9" s="15" t="s">
        <v>1</v>
      </c>
      <c r="D9" s="15" t="s">
        <v>100</v>
      </c>
      <c r="E9" s="548"/>
      <c r="F9" s="548"/>
      <c r="G9" s="548"/>
      <c r="H9" s="548"/>
      <c r="I9" s="548"/>
      <c r="J9" s="548"/>
      <c r="K9" s="51"/>
      <c r="L9" s="558"/>
      <c r="M9" s="51"/>
      <c r="N9" s="585"/>
      <c r="O9" s="51"/>
      <c r="P9" s="589"/>
      <c r="Q9" s="51"/>
      <c r="R9" s="51"/>
      <c r="S9" s="51"/>
    </row>
    <row r="10" spans="1:23" s="322" customFormat="1">
      <c r="A10" s="321"/>
      <c r="B10" s="33"/>
      <c r="C10" s="2" t="s">
        <v>2180</v>
      </c>
      <c r="D10" s="2" t="s">
        <v>2431</v>
      </c>
      <c r="E10" s="548"/>
      <c r="F10" s="548"/>
      <c r="G10" s="548"/>
      <c r="H10" s="548"/>
      <c r="I10" s="548"/>
      <c r="J10" s="548"/>
      <c r="K10" s="51"/>
      <c r="L10" s="558"/>
      <c r="M10" s="51"/>
      <c r="N10" s="585"/>
      <c r="O10" s="51"/>
      <c r="P10" s="589"/>
      <c r="Q10" s="51"/>
      <c r="R10" s="51"/>
      <c r="S10" s="51"/>
    </row>
    <row r="11" spans="1:23" ht="15" customHeight="1">
      <c r="B11" s="50"/>
      <c r="C11" s="50"/>
      <c r="D11" s="50"/>
      <c r="E11" s="547"/>
      <c r="F11" s="547"/>
      <c r="G11" s="547"/>
      <c r="H11" s="547"/>
      <c r="I11" s="547"/>
      <c r="J11" s="547"/>
      <c r="K11" s="51"/>
      <c r="L11" s="558"/>
      <c r="M11" s="51"/>
      <c r="N11" s="585"/>
      <c r="O11" s="51"/>
      <c r="P11" s="589"/>
      <c r="Q11" s="51"/>
      <c r="R11" s="51"/>
      <c r="S11" s="51"/>
    </row>
    <row r="12" spans="1:23" s="55" customFormat="1">
      <c r="A12" s="62" t="s">
        <v>14</v>
      </c>
      <c r="B12" s="53" t="s">
        <v>14</v>
      </c>
      <c r="C12" s="54" t="s">
        <v>9</v>
      </c>
      <c r="D12" s="24" t="s">
        <v>63</v>
      </c>
      <c r="E12" s="549" t="s">
        <v>12</v>
      </c>
      <c r="F12" s="549" t="s">
        <v>10</v>
      </c>
      <c r="G12" s="550" t="s">
        <v>11</v>
      </c>
      <c r="H12" s="549" t="s">
        <v>3</v>
      </c>
      <c r="I12" s="549" t="s">
        <v>10</v>
      </c>
      <c r="J12" s="550" t="s">
        <v>11</v>
      </c>
      <c r="K12" s="24" t="s">
        <v>4</v>
      </c>
      <c r="L12" s="559" t="s">
        <v>10</v>
      </c>
      <c r="M12" s="47" t="s">
        <v>11</v>
      </c>
      <c r="N12" s="24" t="s">
        <v>5</v>
      </c>
      <c r="O12" s="24" t="s">
        <v>10</v>
      </c>
      <c r="P12" s="47" t="s">
        <v>11</v>
      </c>
      <c r="Q12" s="24" t="s">
        <v>6</v>
      </c>
      <c r="R12" s="24" t="s">
        <v>10</v>
      </c>
      <c r="S12" s="47" t="s">
        <v>11</v>
      </c>
    </row>
    <row r="13" spans="1:23" s="316" customFormat="1">
      <c r="A13" s="311" t="s">
        <v>2372</v>
      </c>
      <c r="B13" s="312" t="s">
        <v>2372</v>
      </c>
      <c r="C13" s="313" t="s">
        <v>2373</v>
      </c>
      <c r="D13" s="313" t="s">
        <v>2373</v>
      </c>
      <c r="E13" s="551"/>
      <c r="F13" s="551"/>
      <c r="G13" s="551"/>
      <c r="H13" s="551"/>
      <c r="I13" s="552"/>
      <c r="J13" s="552"/>
      <c r="K13" s="542"/>
      <c r="L13" s="560"/>
      <c r="M13" s="542"/>
      <c r="N13" s="542"/>
      <c r="O13" s="542"/>
      <c r="P13" s="587"/>
      <c r="Q13" s="542"/>
      <c r="R13" s="542"/>
      <c r="S13" s="542"/>
      <c r="T13" s="315"/>
      <c r="U13" s="315"/>
      <c r="V13" s="315"/>
      <c r="W13" s="313"/>
    </row>
    <row r="14" spans="1:23" s="55" customFormat="1" ht="147" customHeight="1">
      <c r="A14" s="62">
        <v>4</v>
      </c>
      <c r="B14" s="45" t="s">
        <v>22</v>
      </c>
      <c r="C14" s="46" t="s">
        <v>3056</v>
      </c>
      <c r="D14" s="24" t="s">
        <v>2436</v>
      </c>
      <c r="E14" s="553" t="s">
        <v>3296</v>
      </c>
      <c r="F14" s="553"/>
      <c r="G14" s="553"/>
      <c r="H14" s="553" t="s">
        <v>3296</v>
      </c>
      <c r="I14" s="553"/>
      <c r="J14" s="553"/>
      <c r="K14" s="59"/>
      <c r="L14" s="561"/>
      <c r="M14" s="59"/>
      <c r="N14" s="586"/>
      <c r="O14" s="59"/>
      <c r="P14" s="588"/>
      <c r="Q14" s="59"/>
      <c r="R14" s="59"/>
      <c r="S14" s="59"/>
    </row>
    <row r="15" spans="1:23" s="58" customFormat="1" ht="125.45" customHeight="1">
      <c r="A15" s="63">
        <v>4</v>
      </c>
      <c r="B15" s="45" t="s">
        <v>24</v>
      </c>
      <c r="C15" s="46" t="s">
        <v>3057</v>
      </c>
      <c r="D15" s="46" t="s">
        <v>2437</v>
      </c>
      <c r="E15" s="554"/>
      <c r="F15" s="554"/>
      <c r="G15" s="554"/>
      <c r="H15" s="554"/>
      <c r="I15" s="554"/>
      <c r="J15" s="554"/>
      <c r="K15" s="56"/>
      <c r="L15" s="562"/>
      <c r="M15" s="56"/>
      <c r="N15" s="54"/>
      <c r="O15" s="56"/>
      <c r="P15" s="588"/>
      <c r="Q15" s="56"/>
      <c r="R15" s="56"/>
      <c r="S15" s="56"/>
    </row>
    <row r="16" spans="1:23" ht="102.6" customHeight="1">
      <c r="A16" s="62">
        <v>4</v>
      </c>
      <c r="B16" s="37" t="s">
        <v>2438</v>
      </c>
      <c r="C16" s="37" t="s">
        <v>365</v>
      </c>
      <c r="D16" s="37" t="s">
        <v>366</v>
      </c>
      <c r="E16" s="555"/>
      <c r="F16" s="555"/>
      <c r="G16" s="555"/>
      <c r="H16" s="555"/>
      <c r="I16" s="555"/>
      <c r="J16" s="555"/>
      <c r="K16" s="25" t="s">
        <v>2956</v>
      </c>
      <c r="L16" s="563" t="s">
        <v>2955</v>
      </c>
      <c r="M16" s="60"/>
      <c r="N16" s="25" t="s">
        <v>3470</v>
      </c>
      <c r="O16" s="563" t="s">
        <v>2955</v>
      </c>
      <c r="P16" s="590"/>
      <c r="Q16" s="60"/>
      <c r="R16" s="60"/>
      <c r="S16" s="60"/>
    </row>
    <row r="17" spans="1:19" ht="45.6" customHeight="1">
      <c r="A17" s="62">
        <v>4</v>
      </c>
      <c r="B17" s="69" t="s">
        <v>367</v>
      </c>
      <c r="C17" s="37" t="s">
        <v>368</v>
      </c>
      <c r="D17" s="37" t="s">
        <v>369</v>
      </c>
      <c r="E17" s="555"/>
      <c r="F17" s="555"/>
      <c r="G17" s="555"/>
      <c r="H17" s="555"/>
      <c r="I17" s="555"/>
      <c r="J17" s="555"/>
      <c r="K17" s="25" t="s">
        <v>2957</v>
      </c>
      <c r="L17" s="563" t="s">
        <v>2955</v>
      </c>
      <c r="M17" s="60"/>
      <c r="N17" s="25" t="s">
        <v>3422</v>
      </c>
      <c r="O17" s="563" t="s">
        <v>2955</v>
      </c>
      <c r="P17" s="590"/>
      <c r="Q17" s="60"/>
      <c r="R17" s="60"/>
      <c r="S17" s="60"/>
    </row>
    <row r="18" spans="1:19" ht="101.45" customHeight="1">
      <c r="A18" s="62">
        <v>4</v>
      </c>
      <c r="B18" s="69" t="s">
        <v>370</v>
      </c>
      <c r="C18" s="323" t="s">
        <v>3058</v>
      </c>
      <c r="D18" s="37" t="s">
        <v>2439</v>
      </c>
      <c r="E18" s="555"/>
      <c r="F18" s="555"/>
      <c r="G18" s="555"/>
      <c r="H18" s="555"/>
      <c r="I18" s="555"/>
      <c r="J18" s="555"/>
      <c r="K18" s="25" t="s">
        <v>3321</v>
      </c>
      <c r="L18" s="563" t="s">
        <v>2955</v>
      </c>
      <c r="M18" s="60"/>
      <c r="N18" s="25" t="s">
        <v>3471</v>
      </c>
      <c r="O18" s="563" t="s">
        <v>2955</v>
      </c>
      <c r="P18" s="590"/>
      <c r="Q18" s="60"/>
      <c r="R18" s="60"/>
      <c r="S18" s="60"/>
    </row>
    <row r="19" spans="1:19" ht="88.5" customHeight="1">
      <c r="A19" s="62">
        <v>4</v>
      </c>
      <c r="B19" s="69" t="s">
        <v>371</v>
      </c>
      <c r="C19" s="37" t="s">
        <v>3059</v>
      </c>
      <c r="D19" s="38" t="s">
        <v>2440</v>
      </c>
      <c r="E19" s="555"/>
      <c r="F19" s="555"/>
      <c r="G19" s="555"/>
      <c r="H19" s="555"/>
      <c r="I19" s="555"/>
      <c r="J19" s="555"/>
      <c r="K19" s="25" t="s">
        <v>2958</v>
      </c>
      <c r="L19" s="563" t="s">
        <v>2955</v>
      </c>
      <c r="M19" s="60"/>
      <c r="N19" s="25" t="s">
        <v>3456</v>
      </c>
      <c r="O19" s="563" t="s">
        <v>2955</v>
      </c>
      <c r="P19" s="590"/>
      <c r="Q19" s="60"/>
      <c r="R19" s="60"/>
      <c r="S19" s="60"/>
    </row>
    <row r="20" spans="1:19" ht="96.95" customHeight="1">
      <c r="A20" s="62">
        <v>4</v>
      </c>
      <c r="B20" s="69" t="s">
        <v>373</v>
      </c>
      <c r="C20" s="38" t="s">
        <v>3060</v>
      </c>
      <c r="D20" s="38" t="s">
        <v>2441</v>
      </c>
      <c r="E20" s="555"/>
      <c r="F20" s="555"/>
      <c r="G20" s="555"/>
      <c r="H20" s="555"/>
      <c r="I20" s="555"/>
      <c r="J20" s="555"/>
      <c r="K20" s="25" t="s">
        <v>3322</v>
      </c>
      <c r="L20" s="563" t="s">
        <v>2955</v>
      </c>
      <c r="M20" s="60"/>
      <c r="N20" s="25" t="s">
        <v>3423</v>
      </c>
      <c r="O20" s="563" t="s">
        <v>2955</v>
      </c>
      <c r="P20" s="590"/>
      <c r="Q20" s="60"/>
      <c r="R20" s="60"/>
      <c r="S20" s="60"/>
    </row>
    <row r="21" spans="1:19" ht="66.599999999999994" customHeight="1">
      <c r="A21" s="62">
        <v>4</v>
      </c>
      <c r="B21" s="69" t="s">
        <v>375</v>
      </c>
      <c r="C21" s="38" t="s">
        <v>3061</v>
      </c>
      <c r="D21" s="38" t="s">
        <v>2442</v>
      </c>
      <c r="E21" s="555"/>
      <c r="F21" s="555"/>
      <c r="G21" s="555"/>
      <c r="H21" s="555"/>
      <c r="I21" s="555"/>
      <c r="J21" s="555"/>
      <c r="K21" s="60"/>
      <c r="L21" s="563" t="s">
        <v>2955</v>
      </c>
      <c r="M21" s="60"/>
      <c r="N21" s="25" t="s">
        <v>3426</v>
      </c>
      <c r="O21" s="563" t="s">
        <v>2955</v>
      </c>
      <c r="P21" s="590"/>
      <c r="Q21" s="60"/>
      <c r="R21" s="60"/>
      <c r="S21" s="60"/>
    </row>
    <row r="22" spans="1:19" ht="96.6" customHeight="1">
      <c r="A22" s="62"/>
      <c r="B22" s="69" t="s">
        <v>377</v>
      </c>
      <c r="C22" s="38" t="s">
        <v>3062</v>
      </c>
      <c r="D22" s="38" t="s">
        <v>372</v>
      </c>
      <c r="E22" s="555"/>
      <c r="F22" s="555"/>
      <c r="G22" s="555"/>
      <c r="H22" s="555"/>
      <c r="I22" s="555"/>
      <c r="J22" s="555"/>
      <c r="K22" s="60"/>
      <c r="L22" s="563" t="s">
        <v>2955</v>
      </c>
      <c r="M22" s="60"/>
      <c r="N22" s="25" t="s">
        <v>3427</v>
      </c>
      <c r="O22" s="563" t="s">
        <v>2955</v>
      </c>
      <c r="P22" s="590"/>
      <c r="Q22" s="60"/>
      <c r="R22" s="60"/>
      <c r="S22" s="60"/>
    </row>
    <row r="23" spans="1:19" ht="79.5" customHeight="1">
      <c r="A23" s="62"/>
      <c r="B23" s="69" t="s">
        <v>378</v>
      </c>
      <c r="C23" s="38" t="s">
        <v>3063</v>
      </c>
      <c r="D23" s="38" t="s">
        <v>374</v>
      </c>
      <c r="E23" s="555"/>
      <c r="F23" s="555"/>
      <c r="G23" s="555"/>
      <c r="H23" s="555"/>
      <c r="I23" s="555"/>
      <c r="J23" s="555"/>
      <c r="K23" s="60"/>
      <c r="L23" s="563" t="s">
        <v>2955</v>
      </c>
      <c r="M23" s="60"/>
      <c r="N23" s="25" t="s">
        <v>3428</v>
      </c>
      <c r="O23" s="563" t="s">
        <v>2955</v>
      </c>
      <c r="P23" s="590"/>
      <c r="Q23" s="60"/>
      <c r="R23" s="60"/>
      <c r="S23" s="60"/>
    </row>
    <row r="24" spans="1:19" ht="58.5" customHeight="1">
      <c r="A24" s="62"/>
      <c r="B24" s="69" t="s">
        <v>2443</v>
      </c>
      <c r="C24" s="38" t="s">
        <v>3064</v>
      </c>
      <c r="D24" s="38" t="s">
        <v>376</v>
      </c>
      <c r="E24" s="555"/>
      <c r="F24" s="555"/>
      <c r="G24" s="555"/>
      <c r="H24" s="555"/>
      <c r="I24" s="555"/>
      <c r="J24" s="555"/>
      <c r="K24" s="60"/>
      <c r="L24" s="563" t="s">
        <v>2955</v>
      </c>
      <c r="M24" s="60"/>
      <c r="N24" s="25" t="s">
        <v>3428</v>
      </c>
      <c r="O24" s="563" t="s">
        <v>2955</v>
      </c>
      <c r="P24" s="590"/>
      <c r="Q24" s="60"/>
      <c r="R24" s="60"/>
      <c r="S24" s="60"/>
    </row>
    <row r="25" spans="1:19" ht="124.5" customHeight="1">
      <c r="A25" s="62"/>
      <c r="B25" s="69" t="s">
        <v>2444</v>
      </c>
      <c r="C25" s="38" t="s">
        <v>3065</v>
      </c>
      <c r="D25" s="38" t="s">
        <v>2445</v>
      </c>
      <c r="E25" s="555"/>
      <c r="F25" s="555"/>
      <c r="G25" s="555"/>
      <c r="H25" s="555"/>
      <c r="I25" s="555"/>
      <c r="J25" s="555"/>
      <c r="K25" s="60"/>
      <c r="L25" s="563" t="s">
        <v>2955</v>
      </c>
      <c r="M25" s="60"/>
      <c r="N25" s="25" t="s">
        <v>3429</v>
      </c>
      <c r="O25" s="563" t="s">
        <v>2955</v>
      </c>
      <c r="P25" s="590"/>
      <c r="Q25" s="60"/>
      <c r="R25" s="60"/>
      <c r="S25" s="60"/>
    </row>
    <row r="26" spans="1:19" ht="66.599999999999994" customHeight="1">
      <c r="A26" s="62"/>
      <c r="B26" s="69" t="s">
        <v>2446</v>
      </c>
      <c r="C26" s="38" t="s">
        <v>3066</v>
      </c>
      <c r="D26" s="38" t="s">
        <v>2447</v>
      </c>
      <c r="E26" s="555"/>
      <c r="F26" s="555"/>
      <c r="G26" s="555"/>
      <c r="H26" s="555"/>
      <c r="I26" s="555"/>
      <c r="J26" s="555"/>
      <c r="K26" s="60"/>
      <c r="L26" s="563" t="s">
        <v>2955</v>
      </c>
      <c r="M26" s="60"/>
      <c r="N26" s="25" t="s">
        <v>3430</v>
      </c>
      <c r="O26" s="563" t="s">
        <v>2955</v>
      </c>
      <c r="P26" s="590"/>
      <c r="Q26" s="60"/>
      <c r="R26" s="60"/>
      <c r="S26" s="60"/>
    </row>
    <row r="27" spans="1:19" ht="80.099999999999994" customHeight="1">
      <c r="A27" s="62">
        <v>4</v>
      </c>
      <c r="B27" s="69" t="s">
        <v>2448</v>
      </c>
      <c r="C27" s="38" t="s">
        <v>3067</v>
      </c>
      <c r="D27" s="38" t="s">
        <v>2449</v>
      </c>
      <c r="E27" s="555"/>
      <c r="F27" s="555"/>
      <c r="G27" s="555"/>
      <c r="H27" s="555"/>
      <c r="I27" s="555"/>
      <c r="J27" s="555"/>
      <c r="K27" s="60"/>
      <c r="L27" s="563" t="s">
        <v>2955</v>
      </c>
      <c r="M27" s="60"/>
      <c r="N27" s="25" t="s">
        <v>3431</v>
      </c>
      <c r="O27" s="563" t="s">
        <v>2955</v>
      </c>
      <c r="P27" s="590"/>
      <c r="Q27" s="60"/>
      <c r="R27" s="60"/>
      <c r="S27" s="60"/>
    </row>
    <row r="28" spans="1:19" s="55" customFormat="1" ht="38.25">
      <c r="A28" s="62">
        <v>4</v>
      </c>
      <c r="B28" s="45" t="s">
        <v>79</v>
      </c>
      <c r="C28" s="46" t="s">
        <v>379</v>
      </c>
      <c r="D28" s="46" t="s">
        <v>380</v>
      </c>
      <c r="E28" s="555"/>
      <c r="F28" s="555"/>
      <c r="G28" s="555"/>
      <c r="H28" s="555"/>
      <c r="I28" s="555"/>
      <c r="J28" s="555"/>
      <c r="K28" s="62"/>
      <c r="L28" s="564"/>
      <c r="M28" s="62"/>
      <c r="N28" s="407"/>
      <c r="O28" s="564"/>
      <c r="P28" s="47"/>
      <c r="Q28" s="62"/>
      <c r="R28" s="62"/>
      <c r="S28" s="62"/>
    </row>
    <row r="29" spans="1:19" ht="144.6" customHeight="1">
      <c r="A29" s="62">
        <v>4</v>
      </c>
      <c r="B29" s="69" t="s">
        <v>381</v>
      </c>
      <c r="C29" s="37" t="s">
        <v>382</v>
      </c>
      <c r="D29" s="37" t="s">
        <v>2450</v>
      </c>
      <c r="E29" s="555"/>
      <c r="F29" s="555"/>
      <c r="G29" s="555"/>
      <c r="H29" s="555"/>
      <c r="I29" s="555"/>
      <c r="J29" s="555"/>
      <c r="K29" s="25" t="s">
        <v>2959</v>
      </c>
      <c r="L29" s="563" t="s">
        <v>2955</v>
      </c>
      <c r="M29" s="60"/>
      <c r="N29" s="25" t="s">
        <v>3432</v>
      </c>
      <c r="O29" s="563" t="s">
        <v>2955</v>
      </c>
      <c r="P29" s="590"/>
      <c r="Q29" s="60"/>
      <c r="R29" s="60"/>
      <c r="S29" s="60"/>
    </row>
    <row r="30" spans="1:19" ht="88.5" customHeight="1">
      <c r="A30" s="62">
        <v>4</v>
      </c>
      <c r="B30" s="69" t="s">
        <v>383</v>
      </c>
      <c r="C30" s="37" t="s">
        <v>384</v>
      </c>
      <c r="D30" s="37" t="s">
        <v>2451</v>
      </c>
      <c r="E30" s="555"/>
      <c r="F30" s="555"/>
      <c r="G30" s="555"/>
      <c r="H30" s="555"/>
      <c r="I30" s="555"/>
      <c r="J30" s="555"/>
      <c r="K30" s="25" t="s">
        <v>2960</v>
      </c>
      <c r="L30" s="563" t="s">
        <v>2955</v>
      </c>
      <c r="M30" s="60"/>
      <c r="N30" s="25" t="s">
        <v>3433</v>
      </c>
      <c r="O30" s="563" t="s">
        <v>2955</v>
      </c>
      <c r="P30" s="590"/>
      <c r="Q30" s="60"/>
      <c r="R30" s="60"/>
      <c r="S30" s="60"/>
    </row>
    <row r="31" spans="1:19" ht="94.5" customHeight="1">
      <c r="A31" s="62">
        <v>4</v>
      </c>
      <c r="B31" s="69" t="s">
        <v>385</v>
      </c>
      <c r="C31" s="37" t="s">
        <v>386</v>
      </c>
      <c r="D31" s="37" t="s">
        <v>2452</v>
      </c>
      <c r="E31" s="555"/>
      <c r="F31" s="555"/>
      <c r="G31" s="555"/>
      <c r="H31" s="555"/>
      <c r="I31" s="555"/>
      <c r="J31" s="555"/>
      <c r="K31" s="25" t="s">
        <v>3323</v>
      </c>
      <c r="L31" s="563" t="s">
        <v>2955</v>
      </c>
      <c r="M31" s="60"/>
      <c r="N31" s="25" t="s">
        <v>3434</v>
      </c>
      <c r="O31" s="563" t="s">
        <v>2955</v>
      </c>
      <c r="P31" s="590"/>
      <c r="Q31" s="60"/>
      <c r="R31" s="60"/>
      <c r="S31" s="60"/>
    </row>
    <row r="32" spans="1:19" ht="107.45" customHeight="1">
      <c r="A32" s="62">
        <v>4</v>
      </c>
      <c r="B32" s="69" t="s">
        <v>2453</v>
      </c>
      <c r="C32" s="37" t="s">
        <v>387</v>
      </c>
      <c r="D32" s="37" t="s">
        <v>2454</v>
      </c>
      <c r="E32" s="555"/>
      <c r="F32" s="555"/>
      <c r="G32" s="555"/>
      <c r="H32" s="555"/>
      <c r="I32" s="555"/>
      <c r="J32" s="555"/>
      <c r="K32" s="25" t="s">
        <v>3325</v>
      </c>
      <c r="L32" s="563" t="s">
        <v>2955</v>
      </c>
      <c r="M32" s="60"/>
      <c r="N32" s="25" t="s">
        <v>3435</v>
      </c>
      <c r="O32" s="563" t="s">
        <v>2955</v>
      </c>
      <c r="P32" s="590"/>
      <c r="Q32" s="60"/>
      <c r="R32" s="60"/>
      <c r="S32" s="60"/>
    </row>
    <row r="33" spans="1:19" ht="127.5">
      <c r="A33" s="62">
        <v>4</v>
      </c>
      <c r="B33" s="69" t="s">
        <v>388</v>
      </c>
      <c r="C33" s="37" t="s">
        <v>389</v>
      </c>
      <c r="D33" s="37" t="s">
        <v>2455</v>
      </c>
      <c r="E33" s="555"/>
      <c r="F33" s="555"/>
      <c r="G33" s="555"/>
      <c r="H33" s="555"/>
      <c r="I33" s="555"/>
      <c r="J33" s="555"/>
      <c r="K33" s="25" t="s">
        <v>3324</v>
      </c>
      <c r="L33" s="563" t="s">
        <v>2955</v>
      </c>
      <c r="M33" s="60"/>
      <c r="N33" s="25" t="s">
        <v>3437</v>
      </c>
      <c r="O33" s="563" t="s">
        <v>2955</v>
      </c>
      <c r="P33" s="590"/>
      <c r="Q33" s="60"/>
      <c r="R33" s="60"/>
      <c r="S33" s="60"/>
    </row>
    <row r="34" spans="1:19" ht="140.25">
      <c r="A34" s="62">
        <v>4</v>
      </c>
      <c r="B34" s="69" t="s">
        <v>390</v>
      </c>
      <c r="C34" s="37" t="s">
        <v>391</v>
      </c>
      <c r="D34" s="37" t="s">
        <v>2456</v>
      </c>
      <c r="E34" s="555"/>
      <c r="F34" s="555"/>
      <c r="G34" s="555"/>
      <c r="H34" s="555"/>
      <c r="I34" s="555"/>
      <c r="J34" s="555"/>
      <c r="K34" s="25" t="s">
        <v>2961</v>
      </c>
      <c r="L34" s="563" t="s">
        <v>2955</v>
      </c>
      <c r="M34" s="60"/>
      <c r="N34" s="25" t="s">
        <v>3436</v>
      </c>
      <c r="O34" s="563" t="s">
        <v>2955</v>
      </c>
      <c r="P34" s="590"/>
      <c r="Q34" s="60"/>
      <c r="R34" s="60"/>
      <c r="S34" s="60"/>
    </row>
    <row r="35" spans="1:19" ht="101.45" customHeight="1">
      <c r="A35" s="62">
        <v>4</v>
      </c>
      <c r="B35" s="69" t="s">
        <v>392</v>
      </c>
      <c r="C35" s="37" t="s">
        <v>393</v>
      </c>
      <c r="D35" s="37" t="s">
        <v>2457</v>
      </c>
      <c r="E35" s="555"/>
      <c r="F35" s="555"/>
      <c r="G35" s="555"/>
      <c r="H35" s="555"/>
      <c r="I35" s="555"/>
      <c r="J35" s="555"/>
      <c r="K35" s="25" t="s">
        <v>3326</v>
      </c>
      <c r="L35" s="563" t="s">
        <v>2955</v>
      </c>
      <c r="M35" s="60"/>
      <c r="N35" s="25" t="s">
        <v>3438</v>
      </c>
      <c r="O35" s="563" t="s">
        <v>2955</v>
      </c>
      <c r="P35" s="590"/>
      <c r="Q35" s="60"/>
      <c r="R35" s="60"/>
      <c r="S35" s="60"/>
    </row>
    <row r="36" spans="1:19" ht="90.6" customHeight="1">
      <c r="A36" s="62">
        <v>4</v>
      </c>
      <c r="B36" s="69" t="s">
        <v>394</v>
      </c>
      <c r="C36" s="37" t="s">
        <v>395</v>
      </c>
      <c r="D36" s="37" t="s">
        <v>2458</v>
      </c>
      <c r="E36" s="555"/>
      <c r="F36" s="555"/>
      <c r="G36" s="555"/>
      <c r="H36" s="555"/>
      <c r="I36" s="555"/>
      <c r="J36" s="555"/>
      <c r="K36" s="25" t="s">
        <v>3327</v>
      </c>
      <c r="L36" s="563" t="s">
        <v>2955</v>
      </c>
      <c r="M36" s="60"/>
      <c r="N36" s="25" t="s">
        <v>3439</v>
      </c>
      <c r="O36" s="563" t="s">
        <v>2955</v>
      </c>
      <c r="P36" s="590"/>
      <c r="Q36" s="60"/>
      <c r="R36" s="60"/>
      <c r="S36" s="60"/>
    </row>
    <row r="37" spans="1:19" ht="132" customHeight="1">
      <c r="A37" s="62">
        <v>4</v>
      </c>
      <c r="B37" s="69" t="s">
        <v>396</v>
      </c>
      <c r="C37" s="37" t="s">
        <v>397</v>
      </c>
      <c r="D37" s="37" t="s">
        <v>2459</v>
      </c>
      <c r="E37" s="555"/>
      <c r="F37" s="555"/>
      <c r="G37" s="555"/>
      <c r="H37" s="555"/>
      <c r="I37" s="555"/>
      <c r="J37" s="555"/>
      <c r="K37" s="25" t="s">
        <v>3328</v>
      </c>
      <c r="L37" s="563" t="s">
        <v>2955</v>
      </c>
      <c r="M37" s="60"/>
      <c r="N37" s="25" t="s">
        <v>3440</v>
      </c>
      <c r="O37" s="563" t="s">
        <v>2955</v>
      </c>
      <c r="P37" s="590"/>
      <c r="Q37" s="60"/>
      <c r="R37" s="60"/>
      <c r="S37" s="60"/>
    </row>
    <row r="38" spans="1:19" ht="62.1" customHeight="1">
      <c r="A38" s="62">
        <v>4</v>
      </c>
      <c r="B38" s="69" t="s">
        <v>398</v>
      </c>
      <c r="C38" s="37" t="s">
        <v>399</v>
      </c>
      <c r="D38" s="37" t="s">
        <v>2460</v>
      </c>
      <c r="E38" s="555"/>
      <c r="F38" s="555"/>
      <c r="G38" s="555"/>
      <c r="H38" s="555"/>
      <c r="I38" s="555"/>
      <c r="J38" s="555"/>
      <c r="K38" s="25" t="s">
        <v>2962</v>
      </c>
      <c r="L38" s="563" t="s">
        <v>2955</v>
      </c>
      <c r="M38" s="60"/>
      <c r="N38" s="25" t="s">
        <v>2962</v>
      </c>
      <c r="O38" s="563" t="s">
        <v>2955</v>
      </c>
      <c r="P38" s="590"/>
      <c r="Q38" s="60"/>
      <c r="R38" s="60"/>
      <c r="S38" s="60"/>
    </row>
    <row r="39" spans="1:19" ht="147.94999999999999" customHeight="1">
      <c r="A39" s="62">
        <v>4</v>
      </c>
      <c r="B39" s="69" t="s">
        <v>400</v>
      </c>
      <c r="C39" s="38" t="s">
        <v>3068</v>
      </c>
      <c r="D39" s="38" t="s">
        <v>2461</v>
      </c>
      <c r="E39" s="555"/>
      <c r="F39" s="555"/>
      <c r="G39" s="555"/>
      <c r="H39" s="555"/>
      <c r="I39" s="555"/>
      <c r="J39" s="555"/>
      <c r="K39" s="25" t="s">
        <v>3330</v>
      </c>
      <c r="L39" s="563" t="s">
        <v>2955</v>
      </c>
      <c r="M39" s="38" t="s">
        <v>3329</v>
      </c>
      <c r="N39" s="25" t="s">
        <v>3429</v>
      </c>
      <c r="O39" s="563" t="s">
        <v>2955</v>
      </c>
      <c r="P39" s="590"/>
      <c r="Q39" s="60"/>
      <c r="R39" s="60"/>
      <c r="S39" s="60"/>
    </row>
    <row r="40" spans="1:19" ht="53.45" customHeight="1">
      <c r="A40" s="62"/>
      <c r="B40" s="69" t="s">
        <v>2462</v>
      </c>
      <c r="C40" s="38" t="s">
        <v>3069</v>
      </c>
      <c r="D40" s="38" t="s">
        <v>2463</v>
      </c>
      <c r="E40" s="555"/>
      <c r="F40" s="555"/>
      <c r="G40" s="555"/>
      <c r="H40" s="555"/>
      <c r="I40" s="555"/>
      <c r="J40" s="555"/>
      <c r="K40" s="60" t="s">
        <v>3331</v>
      </c>
      <c r="L40" s="563" t="s">
        <v>2955</v>
      </c>
      <c r="M40" s="38" t="s">
        <v>3329</v>
      </c>
      <c r="N40" s="25" t="s">
        <v>3425</v>
      </c>
      <c r="O40" s="563" t="s">
        <v>2955</v>
      </c>
      <c r="P40" s="590"/>
      <c r="Q40" s="60"/>
      <c r="R40" s="60"/>
      <c r="S40" s="60"/>
    </row>
    <row r="41" spans="1:19" ht="69.95" customHeight="1">
      <c r="A41" s="62"/>
      <c r="B41" s="69" t="s">
        <v>2464</v>
      </c>
      <c r="C41" s="37" t="s">
        <v>401</v>
      </c>
      <c r="D41" s="37" t="s">
        <v>402</v>
      </c>
      <c r="E41" s="555"/>
      <c r="F41" s="555"/>
      <c r="G41" s="555"/>
      <c r="H41" s="555"/>
      <c r="I41" s="555"/>
      <c r="J41" s="555"/>
      <c r="K41" s="25" t="s">
        <v>2963</v>
      </c>
      <c r="L41" s="563" t="s">
        <v>2955</v>
      </c>
      <c r="M41" s="60"/>
      <c r="N41" s="25" t="s">
        <v>3441</v>
      </c>
      <c r="O41" s="563" t="s">
        <v>2955</v>
      </c>
      <c r="P41" s="590"/>
      <c r="Q41" s="60"/>
      <c r="R41" s="60"/>
      <c r="S41" s="60"/>
    </row>
    <row r="42" spans="1:19" s="55" customFormat="1" ht="51">
      <c r="A42" s="62">
        <v>4</v>
      </c>
      <c r="B42" s="45" t="s">
        <v>188</v>
      </c>
      <c r="C42" s="46" t="s">
        <v>2465</v>
      </c>
      <c r="D42" s="46" t="s">
        <v>2466</v>
      </c>
      <c r="E42" s="555"/>
      <c r="F42" s="555"/>
      <c r="G42" s="555"/>
      <c r="H42" s="555"/>
      <c r="I42" s="555"/>
      <c r="J42" s="555"/>
      <c r="K42" s="62"/>
      <c r="L42" s="564"/>
      <c r="M42" s="62"/>
      <c r="N42" s="407"/>
      <c r="O42" s="564"/>
      <c r="P42" s="47"/>
      <c r="Q42" s="62"/>
      <c r="R42" s="62"/>
      <c r="S42" s="62"/>
    </row>
    <row r="43" spans="1:19" ht="63.75">
      <c r="A43" s="62">
        <v>4</v>
      </c>
      <c r="B43" s="69" t="s">
        <v>403</v>
      </c>
      <c r="C43" s="37" t="s">
        <v>404</v>
      </c>
      <c r="D43" s="37" t="s">
        <v>2467</v>
      </c>
      <c r="E43" s="555"/>
      <c r="F43" s="555"/>
      <c r="G43" s="555"/>
      <c r="H43" s="555"/>
      <c r="I43" s="555"/>
      <c r="J43" s="555"/>
      <c r="K43" s="25" t="s">
        <v>2964</v>
      </c>
      <c r="L43" s="563" t="s">
        <v>2955</v>
      </c>
      <c r="M43" s="60"/>
      <c r="N43" s="25" t="s">
        <v>3442</v>
      </c>
      <c r="O43" s="563" t="s">
        <v>2955</v>
      </c>
      <c r="P43" s="590"/>
      <c r="Q43" s="60"/>
      <c r="R43" s="60"/>
      <c r="S43" s="60"/>
    </row>
    <row r="44" spans="1:19" ht="96.95" customHeight="1">
      <c r="A44" s="62">
        <v>4</v>
      </c>
      <c r="B44" s="69" t="s">
        <v>405</v>
      </c>
      <c r="C44" s="37" t="s">
        <v>406</v>
      </c>
      <c r="D44" s="37" t="s">
        <v>2468</v>
      </c>
      <c r="E44" s="555"/>
      <c r="F44" s="555"/>
      <c r="G44" s="555"/>
      <c r="H44" s="555"/>
      <c r="I44" s="555"/>
      <c r="J44" s="555"/>
      <c r="K44" s="25" t="s">
        <v>3335</v>
      </c>
      <c r="L44" s="563" t="s">
        <v>2955</v>
      </c>
      <c r="M44" s="60"/>
      <c r="N44" s="25" t="s">
        <v>3443</v>
      </c>
      <c r="O44" s="563" t="s">
        <v>2955</v>
      </c>
      <c r="P44" s="590"/>
      <c r="Q44" s="60"/>
      <c r="R44" s="60"/>
      <c r="S44" s="60"/>
    </row>
    <row r="45" spans="1:19" ht="135" customHeight="1">
      <c r="A45" s="62">
        <v>4</v>
      </c>
      <c r="B45" s="69" t="s">
        <v>407</v>
      </c>
      <c r="C45" s="37" t="s">
        <v>3070</v>
      </c>
      <c r="D45" s="37" t="s">
        <v>408</v>
      </c>
      <c r="E45" s="555"/>
      <c r="F45" s="555"/>
      <c r="G45" s="555"/>
      <c r="H45" s="555"/>
      <c r="I45" s="555"/>
      <c r="J45" s="555"/>
      <c r="K45" s="25" t="s">
        <v>2965</v>
      </c>
      <c r="L45" s="563" t="s">
        <v>2955</v>
      </c>
      <c r="M45" s="60"/>
      <c r="N45" s="25" t="s">
        <v>3444</v>
      </c>
      <c r="O45" s="563" t="s">
        <v>2955</v>
      </c>
      <c r="P45" s="590"/>
      <c r="Q45" s="60"/>
      <c r="R45" s="60"/>
      <c r="S45" s="60"/>
    </row>
    <row r="46" spans="1:19" ht="71.45" customHeight="1">
      <c r="A46" s="62"/>
      <c r="B46" s="69" t="s">
        <v>409</v>
      </c>
      <c r="C46" s="38" t="s">
        <v>3071</v>
      </c>
      <c r="D46" s="38" t="s">
        <v>2469</v>
      </c>
      <c r="E46" s="555"/>
      <c r="F46" s="555"/>
      <c r="G46" s="555"/>
      <c r="H46" s="555"/>
      <c r="I46" s="555"/>
      <c r="J46" s="555"/>
      <c r="K46" s="25" t="s">
        <v>3337</v>
      </c>
      <c r="L46" s="563" t="s">
        <v>2955</v>
      </c>
      <c r="M46" s="60"/>
      <c r="N46" s="25" t="s">
        <v>3445</v>
      </c>
      <c r="O46" s="563" t="s">
        <v>2955</v>
      </c>
      <c r="P46" s="590"/>
      <c r="Q46" s="60"/>
      <c r="R46" s="60"/>
      <c r="S46" s="60"/>
    </row>
    <row r="47" spans="1:19" ht="63.95" customHeight="1">
      <c r="A47" s="62">
        <v>4</v>
      </c>
      <c r="B47" s="69" t="s">
        <v>412</v>
      </c>
      <c r="C47" s="37" t="s">
        <v>410</v>
      </c>
      <c r="D47" s="37" t="s">
        <v>411</v>
      </c>
      <c r="E47" s="555"/>
      <c r="F47" s="555"/>
      <c r="G47" s="555"/>
      <c r="H47" s="555"/>
      <c r="I47" s="555"/>
      <c r="J47" s="555"/>
      <c r="K47" s="25" t="s">
        <v>3336</v>
      </c>
      <c r="L47" s="563" t="s">
        <v>2955</v>
      </c>
      <c r="M47" s="60"/>
      <c r="N47" s="25" t="s">
        <v>3446</v>
      </c>
      <c r="O47" s="563" t="s">
        <v>2955</v>
      </c>
      <c r="P47" s="590"/>
      <c r="Q47" s="60"/>
      <c r="R47" s="60"/>
      <c r="S47" s="60"/>
    </row>
    <row r="48" spans="1:19" ht="320.10000000000002" customHeight="1">
      <c r="A48" s="62">
        <v>4</v>
      </c>
      <c r="B48" s="69" t="s">
        <v>2470</v>
      </c>
      <c r="C48" s="37" t="s">
        <v>3072</v>
      </c>
      <c r="D48" s="37" t="s">
        <v>2471</v>
      </c>
      <c r="E48" s="555"/>
      <c r="F48" s="555"/>
      <c r="G48" s="555"/>
      <c r="H48" s="555"/>
      <c r="I48" s="555"/>
      <c r="J48" s="555"/>
      <c r="K48" s="25" t="s">
        <v>3338</v>
      </c>
      <c r="L48" s="563" t="s">
        <v>2955</v>
      </c>
      <c r="M48" s="60"/>
      <c r="N48" s="25" t="s">
        <v>3448</v>
      </c>
      <c r="O48" s="563" t="s">
        <v>2955</v>
      </c>
      <c r="P48" s="590" t="s">
        <v>3447</v>
      </c>
      <c r="Q48" s="60"/>
      <c r="R48" s="60"/>
      <c r="S48" s="60"/>
    </row>
    <row r="49" spans="1:19" s="55" customFormat="1" ht="61.5" customHeight="1">
      <c r="A49" s="62">
        <v>4</v>
      </c>
      <c r="B49" s="45" t="s">
        <v>364</v>
      </c>
      <c r="C49" s="46" t="s">
        <v>3552</v>
      </c>
      <c r="D49" s="46" t="s">
        <v>2472</v>
      </c>
      <c r="E49" s="62"/>
      <c r="F49" s="62"/>
      <c r="G49" s="62"/>
      <c r="H49" s="62"/>
      <c r="I49" s="62"/>
      <c r="J49" s="62"/>
      <c r="K49" s="62"/>
      <c r="L49" s="564"/>
      <c r="M49" s="62"/>
      <c r="N49" s="407"/>
      <c r="O49" s="564"/>
      <c r="P49" s="47"/>
      <c r="Q49" s="62"/>
      <c r="R49" s="62"/>
      <c r="S49" s="62"/>
    </row>
    <row r="50" spans="1:19" ht="42" customHeight="1">
      <c r="A50" s="62">
        <v>4</v>
      </c>
      <c r="B50" s="69" t="s">
        <v>413</v>
      </c>
      <c r="C50" s="37" t="s">
        <v>414</v>
      </c>
      <c r="D50" s="37" t="s">
        <v>2473</v>
      </c>
      <c r="E50" s="555"/>
      <c r="F50" s="555"/>
      <c r="G50" s="555"/>
      <c r="H50" s="555"/>
      <c r="I50" s="555"/>
      <c r="J50" s="555"/>
      <c r="K50" s="25" t="s">
        <v>2966</v>
      </c>
      <c r="L50" s="563" t="s">
        <v>2967</v>
      </c>
      <c r="M50" s="60"/>
      <c r="N50" s="25" t="s">
        <v>2966</v>
      </c>
      <c r="O50" s="563" t="s">
        <v>2967</v>
      </c>
      <c r="P50" s="590"/>
      <c r="Q50" s="60"/>
      <c r="R50" s="60"/>
      <c r="S50" s="60"/>
    </row>
    <row r="51" spans="1:19" ht="42" customHeight="1">
      <c r="A51" s="62">
        <v>4</v>
      </c>
      <c r="B51" s="69" t="s">
        <v>415</v>
      </c>
      <c r="C51" s="37" t="s">
        <v>416</v>
      </c>
      <c r="D51" s="37" t="s">
        <v>2474</v>
      </c>
      <c r="E51" s="555"/>
      <c r="F51" s="555"/>
      <c r="G51" s="555"/>
      <c r="H51" s="555"/>
      <c r="I51" s="555"/>
      <c r="J51" s="555"/>
      <c r="K51" s="25" t="s">
        <v>2966</v>
      </c>
      <c r="L51" s="563" t="s">
        <v>2967</v>
      </c>
      <c r="M51" s="60"/>
      <c r="N51" s="25" t="s">
        <v>2966</v>
      </c>
      <c r="O51" s="563" t="s">
        <v>2967</v>
      </c>
      <c r="P51" s="590"/>
      <c r="Q51" s="60"/>
      <c r="R51" s="60"/>
      <c r="S51" s="60"/>
    </row>
    <row r="52" spans="1:19" ht="42" customHeight="1">
      <c r="A52" s="62">
        <v>4</v>
      </c>
      <c r="B52" s="69" t="s">
        <v>417</v>
      </c>
      <c r="C52" s="37" t="s">
        <v>418</v>
      </c>
      <c r="D52" s="37" t="s">
        <v>419</v>
      </c>
      <c r="E52" s="555"/>
      <c r="F52" s="555"/>
      <c r="G52" s="555"/>
      <c r="H52" s="555"/>
      <c r="I52" s="555"/>
      <c r="J52" s="555"/>
      <c r="K52" s="25" t="s">
        <v>2966</v>
      </c>
      <c r="L52" s="563" t="s">
        <v>2967</v>
      </c>
      <c r="M52" s="60"/>
      <c r="N52" s="25" t="s">
        <v>2966</v>
      </c>
      <c r="O52" s="563" t="s">
        <v>2967</v>
      </c>
      <c r="P52" s="590"/>
      <c r="Q52" s="60"/>
      <c r="R52" s="60"/>
      <c r="S52" s="60"/>
    </row>
    <row r="53" spans="1:19" ht="102">
      <c r="A53" s="62">
        <v>4</v>
      </c>
      <c r="B53" s="69" t="s">
        <v>420</v>
      </c>
      <c r="C53" s="37" t="s">
        <v>421</v>
      </c>
      <c r="D53" s="37" t="s">
        <v>422</v>
      </c>
      <c r="E53" s="555"/>
      <c r="F53" s="555"/>
      <c r="G53" s="555"/>
      <c r="H53" s="555"/>
      <c r="I53" s="555"/>
      <c r="J53" s="555"/>
      <c r="K53" s="25" t="s">
        <v>2966</v>
      </c>
      <c r="L53" s="563" t="s">
        <v>2967</v>
      </c>
      <c r="M53" s="60"/>
      <c r="N53" s="25" t="s">
        <v>2966</v>
      </c>
      <c r="O53" s="563" t="s">
        <v>2967</v>
      </c>
      <c r="P53" s="590"/>
      <c r="Q53" s="60"/>
      <c r="R53" s="60"/>
      <c r="S53" s="60"/>
    </row>
    <row r="54" spans="1:19" ht="42.6" customHeight="1">
      <c r="A54" s="62"/>
      <c r="B54" s="69" t="s">
        <v>423</v>
      </c>
      <c r="C54" s="38" t="s">
        <v>3073</v>
      </c>
      <c r="D54" s="38" t="s">
        <v>2475</v>
      </c>
      <c r="E54" s="555"/>
      <c r="F54" s="555"/>
      <c r="G54" s="555"/>
      <c r="H54" s="555"/>
      <c r="I54" s="555"/>
      <c r="J54" s="555"/>
      <c r="K54" s="25" t="s">
        <v>2966</v>
      </c>
      <c r="L54" s="563" t="s">
        <v>2967</v>
      </c>
      <c r="M54" s="60"/>
      <c r="N54" s="25" t="s">
        <v>2966</v>
      </c>
      <c r="O54" s="563" t="s">
        <v>2967</v>
      </c>
      <c r="P54" s="590"/>
      <c r="Q54" s="60"/>
      <c r="R54" s="60"/>
      <c r="S54" s="60"/>
    </row>
    <row r="55" spans="1:19" ht="117.6" customHeight="1">
      <c r="A55" s="62">
        <v>4</v>
      </c>
      <c r="B55" s="69" t="s">
        <v>2476</v>
      </c>
      <c r="C55" s="37" t="s">
        <v>424</v>
      </c>
      <c r="D55" s="37" t="s">
        <v>425</v>
      </c>
      <c r="E55" s="555"/>
      <c r="F55" s="555"/>
      <c r="G55" s="555"/>
      <c r="H55" s="555"/>
      <c r="I55" s="555"/>
      <c r="J55" s="555"/>
      <c r="K55" s="25" t="s">
        <v>2966</v>
      </c>
      <c r="L55" s="563" t="s">
        <v>2967</v>
      </c>
      <c r="M55" s="60"/>
      <c r="N55" s="25" t="s">
        <v>2966</v>
      </c>
      <c r="O55" s="563" t="s">
        <v>2967</v>
      </c>
      <c r="P55" s="590"/>
      <c r="Q55" s="60"/>
      <c r="R55" s="60"/>
      <c r="S55" s="60"/>
    </row>
    <row r="56" spans="1:19" s="55" customFormat="1" ht="51">
      <c r="A56" s="62">
        <v>4</v>
      </c>
      <c r="B56" s="45" t="s">
        <v>29</v>
      </c>
      <c r="C56" s="46" t="s">
        <v>426</v>
      </c>
      <c r="D56" s="46" t="s">
        <v>2477</v>
      </c>
      <c r="E56" s="555"/>
      <c r="F56" s="555"/>
      <c r="G56" s="555"/>
      <c r="H56" s="555"/>
      <c r="I56" s="555"/>
      <c r="J56" s="555"/>
      <c r="K56" s="62"/>
      <c r="L56" s="564"/>
      <c r="M56" s="62"/>
      <c r="N56" s="407"/>
      <c r="O56" s="564"/>
      <c r="P56" s="47"/>
      <c r="Q56" s="62"/>
      <c r="R56" s="62"/>
      <c r="S56" s="62"/>
    </row>
    <row r="57" spans="1:19" ht="65.099999999999994" customHeight="1">
      <c r="A57" s="62">
        <v>4</v>
      </c>
      <c r="B57" s="69" t="s">
        <v>427</v>
      </c>
      <c r="C57" s="37" t="s">
        <v>3074</v>
      </c>
      <c r="D57" s="37" t="s">
        <v>346</v>
      </c>
      <c r="E57" s="555"/>
      <c r="F57" s="555"/>
      <c r="G57" s="555"/>
      <c r="H57" s="555"/>
      <c r="I57" s="555"/>
      <c r="J57" s="555"/>
      <c r="K57" s="25" t="s">
        <v>2968</v>
      </c>
      <c r="L57" s="563" t="s">
        <v>2955</v>
      </c>
      <c r="M57" s="60"/>
      <c r="N57" s="25" t="s">
        <v>3457</v>
      </c>
      <c r="O57" s="563" t="s">
        <v>2955</v>
      </c>
      <c r="P57" s="590"/>
      <c r="Q57" s="60"/>
      <c r="R57" s="60"/>
      <c r="S57" s="60"/>
    </row>
    <row r="58" spans="1:19" ht="47.1" customHeight="1">
      <c r="A58" s="62">
        <v>4</v>
      </c>
      <c r="B58" s="69" t="s">
        <v>428</v>
      </c>
      <c r="C58" s="37" t="s">
        <v>3075</v>
      </c>
      <c r="D58" s="37" t="s">
        <v>2478</v>
      </c>
      <c r="E58" s="555"/>
      <c r="F58" s="555"/>
      <c r="G58" s="555"/>
      <c r="H58" s="555"/>
      <c r="I58" s="555"/>
      <c r="J58" s="555"/>
      <c r="K58" s="25" t="s">
        <v>2969</v>
      </c>
      <c r="L58" s="563" t="s">
        <v>2955</v>
      </c>
      <c r="M58" s="60"/>
      <c r="N58" s="25" t="s">
        <v>3458</v>
      </c>
      <c r="O58" s="563" t="s">
        <v>2955</v>
      </c>
      <c r="P58" s="590"/>
      <c r="Q58" s="60"/>
      <c r="R58" s="60"/>
      <c r="S58" s="60"/>
    </row>
    <row r="59" spans="1:19" ht="136.5" customHeight="1">
      <c r="A59" s="62"/>
      <c r="B59" s="69" t="s">
        <v>429</v>
      </c>
      <c r="C59" s="38" t="s">
        <v>3076</v>
      </c>
      <c r="D59" s="38" t="s">
        <v>2479</v>
      </c>
      <c r="E59" s="555"/>
      <c r="F59" s="555"/>
      <c r="G59" s="555"/>
      <c r="H59" s="555"/>
      <c r="I59" s="555"/>
      <c r="J59" s="555"/>
      <c r="K59" s="25" t="s">
        <v>3330</v>
      </c>
      <c r="L59" s="563" t="s">
        <v>2955</v>
      </c>
      <c r="M59" s="38" t="s">
        <v>3329</v>
      </c>
      <c r="N59" s="25" t="s">
        <v>3429</v>
      </c>
      <c r="O59" s="563" t="s">
        <v>2955</v>
      </c>
      <c r="P59" s="590"/>
      <c r="Q59" s="60"/>
      <c r="R59" s="60"/>
      <c r="S59" s="60"/>
    </row>
    <row r="60" spans="1:19" ht="156" customHeight="1">
      <c r="A60" s="62">
        <v>4</v>
      </c>
      <c r="B60" s="69" t="s">
        <v>432</v>
      </c>
      <c r="C60" s="37" t="s">
        <v>430</v>
      </c>
      <c r="D60" s="37" t="s">
        <v>431</v>
      </c>
      <c r="E60" s="555"/>
      <c r="F60" s="555"/>
      <c r="G60" s="555"/>
      <c r="H60" s="555"/>
      <c r="I60" s="555"/>
      <c r="J60" s="555"/>
      <c r="K60" s="25" t="s">
        <v>2970</v>
      </c>
      <c r="L60" s="563" t="s">
        <v>2955</v>
      </c>
      <c r="M60" s="60"/>
      <c r="N60" s="466" t="s">
        <v>3459</v>
      </c>
      <c r="O60" s="563" t="s">
        <v>2955</v>
      </c>
      <c r="P60" s="590"/>
      <c r="Q60" s="60"/>
      <c r="R60" s="60"/>
      <c r="S60" s="60"/>
    </row>
    <row r="61" spans="1:19" ht="69" customHeight="1">
      <c r="A61" s="62">
        <v>4</v>
      </c>
      <c r="B61" s="69" t="s">
        <v>433</v>
      </c>
      <c r="C61" s="37" t="s">
        <v>2480</v>
      </c>
      <c r="D61" s="37" t="s">
        <v>2481</v>
      </c>
      <c r="E61" s="555"/>
      <c r="F61" s="555"/>
      <c r="G61" s="555"/>
      <c r="H61" s="555"/>
      <c r="I61" s="555"/>
      <c r="J61" s="555"/>
      <c r="K61" s="25" t="s">
        <v>2971</v>
      </c>
      <c r="L61" s="563" t="s">
        <v>2955</v>
      </c>
      <c r="M61" s="60"/>
      <c r="N61" s="25" t="s">
        <v>3460</v>
      </c>
      <c r="O61" s="563" t="s">
        <v>2955</v>
      </c>
      <c r="P61" s="590"/>
      <c r="Q61" s="60"/>
      <c r="R61" s="60"/>
      <c r="S61" s="60"/>
    </row>
    <row r="62" spans="1:19" ht="138" customHeight="1">
      <c r="A62" s="62"/>
      <c r="B62" s="69" t="s">
        <v>434</v>
      </c>
      <c r="C62" s="37" t="s">
        <v>2482</v>
      </c>
      <c r="D62" s="37" t="s">
        <v>2483</v>
      </c>
      <c r="E62" s="555"/>
      <c r="F62" s="555"/>
      <c r="G62" s="555"/>
      <c r="H62" s="555"/>
      <c r="I62" s="555"/>
      <c r="J62" s="555"/>
      <c r="K62" s="25" t="s">
        <v>3339</v>
      </c>
      <c r="L62" s="563" t="s">
        <v>2955</v>
      </c>
      <c r="M62" s="60"/>
      <c r="N62" s="25" t="s">
        <v>3462</v>
      </c>
      <c r="O62" s="563" t="s">
        <v>2955</v>
      </c>
      <c r="P62" s="590"/>
      <c r="Q62" s="60"/>
      <c r="R62" s="60"/>
      <c r="S62" s="60"/>
    </row>
    <row r="63" spans="1:19" ht="124.5" customHeight="1">
      <c r="A63" s="62"/>
      <c r="B63" s="69" t="s">
        <v>436</v>
      </c>
      <c r="C63" s="38" t="s">
        <v>3077</v>
      </c>
      <c r="D63" s="38" t="s">
        <v>3078</v>
      </c>
      <c r="E63" s="555"/>
      <c r="F63" s="555"/>
      <c r="G63" s="555"/>
      <c r="H63" s="555"/>
      <c r="I63" s="555"/>
      <c r="J63" s="555"/>
      <c r="K63" s="25" t="s">
        <v>3340</v>
      </c>
      <c r="L63" s="563" t="s">
        <v>2955</v>
      </c>
      <c r="M63" s="60"/>
      <c r="N63" s="25" t="s">
        <v>3463</v>
      </c>
      <c r="O63" s="563" t="s">
        <v>2955</v>
      </c>
      <c r="P63" s="590"/>
      <c r="Q63" s="60"/>
      <c r="R63" s="60"/>
      <c r="S63" s="60"/>
    </row>
    <row r="64" spans="1:19" ht="91.5" customHeight="1">
      <c r="A64" s="62">
        <v>4</v>
      </c>
      <c r="B64" s="69" t="s">
        <v>439</v>
      </c>
      <c r="C64" s="37" t="s">
        <v>2484</v>
      </c>
      <c r="D64" s="37" t="s">
        <v>2485</v>
      </c>
      <c r="E64" s="555"/>
      <c r="F64" s="555"/>
      <c r="G64" s="555"/>
      <c r="H64" s="555"/>
      <c r="I64" s="555"/>
      <c r="J64" s="555"/>
      <c r="K64" s="25" t="s">
        <v>2972</v>
      </c>
      <c r="L64" s="563" t="s">
        <v>2955</v>
      </c>
      <c r="M64" s="60"/>
      <c r="N64" s="25" t="s">
        <v>3464</v>
      </c>
      <c r="O64" s="563" t="s">
        <v>2955</v>
      </c>
      <c r="P64" s="590"/>
      <c r="Q64" s="60"/>
      <c r="R64" s="60"/>
      <c r="S64" s="60"/>
    </row>
    <row r="65" spans="1:19" ht="81" customHeight="1">
      <c r="A65" s="62">
        <v>4</v>
      </c>
      <c r="B65" s="69" t="s">
        <v>441</v>
      </c>
      <c r="C65" s="37" t="s">
        <v>435</v>
      </c>
      <c r="D65" s="37" t="s">
        <v>2486</v>
      </c>
      <c r="E65" s="555"/>
      <c r="F65" s="555"/>
      <c r="G65" s="555"/>
      <c r="H65" s="555"/>
      <c r="I65" s="555"/>
      <c r="J65" s="555"/>
      <c r="K65" s="25" t="s">
        <v>2973</v>
      </c>
      <c r="L65" s="563" t="s">
        <v>2967</v>
      </c>
      <c r="M65" s="60"/>
      <c r="N65" s="25" t="s">
        <v>3465</v>
      </c>
      <c r="O65" s="563" t="s">
        <v>2967</v>
      </c>
      <c r="P65" s="590"/>
      <c r="Q65" s="60"/>
      <c r="R65" s="60"/>
      <c r="S65" s="60"/>
    </row>
    <row r="66" spans="1:19" ht="57.6" customHeight="1">
      <c r="A66" s="62">
        <v>4</v>
      </c>
      <c r="B66" s="69" t="s">
        <v>442</v>
      </c>
      <c r="C66" s="37" t="s">
        <v>437</v>
      </c>
      <c r="D66" s="37" t="s">
        <v>438</v>
      </c>
      <c r="E66" s="555"/>
      <c r="F66" s="555"/>
      <c r="G66" s="555"/>
      <c r="H66" s="555"/>
      <c r="I66" s="555"/>
      <c r="J66" s="555"/>
      <c r="K66" s="25" t="s">
        <v>2974</v>
      </c>
      <c r="L66" s="563" t="s">
        <v>2967</v>
      </c>
      <c r="M66" s="60"/>
      <c r="N66" s="25" t="s">
        <v>2974</v>
      </c>
      <c r="O66" s="563" t="s">
        <v>2967</v>
      </c>
      <c r="P66" s="590"/>
      <c r="Q66" s="60"/>
      <c r="R66" s="60"/>
      <c r="S66" s="60"/>
    </row>
    <row r="67" spans="1:19" ht="76.5">
      <c r="A67" s="62">
        <v>4</v>
      </c>
      <c r="B67" s="69" t="s">
        <v>444</v>
      </c>
      <c r="C67" s="37" t="s">
        <v>440</v>
      </c>
      <c r="D67" s="37" t="s">
        <v>2487</v>
      </c>
      <c r="E67" s="555"/>
      <c r="F67" s="555"/>
      <c r="G67" s="555"/>
      <c r="H67" s="555"/>
      <c r="I67" s="555"/>
      <c r="J67" s="555"/>
      <c r="K67" s="25" t="s">
        <v>2975</v>
      </c>
      <c r="L67" s="563" t="s">
        <v>2955</v>
      </c>
      <c r="M67" s="60"/>
      <c r="N67" s="25" t="s">
        <v>3466</v>
      </c>
      <c r="O67" s="563" t="s">
        <v>2955</v>
      </c>
      <c r="P67" s="590"/>
      <c r="Q67" s="60"/>
      <c r="R67" s="60"/>
      <c r="S67" s="60"/>
    </row>
    <row r="68" spans="1:19" ht="53.45" customHeight="1">
      <c r="A68" s="62" t="s">
        <v>28</v>
      </c>
      <c r="B68" s="69" t="s">
        <v>2488</v>
      </c>
      <c r="C68" s="37" t="s">
        <v>2489</v>
      </c>
      <c r="D68" s="37" t="s">
        <v>2490</v>
      </c>
      <c r="E68" s="555"/>
      <c r="F68" s="555"/>
      <c r="G68" s="555"/>
      <c r="H68" s="555"/>
      <c r="I68" s="555"/>
      <c r="J68" s="555"/>
      <c r="K68" s="25" t="s">
        <v>2975</v>
      </c>
      <c r="L68" s="563" t="s">
        <v>2955</v>
      </c>
      <c r="M68" s="60"/>
      <c r="N68" s="25" t="s">
        <v>3466</v>
      </c>
      <c r="O68" s="563" t="s">
        <v>2955</v>
      </c>
      <c r="P68" s="590"/>
      <c r="Q68" s="60"/>
      <c r="R68" s="60"/>
      <c r="S68" s="60"/>
    </row>
    <row r="69" spans="1:19" ht="128.44999999999999" customHeight="1">
      <c r="A69" s="62"/>
      <c r="B69" s="69" t="s">
        <v>2491</v>
      </c>
      <c r="C69" s="38" t="s">
        <v>3079</v>
      </c>
      <c r="D69" s="38" t="s">
        <v>2492</v>
      </c>
      <c r="E69" s="555"/>
      <c r="F69" s="555"/>
      <c r="G69" s="555"/>
      <c r="H69" s="555"/>
      <c r="I69" s="555"/>
      <c r="J69" s="555"/>
      <c r="K69" s="25" t="s">
        <v>3330</v>
      </c>
      <c r="L69" s="563" t="s">
        <v>2955</v>
      </c>
      <c r="M69" s="38" t="s">
        <v>3329</v>
      </c>
      <c r="N69" s="25" t="s">
        <v>3429</v>
      </c>
      <c r="O69" s="563" t="s">
        <v>2955</v>
      </c>
      <c r="P69" s="590"/>
      <c r="Q69" s="60"/>
      <c r="R69" s="60"/>
      <c r="S69" s="60"/>
    </row>
    <row r="70" spans="1:19" ht="105.95" customHeight="1">
      <c r="A70" s="62" t="s">
        <v>28</v>
      </c>
      <c r="B70" s="69" t="s">
        <v>2493</v>
      </c>
      <c r="C70" s="37" t="s">
        <v>443</v>
      </c>
      <c r="D70" s="37" t="s">
        <v>2494</v>
      </c>
      <c r="E70" s="555"/>
      <c r="F70" s="555"/>
      <c r="G70" s="555"/>
      <c r="H70" s="555"/>
      <c r="I70" s="555"/>
      <c r="J70" s="555"/>
      <c r="K70" s="25" t="s">
        <v>2976</v>
      </c>
      <c r="L70" s="563" t="s">
        <v>2955</v>
      </c>
      <c r="M70" s="60"/>
      <c r="N70" s="25" t="s">
        <v>3467</v>
      </c>
      <c r="O70" s="563" t="s">
        <v>2955</v>
      </c>
      <c r="P70" s="590"/>
      <c r="Q70" s="60"/>
      <c r="R70" s="60"/>
      <c r="S70" s="60"/>
    </row>
    <row r="71" spans="1:19" ht="191.25">
      <c r="A71" s="62" t="s">
        <v>28</v>
      </c>
      <c r="B71" s="69" t="s">
        <v>2495</v>
      </c>
      <c r="C71" s="37" t="s">
        <v>2496</v>
      </c>
      <c r="D71" s="37" t="s">
        <v>2497</v>
      </c>
      <c r="E71" s="555"/>
      <c r="F71" s="555"/>
      <c r="G71" s="555"/>
      <c r="H71" s="555"/>
      <c r="I71" s="555"/>
      <c r="J71" s="555"/>
      <c r="K71" s="25" t="s">
        <v>2977</v>
      </c>
      <c r="L71" s="563" t="s">
        <v>2955</v>
      </c>
      <c r="M71" s="60"/>
      <c r="N71" s="25" t="s">
        <v>3468</v>
      </c>
      <c r="O71" s="563" t="s">
        <v>2955</v>
      </c>
      <c r="P71" s="590"/>
      <c r="Q71" s="60"/>
      <c r="R71" s="60"/>
      <c r="S71" s="60"/>
    </row>
    <row r="72" spans="1:19" s="55" customFormat="1" ht="51">
      <c r="A72" s="62" t="s">
        <v>28</v>
      </c>
      <c r="B72" s="45" t="s">
        <v>189</v>
      </c>
      <c r="C72" s="46" t="s">
        <v>445</v>
      </c>
      <c r="D72" s="46" t="s">
        <v>2498</v>
      </c>
      <c r="E72" s="555"/>
      <c r="F72" s="555"/>
      <c r="G72" s="555"/>
      <c r="H72" s="555"/>
      <c r="I72" s="555"/>
      <c r="J72" s="555"/>
      <c r="K72" s="62"/>
      <c r="L72" s="564"/>
      <c r="M72" s="62"/>
      <c r="N72" s="407"/>
      <c r="O72" s="564"/>
      <c r="P72" s="47"/>
      <c r="Q72" s="62"/>
      <c r="R72" s="62"/>
      <c r="S72" s="62"/>
    </row>
    <row r="73" spans="1:19" ht="63.6" customHeight="1">
      <c r="A73" s="62" t="s">
        <v>28</v>
      </c>
      <c r="B73" s="69" t="s">
        <v>446</v>
      </c>
      <c r="C73" s="37" t="s">
        <v>2499</v>
      </c>
      <c r="D73" s="37" t="s">
        <v>2500</v>
      </c>
      <c r="E73" s="555"/>
      <c r="F73" s="555"/>
      <c r="G73" s="555"/>
      <c r="H73" s="555"/>
      <c r="I73" s="555"/>
      <c r="J73" s="555"/>
      <c r="K73" s="25" t="s">
        <v>2978</v>
      </c>
      <c r="L73" s="563" t="s">
        <v>2955</v>
      </c>
      <c r="M73" s="60"/>
      <c r="N73" s="25" t="s">
        <v>3452</v>
      </c>
      <c r="O73" s="563" t="s">
        <v>2955</v>
      </c>
      <c r="P73" s="590"/>
      <c r="Q73" s="60"/>
      <c r="R73" s="60"/>
      <c r="S73" s="60"/>
    </row>
    <row r="74" spans="1:19" ht="140.1" customHeight="1">
      <c r="A74" s="62" t="s">
        <v>28</v>
      </c>
      <c r="B74" s="69" t="s">
        <v>447</v>
      </c>
      <c r="C74" s="37" t="s">
        <v>448</v>
      </c>
      <c r="D74" s="37" t="s">
        <v>449</v>
      </c>
      <c r="E74" s="555"/>
      <c r="F74" s="555"/>
      <c r="G74" s="555"/>
      <c r="H74" s="555"/>
      <c r="I74" s="555"/>
      <c r="J74" s="555"/>
      <c r="K74" s="466" t="s">
        <v>2979</v>
      </c>
      <c r="L74" s="563" t="s">
        <v>2955</v>
      </c>
      <c r="M74" s="60"/>
      <c r="N74" s="466" t="s">
        <v>3453</v>
      </c>
      <c r="O74" s="563" t="s">
        <v>2955</v>
      </c>
      <c r="P74" s="590"/>
      <c r="Q74" s="60"/>
      <c r="R74" s="60"/>
      <c r="S74" s="60"/>
    </row>
    <row r="75" spans="1:19" ht="81.599999999999994" customHeight="1">
      <c r="A75" s="62" t="s">
        <v>28</v>
      </c>
      <c r="B75" s="69" t="s">
        <v>450</v>
      </c>
      <c r="C75" s="37" t="s">
        <v>451</v>
      </c>
      <c r="D75" s="37" t="s">
        <v>2501</v>
      </c>
      <c r="E75" s="555"/>
      <c r="F75" s="555"/>
      <c r="G75" s="555"/>
      <c r="H75" s="555"/>
      <c r="I75" s="555"/>
      <c r="J75" s="555"/>
      <c r="K75" s="25" t="s">
        <v>2980</v>
      </c>
      <c r="L75" s="563" t="s">
        <v>2967</v>
      </c>
      <c r="M75" s="60"/>
      <c r="N75" s="25" t="s">
        <v>3451</v>
      </c>
      <c r="O75" s="563" t="s">
        <v>2967</v>
      </c>
      <c r="P75" s="590"/>
      <c r="Q75" s="60"/>
      <c r="R75" s="60"/>
      <c r="S75" s="60"/>
    </row>
    <row r="76" spans="1:19" ht="107.1" customHeight="1">
      <c r="A76" s="62" t="s">
        <v>28</v>
      </c>
      <c r="B76" s="69" t="s">
        <v>452</v>
      </c>
      <c r="C76" s="37" t="s">
        <v>453</v>
      </c>
      <c r="D76" s="37" t="s">
        <v>454</v>
      </c>
      <c r="E76" s="555"/>
      <c r="F76" s="555"/>
      <c r="G76" s="555"/>
      <c r="H76" s="555"/>
      <c r="I76" s="555"/>
      <c r="J76" s="555"/>
      <c r="K76" s="25" t="s">
        <v>2981</v>
      </c>
      <c r="L76" s="563" t="s">
        <v>2955</v>
      </c>
      <c r="M76" s="60"/>
      <c r="N76" s="25" t="s">
        <v>3454</v>
      </c>
      <c r="O76" s="563" t="s">
        <v>2955</v>
      </c>
      <c r="P76" s="590"/>
      <c r="Q76" s="60"/>
      <c r="R76" s="60"/>
      <c r="S76" s="60"/>
    </row>
    <row r="77" spans="1:19" ht="104.1" customHeight="1">
      <c r="A77" s="62" t="s">
        <v>28</v>
      </c>
      <c r="B77" s="69" t="s">
        <v>455</v>
      </c>
      <c r="C77" s="37" t="s">
        <v>456</v>
      </c>
      <c r="D77" s="37" t="s">
        <v>2502</v>
      </c>
      <c r="E77" s="555"/>
      <c r="F77" s="555"/>
      <c r="G77" s="555"/>
      <c r="H77" s="555"/>
      <c r="I77" s="555"/>
      <c r="J77" s="555"/>
      <c r="K77" s="25" t="s">
        <v>2982</v>
      </c>
      <c r="L77" s="563" t="s">
        <v>2955</v>
      </c>
      <c r="M77" s="60"/>
      <c r="N77" s="25" t="s">
        <v>3455</v>
      </c>
      <c r="O77" s="563" t="s">
        <v>2955</v>
      </c>
      <c r="P77" s="590"/>
      <c r="Q77" s="60"/>
      <c r="R77" s="60"/>
      <c r="S77" s="60"/>
    </row>
    <row r="78" spans="1:19" s="55" customFormat="1" ht="24.95" customHeight="1">
      <c r="A78" s="62" t="s">
        <v>28</v>
      </c>
      <c r="B78" s="45" t="s">
        <v>192</v>
      </c>
      <c r="C78" s="46" t="s">
        <v>457</v>
      </c>
      <c r="D78" s="46" t="s">
        <v>458</v>
      </c>
      <c r="E78" s="555"/>
      <c r="F78" s="555"/>
      <c r="G78" s="555"/>
      <c r="H78" s="555"/>
      <c r="I78" s="555"/>
      <c r="J78" s="555"/>
      <c r="K78" s="62"/>
      <c r="L78" s="564"/>
      <c r="M78" s="62"/>
      <c r="N78" s="407"/>
      <c r="O78" s="62"/>
      <c r="P78" s="47"/>
      <c r="Q78" s="62"/>
      <c r="R78" s="62"/>
      <c r="S78" s="62"/>
    </row>
    <row r="79" spans="1:19" ht="29.1" customHeight="1">
      <c r="A79" s="62" t="s">
        <v>28</v>
      </c>
      <c r="B79" s="69" t="s">
        <v>459</v>
      </c>
      <c r="C79" s="37" t="s">
        <v>460</v>
      </c>
      <c r="D79" s="37" t="s">
        <v>461</v>
      </c>
      <c r="E79" s="555"/>
      <c r="F79" s="555"/>
      <c r="G79" s="555"/>
      <c r="H79" s="555"/>
      <c r="I79" s="555"/>
      <c r="J79" s="555"/>
      <c r="K79" s="25" t="s">
        <v>2966</v>
      </c>
      <c r="L79" s="563" t="s">
        <v>2967</v>
      </c>
      <c r="M79" s="60"/>
      <c r="N79" s="25" t="s">
        <v>2966</v>
      </c>
      <c r="O79" s="563" t="s">
        <v>2967</v>
      </c>
      <c r="P79" s="590"/>
      <c r="Q79" s="60"/>
      <c r="R79" s="60"/>
      <c r="S79" s="60"/>
    </row>
    <row r="80" spans="1:19" ht="36" customHeight="1">
      <c r="A80" s="62" t="s">
        <v>28</v>
      </c>
      <c r="B80" s="69" t="s">
        <v>462</v>
      </c>
      <c r="C80" s="38" t="s">
        <v>3080</v>
      </c>
      <c r="D80" s="38" t="s">
        <v>2503</v>
      </c>
      <c r="E80" s="555"/>
      <c r="F80" s="555"/>
      <c r="G80" s="555"/>
      <c r="H80" s="555"/>
      <c r="I80" s="555"/>
      <c r="J80" s="555"/>
      <c r="K80" s="25" t="s">
        <v>2966</v>
      </c>
      <c r="L80" s="563" t="s">
        <v>2967</v>
      </c>
      <c r="M80" s="60"/>
      <c r="N80" s="25" t="s">
        <v>2966</v>
      </c>
      <c r="O80" s="563" t="s">
        <v>2967</v>
      </c>
      <c r="P80" s="590"/>
      <c r="Q80" s="60"/>
      <c r="R80" s="60"/>
      <c r="S80" s="60"/>
    </row>
    <row r="81" spans="1:19" ht="48.95" customHeight="1">
      <c r="A81" s="62" t="s">
        <v>28</v>
      </c>
      <c r="B81" s="69" t="s">
        <v>2504</v>
      </c>
      <c r="C81" s="37" t="s">
        <v>2505</v>
      </c>
      <c r="D81" s="37" t="s">
        <v>2506</v>
      </c>
      <c r="E81" s="555"/>
      <c r="F81" s="555"/>
      <c r="G81" s="555"/>
      <c r="H81" s="555"/>
      <c r="I81" s="555"/>
      <c r="J81" s="555"/>
      <c r="K81" s="25" t="s">
        <v>2966</v>
      </c>
      <c r="L81" s="563" t="s">
        <v>2967</v>
      </c>
      <c r="M81" s="60"/>
      <c r="N81" s="25" t="s">
        <v>2966</v>
      </c>
      <c r="O81" s="563" t="s">
        <v>2967</v>
      </c>
      <c r="P81" s="590"/>
      <c r="Q81" s="60"/>
      <c r="R81" s="60"/>
      <c r="S81" s="60"/>
    </row>
    <row r="82" spans="1:19" ht="128.1" customHeight="1">
      <c r="A82" s="62" t="s">
        <v>28</v>
      </c>
      <c r="B82" s="69" t="s">
        <v>2507</v>
      </c>
      <c r="C82" s="38" t="s">
        <v>3081</v>
      </c>
      <c r="D82" s="38" t="s">
        <v>2411</v>
      </c>
      <c r="E82" s="555"/>
      <c r="F82" s="555"/>
      <c r="G82" s="555"/>
      <c r="H82" s="555"/>
      <c r="I82" s="555"/>
      <c r="J82" s="555"/>
      <c r="K82" s="25" t="s">
        <v>2966</v>
      </c>
      <c r="L82" s="563" t="s">
        <v>2967</v>
      </c>
      <c r="M82" s="60"/>
      <c r="N82" s="25" t="s">
        <v>2966</v>
      </c>
      <c r="O82" s="563" t="s">
        <v>2967</v>
      </c>
      <c r="P82" s="590"/>
      <c r="Q82" s="60"/>
      <c r="R82" s="60"/>
      <c r="S82" s="60"/>
    </row>
    <row r="83" spans="1:19" ht="105.6" customHeight="1">
      <c r="A83" s="62" t="s">
        <v>28</v>
      </c>
      <c r="B83" s="69" t="s">
        <v>3082</v>
      </c>
      <c r="C83" s="38" t="s">
        <v>3051</v>
      </c>
      <c r="D83" s="38" t="s">
        <v>2508</v>
      </c>
      <c r="E83" s="555"/>
      <c r="F83" s="555"/>
      <c r="G83" s="555"/>
      <c r="H83" s="555"/>
      <c r="I83" s="555"/>
      <c r="J83" s="555"/>
      <c r="K83" s="25" t="s">
        <v>2966</v>
      </c>
      <c r="L83" s="563" t="s">
        <v>2967</v>
      </c>
      <c r="M83" s="60"/>
      <c r="N83" s="25" t="s">
        <v>2966</v>
      </c>
      <c r="O83" s="563" t="s">
        <v>2967</v>
      </c>
      <c r="P83" s="590"/>
      <c r="Q83" s="60"/>
      <c r="R83" s="60"/>
      <c r="S83" s="60"/>
    </row>
    <row r="84" spans="1:19" s="55" customFormat="1" ht="51">
      <c r="A84" s="62" t="s">
        <v>30</v>
      </c>
      <c r="B84" s="44" t="s">
        <v>30</v>
      </c>
      <c r="C84" s="46" t="s">
        <v>463</v>
      </c>
      <c r="D84" s="46" t="s">
        <v>464</v>
      </c>
      <c r="E84" s="555"/>
      <c r="F84" s="555"/>
      <c r="G84" s="555"/>
      <c r="H84" s="555"/>
      <c r="I84" s="555"/>
      <c r="J84" s="555"/>
      <c r="K84" s="62"/>
      <c r="L84" s="564"/>
      <c r="M84" s="62"/>
      <c r="N84" s="407"/>
      <c r="O84" s="564"/>
      <c r="P84" s="47"/>
      <c r="Q84" s="62"/>
      <c r="R84" s="62"/>
      <c r="S84" s="62"/>
    </row>
    <row r="85" spans="1:19" ht="35.1" customHeight="1">
      <c r="A85" s="62" t="s">
        <v>30</v>
      </c>
      <c r="B85" s="69" t="s">
        <v>465</v>
      </c>
      <c r="C85" s="37" t="s">
        <v>468</v>
      </c>
      <c r="D85" s="37" t="s">
        <v>466</v>
      </c>
      <c r="E85" s="555"/>
      <c r="F85" s="555"/>
      <c r="G85" s="555"/>
      <c r="H85" s="555"/>
      <c r="I85" s="555"/>
      <c r="J85" s="555"/>
      <c r="K85" s="25" t="s">
        <v>3341</v>
      </c>
      <c r="L85" s="563" t="s">
        <v>2967</v>
      </c>
      <c r="M85" s="60"/>
      <c r="N85" s="25" t="s">
        <v>3341</v>
      </c>
      <c r="O85" s="563" t="s">
        <v>2967</v>
      </c>
      <c r="P85" s="590"/>
      <c r="Q85" s="60"/>
      <c r="R85" s="60"/>
      <c r="S85" s="60"/>
    </row>
    <row r="86" spans="1:19" ht="48.95" customHeight="1">
      <c r="A86" s="62" t="s">
        <v>30</v>
      </c>
      <c r="B86" s="69" t="s">
        <v>467</v>
      </c>
      <c r="C86" s="37" t="s">
        <v>471</v>
      </c>
      <c r="D86" s="37" t="s">
        <v>469</v>
      </c>
      <c r="E86" s="555"/>
      <c r="F86" s="555"/>
      <c r="G86" s="555"/>
      <c r="H86" s="555"/>
      <c r="I86" s="555"/>
      <c r="J86" s="555"/>
      <c r="K86" s="25" t="s">
        <v>3341</v>
      </c>
      <c r="L86" s="563" t="s">
        <v>2967</v>
      </c>
      <c r="M86" s="60"/>
      <c r="N86" s="25" t="s">
        <v>3341</v>
      </c>
      <c r="O86" s="563" t="s">
        <v>2967</v>
      </c>
      <c r="P86" s="590"/>
      <c r="Q86" s="60"/>
      <c r="R86" s="60"/>
      <c r="S86" s="60"/>
    </row>
    <row r="87" spans="1:19" ht="25.5">
      <c r="A87" s="62" t="s">
        <v>30</v>
      </c>
      <c r="B87" s="69" t="s">
        <v>470</v>
      </c>
      <c r="C87" s="37" t="s">
        <v>2509</v>
      </c>
      <c r="D87" s="37" t="s">
        <v>472</v>
      </c>
      <c r="E87" s="555"/>
      <c r="F87" s="555"/>
      <c r="G87" s="555"/>
      <c r="H87" s="555"/>
      <c r="I87" s="555"/>
      <c r="J87" s="555"/>
      <c r="K87" s="25" t="s">
        <v>3341</v>
      </c>
      <c r="L87" s="563" t="s">
        <v>2967</v>
      </c>
      <c r="M87" s="60"/>
      <c r="N87" s="25" t="s">
        <v>3341</v>
      </c>
      <c r="O87" s="563" t="s">
        <v>2967</v>
      </c>
      <c r="P87" s="590"/>
      <c r="Q87" s="60"/>
      <c r="R87" s="60"/>
      <c r="S87" s="60"/>
    </row>
    <row r="88" spans="1:19" ht="48.6" customHeight="1">
      <c r="A88" s="62" t="s">
        <v>30</v>
      </c>
      <c r="B88" s="69" t="s">
        <v>473</v>
      </c>
      <c r="C88" s="37" t="s">
        <v>474</v>
      </c>
      <c r="D88" s="37" t="s">
        <v>2510</v>
      </c>
      <c r="E88" s="555"/>
      <c r="F88" s="555"/>
      <c r="G88" s="555"/>
      <c r="H88" s="555"/>
      <c r="I88" s="555"/>
      <c r="J88" s="555"/>
      <c r="K88" s="25" t="s">
        <v>3341</v>
      </c>
      <c r="L88" s="563" t="s">
        <v>2967</v>
      </c>
      <c r="M88" s="60"/>
      <c r="N88" s="25" t="s">
        <v>3341</v>
      </c>
      <c r="O88" s="563" t="s">
        <v>2967</v>
      </c>
      <c r="P88" s="590"/>
      <c r="Q88" s="60"/>
      <c r="R88" s="60"/>
      <c r="S88" s="60"/>
    </row>
    <row r="89" spans="1:19" ht="39.6" customHeight="1">
      <c r="A89" s="62" t="s">
        <v>30</v>
      </c>
      <c r="B89" s="69" t="s">
        <v>475</v>
      </c>
      <c r="C89" s="37" t="s">
        <v>476</v>
      </c>
      <c r="D89" s="37" t="s">
        <v>2511</v>
      </c>
      <c r="E89" s="555"/>
      <c r="F89" s="555"/>
      <c r="G89" s="555"/>
      <c r="H89" s="555"/>
      <c r="I89" s="555"/>
      <c r="J89" s="555"/>
      <c r="K89" s="25" t="s">
        <v>3341</v>
      </c>
      <c r="L89" s="563" t="s">
        <v>2967</v>
      </c>
      <c r="M89" s="60"/>
      <c r="N89" s="25" t="s">
        <v>3341</v>
      </c>
      <c r="O89" s="563" t="s">
        <v>2967</v>
      </c>
      <c r="P89" s="590"/>
      <c r="Q89" s="60"/>
      <c r="R89" s="60"/>
      <c r="S89" s="60"/>
    </row>
    <row r="90" spans="1:19" ht="51" customHeight="1">
      <c r="A90" s="62" t="s">
        <v>30</v>
      </c>
      <c r="B90" s="69" t="s">
        <v>477</v>
      </c>
      <c r="C90" s="37" t="s">
        <v>478</v>
      </c>
      <c r="D90" s="37" t="s">
        <v>479</v>
      </c>
      <c r="E90" s="555"/>
      <c r="F90" s="555"/>
      <c r="G90" s="555"/>
      <c r="H90" s="555"/>
      <c r="I90" s="555"/>
      <c r="J90" s="555"/>
      <c r="K90" s="25" t="s">
        <v>3341</v>
      </c>
      <c r="L90" s="563" t="s">
        <v>2967</v>
      </c>
      <c r="M90" s="60"/>
      <c r="N90" s="25" t="s">
        <v>3341</v>
      </c>
      <c r="O90" s="563" t="s">
        <v>2967</v>
      </c>
      <c r="P90" s="590"/>
      <c r="Q90" s="60"/>
      <c r="R90" s="60"/>
      <c r="S90" s="60"/>
    </row>
    <row r="91" spans="1:19" ht="25.5">
      <c r="A91" s="62" t="s">
        <v>30</v>
      </c>
      <c r="B91" s="69" t="s">
        <v>480</v>
      </c>
      <c r="C91" s="37" t="s">
        <v>481</v>
      </c>
      <c r="D91" s="37" t="s">
        <v>482</v>
      </c>
      <c r="E91" s="555"/>
      <c r="F91" s="555"/>
      <c r="G91" s="555"/>
      <c r="H91" s="555"/>
      <c r="I91" s="555"/>
      <c r="J91" s="555"/>
      <c r="K91" s="25" t="s">
        <v>3341</v>
      </c>
      <c r="L91" s="563" t="s">
        <v>2967</v>
      </c>
      <c r="M91" s="60"/>
      <c r="N91" s="25" t="s">
        <v>3341</v>
      </c>
      <c r="O91" s="563" t="s">
        <v>2967</v>
      </c>
      <c r="P91" s="590"/>
      <c r="Q91" s="60"/>
      <c r="R91" s="60"/>
      <c r="S91" s="60"/>
    </row>
    <row r="92" spans="1:19" ht="114.75">
      <c r="A92" s="62" t="s">
        <v>30</v>
      </c>
      <c r="B92" s="69" t="s">
        <v>483</v>
      </c>
      <c r="C92" s="37" t="s">
        <v>3083</v>
      </c>
      <c r="D92" s="37" t="s">
        <v>484</v>
      </c>
      <c r="E92" s="555"/>
      <c r="F92" s="555"/>
      <c r="G92" s="555"/>
      <c r="H92" s="555"/>
      <c r="I92" s="555"/>
      <c r="J92" s="555"/>
      <c r="K92" s="25" t="s">
        <v>3341</v>
      </c>
      <c r="L92" s="563" t="s">
        <v>2967</v>
      </c>
      <c r="M92" s="60"/>
      <c r="N92" s="25" t="s">
        <v>3341</v>
      </c>
      <c r="O92" s="563" t="s">
        <v>2967</v>
      </c>
      <c r="P92" s="590"/>
      <c r="Q92" s="60"/>
      <c r="R92" s="60"/>
      <c r="S92" s="60"/>
    </row>
    <row r="93" spans="1:19" ht="60.95" customHeight="1">
      <c r="A93" s="62" t="s">
        <v>30</v>
      </c>
      <c r="B93" s="69" t="s">
        <v>485</v>
      </c>
      <c r="C93" s="38" t="s">
        <v>3084</v>
      </c>
      <c r="D93" s="38" t="s">
        <v>2512</v>
      </c>
      <c r="E93" s="555"/>
      <c r="F93" s="555"/>
      <c r="G93" s="555"/>
      <c r="H93" s="555"/>
      <c r="I93" s="555"/>
      <c r="J93" s="555"/>
      <c r="K93" s="25" t="s">
        <v>3341</v>
      </c>
      <c r="L93" s="563" t="s">
        <v>2967</v>
      </c>
      <c r="M93" s="60"/>
      <c r="N93" s="25" t="s">
        <v>3341</v>
      </c>
      <c r="O93" s="563" t="s">
        <v>2967</v>
      </c>
      <c r="P93" s="590"/>
      <c r="Q93" s="60"/>
      <c r="R93" s="60"/>
      <c r="S93" s="60"/>
    </row>
    <row r="94" spans="1:19" ht="46.5" customHeight="1">
      <c r="A94" s="62" t="s">
        <v>30</v>
      </c>
      <c r="B94" s="69" t="s">
        <v>488</v>
      </c>
      <c r="C94" s="37" t="s">
        <v>486</v>
      </c>
      <c r="D94" s="37" t="s">
        <v>487</v>
      </c>
      <c r="E94" s="555"/>
      <c r="F94" s="555"/>
      <c r="G94" s="555"/>
      <c r="H94" s="555"/>
      <c r="I94" s="555"/>
      <c r="J94" s="555"/>
      <c r="K94" s="25" t="s">
        <v>3341</v>
      </c>
      <c r="L94" s="563" t="s">
        <v>2967</v>
      </c>
      <c r="M94" s="60"/>
      <c r="N94" s="25" t="s">
        <v>3341</v>
      </c>
      <c r="O94" s="563" t="s">
        <v>2967</v>
      </c>
      <c r="P94" s="590"/>
      <c r="Q94" s="60"/>
      <c r="R94" s="60"/>
      <c r="S94" s="60"/>
    </row>
    <row r="95" spans="1:19" ht="140.25">
      <c r="A95" s="62" t="s">
        <v>30</v>
      </c>
      <c r="B95" s="69" t="s">
        <v>491</v>
      </c>
      <c r="C95" s="37" t="s">
        <v>489</v>
      </c>
      <c r="D95" s="37" t="s">
        <v>490</v>
      </c>
      <c r="E95" s="555"/>
      <c r="F95" s="555"/>
      <c r="G95" s="555"/>
      <c r="H95" s="555"/>
      <c r="I95" s="555"/>
      <c r="J95" s="555"/>
      <c r="K95" s="25" t="s">
        <v>3341</v>
      </c>
      <c r="L95" s="563" t="s">
        <v>2967</v>
      </c>
      <c r="M95" s="60"/>
      <c r="N95" s="25" t="s">
        <v>3341</v>
      </c>
      <c r="O95" s="563" t="s">
        <v>2967</v>
      </c>
      <c r="P95" s="590"/>
      <c r="Q95" s="60"/>
      <c r="R95" s="60"/>
      <c r="S95" s="60"/>
    </row>
    <row r="96" spans="1:19" ht="127.5">
      <c r="A96" s="62" t="s">
        <v>30</v>
      </c>
      <c r="B96" s="69" t="s">
        <v>494</v>
      </c>
      <c r="C96" s="37" t="s">
        <v>492</v>
      </c>
      <c r="D96" s="37" t="s">
        <v>493</v>
      </c>
      <c r="E96" s="555"/>
      <c r="F96" s="555"/>
      <c r="G96" s="555"/>
      <c r="H96" s="555"/>
      <c r="I96" s="555"/>
      <c r="J96" s="555"/>
      <c r="K96" s="25" t="s">
        <v>3341</v>
      </c>
      <c r="L96" s="563" t="s">
        <v>2967</v>
      </c>
      <c r="M96" s="60"/>
      <c r="N96" s="25" t="s">
        <v>3341</v>
      </c>
      <c r="O96" s="563" t="s">
        <v>2967</v>
      </c>
      <c r="P96" s="590"/>
      <c r="Q96" s="60"/>
      <c r="R96" s="60"/>
      <c r="S96" s="60"/>
    </row>
    <row r="97" spans="1:19" ht="60.6" customHeight="1">
      <c r="A97" s="62" t="s">
        <v>30</v>
      </c>
      <c r="B97" s="69" t="s">
        <v>495</v>
      </c>
      <c r="C97" s="37" t="s">
        <v>3085</v>
      </c>
      <c r="D97" s="37" t="s">
        <v>2513</v>
      </c>
      <c r="E97" s="555"/>
      <c r="F97" s="555"/>
      <c r="G97" s="555"/>
      <c r="H97" s="555"/>
      <c r="I97" s="555"/>
      <c r="J97" s="555"/>
      <c r="K97" s="25" t="s">
        <v>3341</v>
      </c>
      <c r="L97" s="563" t="s">
        <v>2967</v>
      </c>
      <c r="M97" s="60"/>
      <c r="N97" s="25" t="s">
        <v>3341</v>
      </c>
      <c r="O97" s="563" t="s">
        <v>2967</v>
      </c>
      <c r="P97" s="590"/>
      <c r="Q97" s="60"/>
      <c r="R97" s="60"/>
      <c r="S97" s="60"/>
    </row>
    <row r="98" spans="1:19" ht="73.5" customHeight="1">
      <c r="A98" s="62" t="s">
        <v>30</v>
      </c>
      <c r="B98" s="69" t="s">
        <v>496</v>
      </c>
      <c r="C98" s="38" t="s">
        <v>3086</v>
      </c>
      <c r="D98" s="37" t="s">
        <v>2514</v>
      </c>
      <c r="E98" s="555"/>
      <c r="F98" s="555"/>
      <c r="G98" s="555"/>
      <c r="H98" s="555"/>
      <c r="I98" s="555"/>
      <c r="J98" s="555"/>
      <c r="K98" s="25" t="s">
        <v>3341</v>
      </c>
      <c r="L98" s="563" t="s">
        <v>2967</v>
      </c>
      <c r="M98" s="60"/>
      <c r="N98" s="25" t="s">
        <v>3341</v>
      </c>
      <c r="O98" s="563" t="s">
        <v>2967</v>
      </c>
      <c r="P98" s="590"/>
      <c r="Q98" s="60"/>
      <c r="R98" s="60"/>
      <c r="S98" s="60"/>
    </row>
    <row r="99" spans="1:19" ht="101.45" customHeight="1">
      <c r="A99" s="62" t="s">
        <v>30</v>
      </c>
      <c r="B99" s="69" t="s">
        <v>497</v>
      </c>
      <c r="C99" s="37" t="s">
        <v>3087</v>
      </c>
      <c r="D99" s="37" t="s">
        <v>2515</v>
      </c>
      <c r="E99" s="555"/>
      <c r="F99" s="555"/>
      <c r="G99" s="555"/>
      <c r="H99" s="555"/>
      <c r="I99" s="555"/>
      <c r="J99" s="555"/>
      <c r="K99" s="25" t="s">
        <v>3341</v>
      </c>
      <c r="L99" s="563" t="s">
        <v>2967</v>
      </c>
      <c r="M99" s="60"/>
      <c r="N99" s="25" t="s">
        <v>3341</v>
      </c>
      <c r="O99" s="563" t="s">
        <v>2967</v>
      </c>
      <c r="P99" s="590"/>
      <c r="Q99" s="60"/>
      <c r="R99" s="60"/>
      <c r="S99" s="60"/>
    </row>
    <row r="100" spans="1:19" ht="40.5" customHeight="1">
      <c r="A100" s="62" t="s">
        <v>30</v>
      </c>
      <c r="B100" s="69" t="s">
        <v>2516</v>
      </c>
      <c r="C100" s="37" t="s">
        <v>498</v>
      </c>
      <c r="D100" s="37" t="s">
        <v>402</v>
      </c>
      <c r="E100" s="555"/>
      <c r="F100" s="555"/>
      <c r="G100" s="555"/>
      <c r="H100" s="555"/>
      <c r="I100" s="555"/>
      <c r="J100" s="555"/>
      <c r="K100" s="25" t="s">
        <v>3341</v>
      </c>
      <c r="L100" s="563" t="s">
        <v>2967</v>
      </c>
      <c r="M100" s="60"/>
      <c r="N100" s="25" t="s">
        <v>3341</v>
      </c>
      <c r="O100" s="563" t="s">
        <v>2967</v>
      </c>
      <c r="P100" s="590"/>
      <c r="Q100" s="60"/>
      <c r="R100" s="60"/>
      <c r="S100" s="60"/>
    </row>
    <row r="101" spans="1:19" s="55" customFormat="1" ht="38.25">
      <c r="A101" s="62" t="s">
        <v>32</v>
      </c>
      <c r="B101" s="44" t="s">
        <v>32</v>
      </c>
      <c r="C101" s="46" t="s">
        <v>499</v>
      </c>
      <c r="D101" s="46" t="s">
        <v>500</v>
      </c>
      <c r="E101" s="555"/>
      <c r="F101" s="555"/>
      <c r="G101" s="555"/>
      <c r="H101" s="555"/>
      <c r="I101" s="555"/>
      <c r="J101" s="555"/>
      <c r="K101" s="62"/>
      <c r="L101" s="564"/>
      <c r="M101" s="62"/>
      <c r="N101" s="407"/>
      <c r="O101" s="564"/>
      <c r="P101" s="47"/>
      <c r="Q101" s="62"/>
      <c r="R101" s="62"/>
      <c r="S101" s="62"/>
    </row>
    <row r="102" spans="1:19" ht="48.95" customHeight="1">
      <c r="A102" s="62" t="s">
        <v>32</v>
      </c>
      <c r="B102" s="69" t="s">
        <v>501</v>
      </c>
      <c r="C102" s="37" t="s">
        <v>3088</v>
      </c>
      <c r="D102" s="37" t="s">
        <v>2517</v>
      </c>
      <c r="E102" s="555"/>
      <c r="F102" s="555"/>
      <c r="G102" s="555"/>
      <c r="H102" s="555"/>
      <c r="I102" s="555"/>
      <c r="J102" s="555"/>
      <c r="K102" s="25" t="s">
        <v>3341</v>
      </c>
      <c r="L102" s="563" t="s">
        <v>2967</v>
      </c>
      <c r="M102" s="60"/>
      <c r="N102" s="25" t="s">
        <v>3341</v>
      </c>
      <c r="O102" s="563" t="s">
        <v>2967</v>
      </c>
      <c r="P102" s="590"/>
      <c r="Q102" s="60"/>
      <c r="R102" s="60"/>
      <c r="S102" s="60"/>
    </row>
    <row r="103" spans="1:19" ht="48.95" customHeight="1">
      <c r="A103" s="62" t="s">
        <v>32</v>
      </c>
      <c r="B103" s="69" t="s">
        <v>502</v>
      </c>
      <c r="C103" s="37" t="s">
        <v>3089</v>
      </c>
      <c r="D103" s="38" t="s">
        <v>2518</v>
      </c>
      <c r="E103" s="555"/>
      <c r="F103" s="555"/>
      <c r="G103" s="555"/>
      <c r="H103" s="555"/>
      <c r="I103" s="555"/>
      <c r="J103" s="555"/>
      <c r="K103" s="25" t="s">
        <v>3341</v>
      </c>
      <c r="L103" s="563" t="s">
        <v>2967</v>
      </c>
      <c r="M103" s="60"/>
      <c r="N103" s="25" t="s">
        <v>3341</v>
      </c>
      <c r="O103" s="563" t="s">
        <v>2967</v>
      </c>
      <c r="P103" s="590"/>
      <c r="Q103" s="60"/>
      <c r="R103" s="60"/>
      <c r="S103" s="60"/>
    </row>
    <row r="104" spans="1:19" ht="40.5" customHeight="1">
      <c r="A104" s="62" t="s">
        <v>32</v>
      </c>
      <c r="B104" s="69" t="s">
        <v>2519</v>
      </c>
      <c r="C104" s="37" t="s">
        <v>503</v>
      </c>
      <c r="D104" s="37" t="s">
        <v>504</v>
      </c>
      <c r="E104" s="555"/>
      <c r="F104" s="555"/>
      <c r="G104" s="555"/>
      <c r="H104" s="555"/>
      <c r="I104" s="555"/>
      <c r="J104" s="555"/>
      <c r="K104" s="25" t="s">
        <v>3341</v>
      </c>
      <c r="L104" s="563" t="s">
        <v>2967</v>
      </c>
      <c r="M104" s="60"/>
      <c r="N104" s="25" t="s">
        <v>3341</v>
      </c>
      <c r="O104" s="563" t="s">
        <v>2967</v>
      </c>
      <c r="P104" s="590"/>
      <c r="Q104" s="60"/>
      <c r="R104" s="60"/>
      <c r="S104" s="60"/>
    </row>
    <row r="105" spans="1:19" s="58" customFormat="1" ht="80.45" customHeight="1">
      <c r="A105" s="63" t="s">
        <v>2</v>
      </c>
      <c r="B105" s="44" t="s">
        <v>340</v>
      </c>
      <c r="C105" s="46" t="s">
        <v>505</v>
      </c>
      <c r="D105" s="46" t="s">
        <v>2520</v>
      </c>
      <c r="E105" s="556"/>
      <c r="F105" s="556"/>
      <c r="G105" s="556"/>
      <c r="H105" s="556"/>
      <c r="I105" s="556"/>
      <c r="J105" s="556"/>
      <c r="K105" s="63"/>
      <c r="L105" s="565"/>
      <c r="M105" s="63"/>
      <c r="N105" s="24"/>
      <c r="O105" s="565"/>
      <c r="P105" s="47"/>
      <c r="Q105" s="63"/>
      <c r="R105" s="63"/>
      <c r="S105" s="63"/>
    </row>
    <row r="106" spans="1:19" s="55" customFormat="1" ht="240.95" customHeight="1">
      <c r="A106" s="62" t="s">
        <v>2</v>
      </c>
      <c r="B106" s="48" t="s">
        <v>340</v>
      </c>
      <c r="C106" s="57" t="s">
        <v>2521</v>
      </c>
      <c r="D106" s="57" t="s">
        <v>2522</v>
      </c>
      <c r="E106" s="555"/>
      <c r="F106" s="555"/>
      <c r="G106" s="555"/>
      <c r="H106" s="555"/>
      <c r="I106" s="555"/>
      <c r="J106" s="555"/>
      <c r="K106" s="62"/>
      <c r="L106" s="564"/>
      <c r="M106" s="62"/>
      <c r="N106" s="407"/>
      <c r="O106" s="564"/>
      <c r="P106" s="47"/>
      <c r="Q106" s="62"/>
      <c r="R106" s="62"/>
      <c r="S106" s="62"/>
    </row>
    <row r="107" spans="1:19" s="55" customFormat="1" ht="29.1" customHeight="1">
      <c r="A107" s="62" t="s">
        <v>2</v>
      </c>
      <c r="B107" s="48" t="s">
        <v>340</v>
      </c>
      <c r="C107" s="57" t="s">
        <v>506</v>
      </c>
      <c r="D107" s="57" t="s">
        <v>507</v>
      </c>
      <c r="E107" s="555"/>
      <c r="F107" s="555"/>
      <c r="G107" s="555"/>
      <c r="H107" s="555"/>
      <c r="I107" s="555"/>
      <c r="J107" s="555"/>
      <c r="K107" s="62"/>
      <c r="L107" s="564"/>
      <c r="M107" s="62"/>
      <c r="N107" s="407"/>
      <c r="O107" s="564"/>
      <c r="P107" s="47"/>
      <c r="Q107" s="62"/>
      <c r="R107" s="62"/>
      <c r="S107" s="62"/>
    </row>
    <row r="108" spans="1:19" s="55" customFormat="1" ht="126" customHeight="1">
      <c r="A108" s="62" t="s">
        <v>2</v>
      </c>
      <c r="B108" s="48" t="s">
        <v>340</v>
      </c>
      <c r="C108" s="57" t="s">
        <v>508</v>
      </c>
      <c r="D108" s="57" t="s">
        <v>2523</v>
      </c>
      <c r="E108" s="555"/>
      <c r="F108" s="555"/>
      <c r="G108" s="555"/>
      <c r="H108" s="555"/>
      <c r="I108" s="555"/>
      <c r="J108" s="555"/>
      <c r="K108" s="62"/>
      <c r="L108" s="564"/>
      <c r="M108" s="62"/>
      <c r="N108" s="407"/>
      <c r="O108" s="564"/>
      <c r="P108" s="47"/>
      <c r="Q108" s="62"/>
      <c r="R108" s="62"/>
      <c r="S108" s="62"/>
    </row>
    <row r="109" spans="1:19" s="58" customFormat="1" ht="69.599999999999994" customHeight="1">
      <c r="A109" s="63" t="s">
        <v>7</v>
      </c>
      <c r="B109" s="471" t="s">
        <v>7</v>
      </c>
      <c r="C109" s="407" t="s">
        <v>3469</v>
      </c>
      <c r="D109" s="469" t="s">
        <v>2415</v>
      </c>
      <c r="E109" s="556"/>
      <c r="F109" s="556"/>
      <c r="G109" s="556"/>
      <c r="H109" s="556"/>
      <c r="I109" s="556"/>
      <c r="J109" s="556"/>
      <c r="K109" s="63"/>
      <c r="L109" s="565"/>
      <c r="M109" s="63"/>
      <c r="N109" s="24"/>
      <c r="O109" s="565"/>
      <c r="P109" s="47"/>
      <c r="Q109" s="63"/>
      <c r="R109" s="63"/>
      <c r="S109" s="63"/>
    </row>
    <row r="110" spans="1:19" s="55" customFormat="1" ht="102.95" hidden="1" customHeight="1">
      <c r="A110" s="63" t="s">
        <v>7</v>
      </c>
      <c r="B110" s="44" t="s">
        <v>2368</v>
      </c>
      <c r="C110" s="57"/>
      <c r="D110" s="481" t="s">
        <v>2524</v>
      </c>
      <c r="E110" s="555"/>
      <c r="F110" s="555"/>
      <c r="G110" s="555"/>
      <c r="H110" s="555"/>
      <c r="I110" s="555"/>
      <c r="J110" s="555"/>
      <c r="K110" s="62"/>
      <c r="L110" s="564"/>
      <c r="M110" s="62"/>
      <c r="N110" s="407"/>
      <c r="O110" s="62"/>
      <c r="P110" s="47"/>
      <c r="Q110" s="62"/>
      <c r="R110" s="62"/>
      <c r="S110" s="62"/>
    </row>
    <row r="111" spans="1:19" s="55" customFormat="1" ht="165.75" hidden="1">
      <c r="A111" s="63" t="s">
        <v>7</v>
      </c>
      <c r="B111" s="44" t="s">
        <v>2368</v>
      </c>
      <c r="C111" s="61"/>
      <c r="D111" s="481" t="s">
        <v>2525</v>
      </c>
      <c r="E111" s="555"/>
      <c r="F111" s="555"/>
      <c r="G111" s="555"/>
      <c r="H111" s="555"/>
      <c r="I111" s="555"/>
      <c r="J111" s="555"/>
      <c r="K111" s="62"/>
      <c r="L111" s="564"/>
      <c r="M111" s="62"/>
      <c r="N111" s="407"/>
      <c r="O111" s="62"/>
      <c r="P111" s="47"/>
      <c r="Q111" s="62"/>
      <c r="R111" s="62"/>
      <c r="S111" s="62"/>
    </row>
    <row r="112" spans="1:19" s="55" customFormat="1" ht="48.95" hidden="1" customHeight="1">
      <c r="A112" s="63"/>
      <c r="B112" s="44"/>
      <c r="C112" s="61"/>
      <c r="D112" s="481" t="s">
        <v>2526</v>
      </c>
      <c r="E112" s="555"/>
      <c r="F112" s="555"/>
      <c r="G112" s="555"/>
      <c r="H112" s="555"/>
      <c r="I112" s="555"/>
      <c r="J112" s="555"/>
      <c r="K112" s="62"/>
      <c r="L112" s="564"/>
      <c r="M112" s="62"/>
      <c r="N112" s="407"/>
      <c r="O112" s="62"/>
      <c r="P112" s="47"/>
      <c r="Q112" s="62"/>
      <c r="R112" s="62"/>
      <c r="S112" s="62"/>
    </row>
    <row r="113" spans="1:19" s="55" customFormat="1" ht="63" hidden="1" customHeight="1">
      <c r="A113" s="63" t="s">
        <v>7</v>
      </c>
      <c r="B113" s="44" t="s">
        <v>2368</v>
      </c>
      <c r="C113" s="57"/>
      <c r="D113" s="481" t="s">
        <v>2418</v>
      </c>
      <c r="E113" s="555"/>
      <c r="F113" s="555"/>
      <c r="G113" s="555"/>
      <c r="H113" s="555"/>
      <c r="I113" s="555"/>
      <c r="J113" s="555"/>
      <c r="K113" s="62"/>
      <c r="L113" s="564"/>
      <c r="M113" s="62"/>
      <c r="N113" s="407"/>
      <c r="O113" s="62"/>
      <c r="P113" s="47"/>
      <c r="Q113" s="62"/>
      <c r="R113" s="62"/>
      <c r="S113" s="62"/>
    </row>
    <row r="114" spans="1:19" s="55" customFormat="1" ht="49.5" hidden="1" customHeight="1">
      <c r="A114" s="63" t="s">
        <v>7</v>
      </c>
      <c r="B114" s="44" t="s">
        <v>2368</v>
      </c>
      <c r="C114" s="57"/>
      <c r="D114" s="481" t="s">
        <v>2419</v>
      </c>
      <c r="E114" s="555"/>
      <c r="F114" s="555"/>
      <c r="G114" s="555"/>
      <c r="H114" s="555"/>
      <c r="I114" s="555"/>
      <c r="J114" s="555"/>
      <c r="K114" s="62"/>
      <c r="L114" s="564"/>
      <c r="M114" s="62"/>
      <c r="N114" s="407"/>
      <c r="O114" s="62"/>
      <c r="P114" s="47"/>
      <c r="Q114" s="62"/>
      <c r="R114" s="62"/>
      <c r="S114" s="62"/>
    </row>
    <row r="115" spans="1:19" s="55" customFormat="1" ht="66" hidden="1" customHeight="1">
      <c r="A115" s="63" t="s">
        <v>7</v>
      </c>
      <c r="B115" s="44" t="s">
        <v>2368</v>
      </c>
      <c r="C115" s="57"/>
      <c r="D115" s="481" t="s">
        <v>2420</v>
      </c>
      <c r="E115" s="555"/>
      <c r="F115" s="555"/>
      <c r="G115" s="555"/>
      <c r="H115" s="555"/>
      <c r="I115" s="555"/>
      <c r="J115" s="555"/>
      <c r="K115" s="62"/>
      <c r="L115" s="564"/>
      <c r="M115" s="62"/>
      <c r="N115" s="407"/>
      <c r="O115" s="62"/>
      <c r="P115" s="47"/>
      <c r="Q115" s="62"/>
      <c r="R115" s="62"/>
      <c r="S115" s="62"/>
    </row>
    <row r="116" spans="1:19" s="55" customFormat="1" ht="112.5" hidden="1" customHeight="1">
      <c r="A116" s="63" t="s">
        <v>7</v>
      </c>
      <c r="B116" s="44" t="s">
        <v>2368</v>
      </c>
      <c r="C116" s="61"/>
      <c r="D116" s="481" t="s">
        <v>2421</v>
      </c>
      <c r="E116" s="555"/>
      <c r="F116" s="555"/>
      <c r="G116" s="555"/>
      <c r="H116" s="555"/>
      <c r="I116" s="555"/>
      <c r="J116" s="555"/>
      <c r="K116" s="62"/>
      <c r="L116" s="564"/>
      <c r="M116" s="62"/>
      <c r="N116" s="407"/>
      <c r="O116" s="62"/>
      <c r="P116" s="47"/>
      <c r="Q116" s="62"/>
      <c r="R116" s="62"/>
      <c r="S116" s="62"/>
    </row>
    <row r="117" spans="1:19" s="55" customFormat="1" ht="84.95" hidden="1" customHeight="1">
      <c r="A117" s="63" t="s">
        <v>7</v>
      </c>
      <c r="B117" s="44" t="s">
        <v>2368</v>
      </c>
      <c r="C117" s="57"/>
      <c r="D117" s="481" t="s">
        <v>2527</v>
      </c>
      <c r="E117" s="555"/>
      <c r="F117" s="555"/>
      <c r="G117" s="555"/>
      <c r="H117" s="555"/>
      <c r="I117" s="555"/>
      <c r="J117" s="555"/>
      <c r="K117" s="62"/>
      <c r="L117" s="564"/>
      <c r="M117" s="62"/>
      <c r="N117" s="407"/>
      <c r="O117" s="62"/>
      <c r="P117" s="47"/>
      <c r="Q117" s="62"/>
      <c r="R117" s="62"/>
      <c r="S117" s="62"/>
    </row>
    <row r="118" spans="1:19" s="55" customFormat="1" ht="44.1" hidden="1" customHeight="1">
      <c r="A118" s="63" t="s">
        <v>7</v>
      </c>
      <c r="B118" s="44" t="s">
        <v>2368</v>
      </c>
      <c r="C118" s="57"/>
      <c r="D118" s="481" t="s">
        <v>2423</v>
      </c>
      <c r="E118" s="555"/>
      <c r="F118" s="555"/>
      <c r="G118" s="555"/>
      <c r="H118" s="555"/>
      <c r="I118" s="555"/>
      <c r="J118" s="555"/>
      <c r="K118" s="62"/>
      <c r="L118" s="564"/>
      <c r="M118" s="62"/>
      <c r="N118" s="407"/>
      <c r="O118" s="62"/>
      <c r="P118" s="47"/>
      <c r="Q118" s="62"/>
      <c r="R118" s="62"/>
      <c r="S118" s="62"/>
    </row>
    <row r="119" spans="1:19" s="55" customFormat="1" ht="76.5" hidden="1">
      <c r="A119" s="63" t="s">
        <v>7</v>
      </c>
      <c r="B119" s="44" t="s">
        <v>2368</v>
      </c>
      <c r="C119" s="57"/>
      <c r="D119" s="481" t="s">
        <v>2424</v>
      </c>
      <c r="E119" s="555"/>
      <c r="F119" s="555"/>
      <c r="G119" s="555"/>
      <c r="H119" s="555"/>
      <c r="I119" s="555"/>
      <c r="J119" s="555"/>
      <c r="K119" s="62"/>
      <c r="L119" s="564"/>
      <c r="M119" s="62"/>
      <c r="N119" s="407"/>
      <c r="O119" s="62"/>
      <c r="P119" s="47"/>
      <c r="Q119" s="62"/>
      <c r="R119" s="62"/>
      <c r="S119" s="62"/>
    </row>
    <row r="120" spans="1:19" s="55" customFormat="1" ht="164.1" hidden="1" customHeight="1">
      <c r="A120" s="63" t="s">
        <v>7</v>
      </c>
      <c r="B120" s="44" t="s">
        <v>2368</v>
      </c>
      <c r="C120" s="61"/>
      <c r="D120" s="481" t="s">
        <v>2528</v>
      </c>
      <c r="E120" s="555"/>
      <c r="F120" s="555"/>
      <c r="G120" s="555"/>
      <c r="H120" s="555"/>
      <c r="I120" s="555"/>
      <c r="J120" s="555"/>
      <c r="K120" s="62"/>
      <c r="L120" s="564"/>
      <c r="M120" s="62"/>
      <c r="N120" s="407"/>
      <c r="O120" s="62"/>
      <c r="P120" s="47"/>
      <c r="Q120" s="62"/>
      <c r="R120" s="62"/>
      <c r="S120" s="62"/>
    </row>
    <row r="121" spans="1:19" s="55" customFormat="1" ht="164.1" hidden="1" customHeight="1">
      <c r="A121" s="63"/>
      <c r="B121" s="44"/>
      <c r="C121" s="61"/>
      <c r="D121" s="481" t="s">
        <v>2529</v>
      </c>
      <c r="E121" s="555"/>
      <c r="F121" s="555"/>
      <c r="G121" s="555"/>
      <c r="H121" s="555"/>
      <c r="I121" s="555"/>
      <c r="J121" s="555"/>
      <c r="K121" s="62"/>
      <c r="L121" s="564"/>
      <c r="M121" s="62"/>
      <c r="N121" s="407"/>
      <c r="O121" s="62"/>
      <c r="P121" s="47"/>
      <c r="Q121" s="62"/>
      <c r="R121" s="62"/>
      <c r="S121" s="62"/>
    </row>
    <row r="122" spans="1:19" s="55" customFormat="1" ht="126" hidden="1" customHeight="1">
      <c r="A122" s="63" t="s">
        <v>7</v>
      </c>
      <c r="B122" s="44" t="s">
        <v>2368</v>
      </c>
      <c r="C122" s="57"/>
      <c r="D122" s="481" t="s">
        <v>2530</v>
      </c>
      <c r="E122" s="555"/>
      <c r="F122" s="555"/>
      <c r="G122" s="555"/>
      <c r="H122" s="555"/>
      <c r="I122" s="555"/>
      <c r="J122" s="555"/>
      <c r="K122" s="62"/>
      <c r="L122" s="564"/>
      <c r="M122" s="62"/>
      <c r="N122" s="407"/>
      <c r="O122" s="62"/>
      <c r="P122" s="47"/>
      <c r="Q122" s="62"/>
      <c r="R122" s="62"/>
      <c r="S122" s="62"/>
    </row>
    <row r="123" spans="1:19" s="55" customFormat="1" ht="120" hidden="1" customHeight="1">
      <c r="A123" s="63" t="s">
        <v>7</v>
      </c>
      <c r="B123" s="44" t="s">
        <v>2368</v>
      </c>
      <c r="C123" s="57"/>
      <c r="D123" s="481" t="s">
        <v>2427</v>
      </c>
      <c r="E123" s="555"/>
      <c r="F123" s="555"/>
      <c r="G123" s="555"/>
      <c r="H123" s="555"/>
      <c r="I123" s="555"/>
      <c r="J123" s="555"/>
      <c r="K123" s="62"/>
      <c r="L123" s="564"/>
      <c r="M123" s="62"/>
      <c r="N123" s="407"/>
      <c r="O123" s="62"/>
      <c r="P123" s="47"/>
      <c r="Q123" s="62"/>
      <c r="R123" s="62"/>
      <c r="S123" s="62"/>
    </row>
    <row r="124" spans="1:19" s="55" customFormat="1" ht="231.6" hidden="1" customHeight="1">
      <c r="A124" s="63" t="s">
        <v>7</v>
      </c>
      <c r="B124" s="44" t="s">
        <v>2368</v>
      </c>
      <c r="C124" s="57"/>
      <c r="D124" s="481" t="s">
        <v>2428</v>
      </c>
      <c r="E124" s="555"/>
      <c r="F124" s="555"/>
      <c r="G124" s="555"/>
      <c r="H124" s="555"/>
      <c r="I124" s="555"/>
      <c r="J124" s="555"/>
      <c r="K124" s="62"/>
      <c r="L124" s="564"/>
      <c r="M124" s="62"/>
      <c r="N124" s="407"/>
      <c r="O124" s="62"/>
      <c r="P124" s="47"/>
      <c r="Q124" s="62"/>
      <c r="R124" s="62"/>
      <c r="S124" s="62"/>
    </row>
    <row r="125" spans="1:19" s="55" customFormat="1" ht="30.95" hidden="1" customHeight="1">
      <c r="A125" s="63" t="s">
        <v>7</v>
      </c>
      <c r="B125" s="44" t="s">
        <v>2368</v>
      </c>
      <c r="C125" s="61"/>
      <c r="D125" s="482" t="s">
        <v>2531</v>
      </c>
      <c r="E125" s="555"/>
      <c r="F125" s="555"/>
      <c r="G125" s="555"/>
      <c r="H125" s="555"/>
      <c r="I125" s="555"/>
      <c r="J125" s="555"/>
      <c r="K125" s="62"/>
      <c r="L125" s="564"/>
      <c r="M125" s="62"/>
      <c r="N125" s="407"/>
      <c r="O125" s="62"/>
      <c r="P125" s="47"/>
      <c r="Q125" s="62"/>
      <c r="R125" s="62"/>
      <c r="S125" s="62"/>
    </row>
  </sheetData>
  <conditionalFormatting sqref="N39">
    <cfRule type="expression" dxfId="8" priority="7" stopIfTrue="1">
      <formula>ISNUMBER(SEARCH("Closed",$K39))</formula>
    </cfRule>
    <cfRule type="expression" dxfId="7" priority="8" stopIfTrue="1">
      <formula>IF($B39="Minor", TRUE, FALSE)</formula>
    </cfRule>
    <cfRule type="expression" dxfId="6" priority="9" stopIfTrue="1">
      <formula>IF(OR($B39="Major",$B39="Pre-Condition"), TRUE, FALSE)</formula>
    </cfRule>
  </conditionalFormatting>
  <conditionalFormatting sqref="N59">
    <cfRule type="expression" dxfId="5" priority="4" stopIfTrue="1">
      <formula>ISNUMBER(SEARCH("Closed",$K59))</formula>
    </cfRule>
    <cfRule type="expression" dxfId="4" priority="5" stopIfTrue="1">
      <formula>IF($B59="Minor", TRUE, FALSE)</formula>
    </cfRule>
    <cfRule type="expression" dxfId="3" priority="6" stopIfTrue="1">
      <formula>IF(OR($B59="Major",$B59="Pre-Condition"), TRUE, FALSE)</formula>
    </cfRule>
  </conditionalFormatting>
  <conditionalFormatting sqref="N69">
    <cfRule type="expression" dxfId="2" priority="1" stopIfTrue="1">
      <formula>ISNUMBER(SEARCH("Closed",$K69))</formula>
    </cfRule>
    <cfRule type="expression" dxfId="1" priority="2" stopIfTrue="1">
      <formula>IF($B69="Minor", TRUE, FALSE)</formula>
    </cfRule>
    <cfRule type="expression" dxfId="0" priority="3" stopIfTrue="1">
      <formula>IF(OR($B69="Major",$B69="Pre-Condition"), TRUE, FALSE)</formula>
    </cfRule>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B1083-9858-4453-BDA2-24343A5C5EE6}">
  <sheetPr>
    <tabColor theme="8" tint="-0.499984740745262"/>
  </sheetPr>
  <dimension ref="A1:H56"/>
  <sheetViews>
    <sheetView zoomScaleNormal="100" workbookViewId="0">
      <selection activeCell="A2" sqref="A2"/>
    </sheetView>
  </sheetViews>
  <sheetFormatPr defaultRowHeight="12.75"/>
  <cols>
    <col min="1" max="1" width="55.85546875" style="339" customWidth="1"/>
    <col min="2" max="2" width="27.42578125" style="339" customWidth="1"/>
    <col min="3" max="256" width="8.85546875" style="339"/>
    <col min="257" max="257" width="55.85546875" style="339" customWidth="1"/>
    <col min="258" max="258" width="27.42578125" style="339" customWidth="1"/>
    <col min="259" max="512" width="8.85546875" style="339"/>
    <col min="513" max="513" width="55.85546875" style="339" customWidth="1"/>
    <col min="514" max="514" width="27.42578125" style="339" customWidth="1"/>
    <col min="515" max="768" width="8.85546875" style="339"/>
    <col min="769" max="769" width="55.85546875" style="339" customWidth="1"/>
    <col min="770" max="770" width="27.42578125" style="339" customWidth="1"/>
    <col min="771" max="1024" width="8.85546875" style="339"/>
    <col min="1025" max="1025" width="55.85546875" style="339" customWidth="1"/>
    <col min="1026" max="1026" width="27.42578125" style="339" customWidth="1"/>
    <col min="1027" max="1280" width="8.85546875" style="339"/>
    <col min="1281" max="1281" width="55.85546875" style="339" customWidth="1"/>
    <col min="1282" max="1282" width="27.42578125" style="339" customWidth="1"/>
    <col min="1283" max="1536" width="8.85546875" style="339"/>
    <col min="1537" max="1537" width="55.85546875" style="339" customWidth="1"/>
    <col min="1538" max="1538" width="27.42578125" style="339" customWidth="1"/>
    <col min="1539" max="1792" width="8.85546875" style="339"/>
    <col min="1793" max="1793" width="55.85546875" style="339" customWidth="1"/>
    <col min="1794" max="1794" width="27.42578125" style="339" customWidth="1"/>
    <col min="1795" max="2048" width="8.85546875" style="339"/>
    <col min="2049" max="2049" width="55.85546875" style="339" customWidth="1"/>
    <col min="2050" max="2050" width="27.42578125" style="339" customWidth="1"/>
    <col min="2051" max="2304" width="8.85546875" style="339"/>
    <col min="2305" max="2305" width="55.85546875" style="339" customWidth="1"/>
    <col min="2306" max="2306" width="27.42578125" style="339" customWidth="1"/>
    <col min="2307" max="2560" width="8.85546875" style="339"/>
    <col min="2561" max="2561" width="55.85546875" style="339" customWidth="1"/>
    <col min="2562" max="2562" width="27.42578125" style="339" customWidth="1"/>
    <col min="2563" max="2816" width="8.85546875" style="339"/>
    <col min="2817" max="2817" width="55.85546875" style="339" customWidth="1"/>
    <col min="2818" max="2818" width="27.42578125" style="339" customWidth="1"/>
    <col min="2819" max="3072" width="8.85546875" style="339"/>
    <col min="3073" max="3073" width="55.85546875" style="339" customWidth="1"/>
    <col min="3074" max="3074" width="27.42578125" style="339" customWidth="1"/>
    <col min="3075" max="3328" width="8.85546875" style="339"/>
    <col min="3329" max="3329" width="55.85546875" style="339" customWidth="1"/>
    <col min="3330" max="3330" width="27.42578125" style="339" customWidth="1"/>
    <col min="3331" max="3584" width="8.85546875" style="339"/>
    <col min="3585" max="3585" width="55.85546875" style="339" customWidth="1"/>
    <col min="3586" max="3586" width="27.42578125" style="339" customWidth="1"/>
    <col min="3587" max="3840" width="8.85546875" style="339"/>
    <col min="3841" max="3841" width="55.85546875" style="339" customWidth="1"/>
    <col min="3842" max="3842" width="27.42578125" style="339" customWidth="1"/>
    <col min="3843" max="4096" width="8.85546875" style="339"/>
    <col min="4097" max="4097" width="55.85546875" style="339" customWidth="1"/>
    <col min="4098" max="4098" width="27.42578125" style="339" customWidth="1"/>
    <col min="4099" max="4352" width="8.85546875" style="339"/>
    <col min="4353" max="4353" width="55.85546875" style="339" customWidth="1"/>
    <col min="4354" max="4354" width="27.42578125" style="339" customWidth="1"/>
    <col min="4355" max="4608" width="8.85546875" style="339"/>
    <col min="4609" max="4609" width="55.85546875" style="339" customWidth="1"/>
    <col min="4610" max="4610" width="27.42578125" style="339" customWidth="1"/>
    <col min="4611" max="4864" width="8.85546875" style="339"/>
    <col min="4865" max="4865" width="55.85546875" style="339" customWidth="1"/>
    <col min="4866" max="4866" width="27.42578125" style="339" customWidth="1"/>
    <col min="4867" max="5120" width="8.85546875" style="339"/>
    <col min="5121" max="5121" width="55.85546875" style="339" customWidth="1"/>
    <col min="5122" max="5122" width="27.42578125" style="339" customWidth="1"/>
    <col min="5123" max="5376" width="8.85546875" style="339"/>
    <col min="5377" max="5377" width="55.85546875" style="339" customWidth="1"/>
    <col min="5378" max="5378" width="27.42578125" style="339" customWidth="1"/>
    <col min="5379" max="5632" width="8.85546875" style="339"/>
    <col min="5633" max="5633" width="55.85546875" style="339" customWidth="1"/>
    <col min="5634" max="5634" width="27.42578125" style="339" customWidth="1"/>
    <col min="5635" max="5888" width="8.85546875" style="339"/>
    <col min="5889" max="5889" width="55.85546875" style="339" customWidth="1"/>
    <col min="5890" max="5890" width="27.42578125" style="339" customWidth="1"/>
    <col min="5891" max="6144" width="8.85546875" style="339"/>
    <col min="6145" max="6145" width="55.85546875" style="339" customWidth="1"/>
    <col min="6146" max="6146" width="27.42578125" style="339" customWidth="1"/>
    <col min="6147" max="6400" width="8.85546875" style="339"/>
    <col min="6401" max="6401" width="55.85546875" style="339" customWidth="1"/>
    <col min="6402" max="6402" width="27.42578125" style="339" customWidth="1"/>
    <col min="6403" max="6656" width="8.85546875" style="339"/>
    <col min="6657" max="6657" width="55.85546875" style="339" customWidth="1"/>
    <col min="6658" max="6658" width="27.42578125" style="339" customWidth="1"/>
    <col min="6659" max="6912" width="8.85546875" style="339"/>
    <col min="6913" max="6913" width="55.85546875" style="339" customWidth="1"/>
    <col min="6914" max="6914" width="27.42578125" style="339" customWidth="1"/>
    <col min="6915" max="7168" width="8.85546875" style="339"/>
    <col min="7169" max="7169" width="55.85546875" style="339" customWidth="1"/>
    <col min="7170" max="7170" width="27.42578125" style="339" customWidth="1"/>
    <col min="7171" max="7424" width="8.85546875" style="339"/>
    <col min="7425" max="7425" width="55.85546875" style="339" customWidth="1"/>
    <col min="7426" max="7426" width="27.42578125" style="339" customWidth="1"/>
    <col min="7427" max="7680" width="8.85546875" style="339"/>
    <col min="7681" max="7681" width="55.85546875" style="339" customWidth="1"/>
    <col min="7682" max="7682" width="27.42578125" style="339" customWidth="1"/>
    <col min="7683" max="7936" width="8.85546875" style="339"/>
    <col min="7937" max="7937" width="55.85546875" style="339" customWidth="1"/>
    <col min="7938" max="7938" width="27.42578125" style="339" customWidth="1"/>
    <col min="7939" max="8192" width="8.85546875" style="339"/>
    <col min="8193" max="8193" width="55.85546875" style="339" customWidth="1"/>
    <col min="8194" max="8194" width="27.42578125" style="339" customWidth="1"/>
    <col min="8195" max="8448" width="8.85546875" style="339"/>
    <col min="8449" max="8449" width="55.85546875" style="339" customWidth="1"/>
    <col min="8450" max="8450" width="27.42578125" style="339" customWidth="1"/>
    <col min="8451" max="8704" width="8.85546875" style="339"/>
    <col min="8705" max="8705" width="55.85546875" style="339" customWidth="1"/>
    <col min="8706" max="8706" width="27.42578125" style="339" customWidth="1"/>
    <col min="8707" max="8960" width="8.85546875" style="339"/>
    <col min="8961" max="8961" width="55.85546875" style="339" customWidth="1"/>
    <col min="8962" max="8962" width="27.42578125" style="339" customWidth="1"/>
    <col min="8963" max="9216" width="8.85546875" style="339"/>
    <col min="9217" max="9217" width="55.85546875" style="339" customWidth="1"/>
    <col min="9218" max="9218" width="27.42578125" style="339" customWidth="1"/>
    <col min="9219" max="9472" width="8.85546875" style="339"/>
    <col min="9473" max="9473" width="55.85546875" style="339" customWidth="1"/>
    <col min="9474" max="9474" width="27.42578125" style="339" customWidth="1"/>
    <col min="9475" max="9728" width="8.85546875" style="339"/>
    <col min="9729" max="9729" width="55.85546875" style="339" customWidth="1"/>
    <col min="9730" max="9730" width="27.42578125" style="339" customWidth="1"/>
    <col min="9731" max="9984" width="8.85546875" style="339"/>
    <col min="9985" max="9985" width="55.85546875" style="339" customWidth="1"/>
    <col min="9986" max="9986" width="27.42578125" style="339" customWidth="1"/>
    <col min="9987" max="10240" width="8.85546875" style="339"/>
    <col min="10241" max="10241" width="55.85546875" style="339" customWidth="1"/>
    <col min="10242" max="10242" width="27.42578125" style="339" customWidth="1"/>
    <col min="10243" max="10496" width="8.85546875" style="339"/>
    <col min="10497" max="10497" width="55.85546875" style="339" customWidth="1"/>
    <col min="10498" max="10498" width="27.42578125" style="339" customWidth="1"/>
    <col min="10499" max="10752" width="8.85546875" style="339"/>
    <col min="10753" max="10753" width="55.85546875" style="339" customWidth="1"/>
    <col min="10754" max="10754" width="27.42578125" style="339" customWidth="1"/>
    <col min="10755" max="11008" width="8.85546875" style="339"/>
    <col min="11009" max="11009" width="55.85546875" style="339" customWidth="1"/>
    <col min="11010" max="11010" width="27.42578125" style="339" customWidth="1"/>
    <col min="11011" max="11264" width="8.85546875" style="339"/>
    <col min="11265" max="11265" width="55.85546875" style="339" customWidth="1"/>
    <col min="11266" max="11266" width="27.42578125" style="339" customWidth="1"/>
    <col min="11267" max="11520" width="8.85546875" style="339"/>
    <col min="11521" max="11521" width="55.85546875" style="339" customWidth="1"/>
    <col min="11522" max="11522" width="27.42578125" style="339" customWidth="1"/>
    <col min="11523" max="11776" width="8.85546875" style="339"/>
    <col min="11777" max="11777" width="55.85546875" style="339" customWidth="1"/>
    <col min="11778" max="11778" width="27.42578125" style="339" customWidth="1"/>
    <col min="11779" max="12032" width="8.85546875" style="339"/>
    <col min="12033" max="12033" width="55.85546875" style="339" customWidth="1"/>
    <col min="12034" max="12034" width="27.42578125" style="339" customWidth="1"/>
    <col min="12035" max="12288" width="8.85546875" style="339"/>
    <col min="12289" max="12289" width="55.85546875" style="339" customWidth="1"/>
    <col min="12290" max="12290" width="27.42578125" style="339" customWidth="1"/>
    <col min="12291" max="12544" width="8.85546875" style="339"/>
    <col min="12545" max="12545" width="55.85546875" style="339" customWidth="1"/>
    <col min="12546" max="12546" width="27.42578125" style="339" customWidth="1"/>
    <col min="12547" max="12800" width="8.85546875" style="339"/>
    <col min="12801" max="12801" width="55.85546875" style="339" customWidth="1"/>
    <col min="12802" max="12802" width="27.42578125" style="339" customWidth="1"/>
    <col min="12803" max="13056" width="8.85546875" style="339"/>
    <col min="13057" max="13057" width="55.85546875" style="339" customWidth="1"/>
    <col min="13058" max="13058" width="27.42578125" style="339" customWidth="1"/>
    <col min="13059" max="13312" width="8.85546875" style="339"/>
    <col min="13313" max="13313" width="55.85546875" style="339" customWidth="1"/>
    <col min="13314" max="13314" width="27.42578125" style="339" customWidth="1"/>
    <col min="13315" max="13568" width="8.85546875" style="339"/>
    <col min="13569" max="13569" width="55.85546875" style="339" customWidth="1"/>
    <col min="13570" max="13570" width="27.42578125" style="339" customWidth="1"/>
    <col min="13571" max="13824" width="8.85546875" style="339"/>
    <col min="13825" max="13825" width="55.85546875" style="339" customWidth="1"/>
    <col min="13826" max="13826" width="27.42578125" style="339" customWidth="1"/>
    <col min="13827" max="14080" width="8.85546875" style="339"/>
    <col min="14081" max="14081" width="55.85546875" style="339" customWidth="1"/>
    <col min="14082" max="14082" width="27.42578125" style="339" customWidth="1"/>
    <col min="14083" max="14336" width="8.85546875" style="339"/>
    <col min="14337" max="14337" width="55.85546875" style="339" customWidth="1"/>
    <col min="14338" max="14338" width="27.42578125" style="339" customWidth="1"/>
    <col min="14339" max="14592" width="8.85546875" style="339"/>
    <col min="14593" max="14593" width="55.85546875" style="339" customWidth="1"/>
    <col min="14594" max="14594" width="27.42578125" style="339" customWidth="1"/>
    <col min="14595" max="14848" width="8.85546875" style="339"/>
    <col min="14849" max="14849" width="55.85546875" style="339" customWidth="1"/>
    <col min="14850" max="14850" width="27.42578125" style="339" customWidth="1"/>
    <col min="14851" max="15104" width="8.85546875" style="339"/>
    <col min="15105" max="15105" width="55.85546875" style="339" customWidth="1"/>
    <col min="15106" max="15106" width="27.42578125" style="339" customWidth="1"/>
    <col min="15107" max="15360" width="8.85546875" style="339"/>
    <col min="15361" max="15361" width="55.85546875" style="339" customWidth="1"/>
    <col min="15362" max="15362" width="27.42578125" style="339" customWidth="1"/>
    <col min="15363" max="15616" width="8.85546875" style="339"/>
    <col min="15617" max="15617" width="55.85546875" style="339" customWidth="1"/>
    <col min="15618" max="15618" width="27.42578125" style="339" customWidth="1"/>
    <col min="15619" max="15872" width="8.85546875" style="339"/>
    <col min="15873" max="15873" width="55.85546875" style="339" customWidth="1"/>
    <col min="15874" max="15874" width="27.42578125" style="339" customWidth="1"/>
    <col min="15875" max="16128" width="8.85546875" style="339"/>
    <col min="16129" max="16129" width="55.85546875" style="339" customWidth="1"/>
    <col min="16130" max="16130" width="27.42578125" style="339" customWidth="1"/>
    <col min="16131" max="16384" width="8.85546875" style="339"/>
  </cols>
  <sheetData>
    <row r="1" spans="1:8" ht="15.75">
      <c r="A1" s="338" t="s">
        <v>510</v>
      </c>
    </row>
    <row r="2" spans="1:8">
      <c r="A2" s="340" t="s">
        <v>511</v>
      </c>
      <c r="B2" s="340" t="s">
        <v>512</v>
      </c>
    </row>
    <row r="3" spans="1:8">
      <c r="A3" s="340" t="s">
        <v>513</v>
      </c>
      <c r="B3" s="340" t="s">
        <v>514</v>
      </c>
    </row>
    <row r="4" spans="1:8" ht="61.5" customHeight="1">
      <c r="A4" s="75" t="s">
        <v>515</v>
      </c>
      <c r="B4" s="76" t="s">
        <v>2554</v>
      </c>
    </row>
    <row r="5" spans="1:8" s="36" customFormat="1">
      <c r="A5" s="75" t="s">
        <v>516</v>
      </c>
      <c r="B5" s="341" t="e">
        <f>#REF!</f>
        <v>#REF!</v>
      </c>
    </row>
    <row r="6" spans="1:8" s="36" customFormat="1">
      <c r="A6" s="77" t="s">
        <v>517</v>
      </c>
    </row>
    <row r="7" spans="1:8" s="36" customFormat="1">
      <c r="A7" s="77" t="s">
        <v>518</v>
      </c>
      <c r="B7" s="33" t="s">
        <v>2555</v>
      </c>
      <c r="E7" s="78"/>
      <c r="G7" s="78"/>
    </row>
    <row r="8" spans="1:8" s="36" customFormat="1" ht="70.5" customHeight="1">
      <c r="A8" s="77"/>
      <c r="B8" s="669" t="s">
        <v>519</v>
      </c>
      <c r="C8" s="669"/>
      <c r="D8" s="669"/>
      <c r="E8" s="669"/>
      <c r="F8" s="669"/>
      <c r="G8" s="669"/>
    </row>
    <row r="9" spans="1:8" s="36" customFormat="1">
      <c r="B9" s="33" t="s">
        <v>520</v>
      </c>
      <c r="E9" s="78"/>
      <c r="G9" s="78"/>
    </row>
    <row r="10" spans="1:8" s="36" customFormat="1">
      <c r="B10" s="33" t="s">
        <v>521</v>
      </c>
      <c r="E10" s="78"/>
      <c r="G10" s="78"/>
    </row>
    <row r="11" spans="1:8" s="36" customFormat="1">
      <c r="B11" s="33"/>
      <c r="E11" s="78"/>
      <c r="G11" s="78"/>
    </row>
    <row r="12" spans="1:8" s="36" customFormat="1" ht="14.25">
      <c r="A12" s="79" t="s">
        <v>522</v>
      </c>
      <c r="B12" s="33" t="s">
        <v>2556</v>
      </c>
      <c r="E12" s="78"/>
      <c r="G12" s="78"/>
    </row>
    <row r="13" spans="1:8" s="36" customFormat="1" ht="14.25">
      <c r="A13" s="79" t="s">
        <v>523</v>
      </c>
      <c r="B13" s="33" t="s">
        <v>524</v>
      </c>
      <c r="E13" s="78"/>
      <c r="G13" s="78"/>
    </row>
    <row r="14" spans="1:8" s="36" customFormat="1" ht="14.25">
      <c r="A14" s="79" t="s">
        <v>525</v>
      </c>
      <c r="B14" s="33" t="s">
        <v>2557</v>
      </c>
      <c r="E14" s="78"/>
      <c r="G14" s="78"/>
    </row>
    <row r="15" spans="1:8" s="36" customFormat="1">
      <c r="E15" s="78"/>
      <c r="G15" s="78"/>
    </row>
    <row r="16" spans="1:8">
      <c r="A16" s="670" t="s">
        <v>526</v>
      </c>
      <c r="B16" s="671"/>
      <c r="C16" s="342" t="s">
        <v>527</v>
      </c>
      <c r="D16" s="342" t="s">
        <v>3</v>
      </c>
      <c r="E16" s="342" t="s">
        <v>4</v>
      </c>
      <c r="F16" s="342" t="s">
        <v>5</v>
      </c>
      <c r="G16" s="342" t="s">
        <v>6</v>
      </c>
      <c r="H16" s="342" t="s">
        <v>531</v>
      </c>
    </row>
    <row r="17" spans="1:8">
      <c r="A17" s="343" t="s">
        <v>2558</v>
      </c>
      <c r="B17" s="343" t="s">
        <v>528</v>
      </c>
      <c r="C17" s="344">
        <f t="shared" ref="C17:H17" si="0">SUM($B23:$B27)</f>
        <v>30</v>
      </c>
      <c r="D17" s="344">
        <f t="shared" si="0"/>
        <v>30</v>
      </c>
      <c r="E17" s="344">
        <f t="shared" si="0"/>
        <v>30</v>
      </c>
      <c r="F17" s="344">
        <f t="shared" si="0"/>
        <v>30</v>
      </c>
      <c r="G17" s="344">
        <f t="shared" si="0"/>
        <v>30</v>
      </c>
      <c r="H17" s="344">
        <f t="shared" si="0"/>
        <v>30</v>
      </c>
    </row>
    <row r="18" spans="1:8" ht="13.5" customHeight="1">
      <c r="A18" s="343"/>
      <c r="B18" s="343" t="s">
        <v>529</v>
      </c>
      <c r="C18" s="344"/>
      <c r="D18" s="344"/>
      <c r="E18" s="344"/>
      <c r="F18" s="344">
        <v>6</v>
      </c>
      <c r="G18" s="344"/>
      <c r="H18" s="344"/>
    </row>
    <row r="21" spans="1:8">
      <c r="A21" s="345" t="s">
        <v>2559</v>
      </c>
    </row>
    <row r="22" spans="1:8">
      <c r="A22" s="343" t="s">
        <v>2560</v>
      </c>
      <c r="B22" s="343" t="s">
        <v>2561</v>
      </c>
      <c r="C22" s="343" t="s">
        <v>527</v>
      </c>
      <c r="D22" s="343" t="s">
        <v>530</v>
      </c>
      <c r="E22" s="343" t="s">
        <v>531</v>
      </c>
    </row>
    <row r="23" spans="1:8">
      <c r="A23" s="339" t="s">
        <v>2562</v>
      </c>
      <c r="B23" s="344">
        <v>30</v>
      </c>
      <c r="C23" s="346">
        <f>ROUNDUP(0.2*(B23),0)</f>
        <v>6</v>
      </c>
      <c r="D23" s="346">
        <f>ROUNDUP(0.2*(B23),0)</f>
        <v>6</v>
      </c>
      <c r="E23" s="346">
        <f>ROUNDUP(0.2*(B23),0)</f>
        <v>6</v>
      </c>
      <c r="G23" s="346" t="s">
        <v>2563</v>
      </c>
    </row>
    <row r="24" spans="1:8">
      <c r="A24" s="339" t="s">
        <v>2564</v>
      </c>
      <c r="B24" s="344"/>
      <c r="C24" s="346">
        <f>ROUNDUP((16.25+0.0375*$B24),0)</f>
        <v>17</v>
      </c>
      <c r="D24" s="346">
        <f>ROUNDUP((16.25+0.0375*$B24),0)</f>
        <v>17</v>
      </c>
      <c r="E24" s="346">
        <f>ROUNDUP((16.25+0.0375*$B24),0)</f>
        <v>17</v>
      </c>
    </row>
    <row r="25" spans="1:8">
      <c r="A25" s="339" t="s">
        <v>2565</v>
      </c>
      <c r="B25" s="344"/>
      <c r="C25" s="346">
        <f>ROUNDUP((20+0.03*$B25),0)</f>
        <v>20</v>
      </c>
      <c r="D25" s="346">
        <f>ROUNDUP((20+0.03*$B25),0)</f>
        <v>20</v>
      </c>
      <c r="E25" s="346">
        <f>ROUNDUP((20+0.03*$B25),0)</f>
        <v>20</v>
      </c>
    </row>
    <row r="26" spans="1:8">
      <c r="A26" s="339" t="s">
        <v>2566</v>
      </c>
      <c r="B26" s="344"/>
      <c r="C26" s="346">
        <f>ROUNDUP((37.5+0.0125*$B26),0)</f>
        <v>38</v>
      </c>
      <c r="D26" s="346">
        <f>ROUNDUP((37.5+0.0125*$B26),0)</f>
        <v>38</v>
      </c>
      <c r="E26" s="346">
        <f>ROUNDUP((37.5+0.0125*$B26),0)</f>
        <v>38</v>
      </c>
    </row>
    <row r="27" spans="1:8">
      <c r="A27" s="339" t="s">
        <v>2567</v>
      </c>
      <c r="B27" s="344"/>
      <c r="C27" s="346">
        <v>100</v>
      </c>
      <c r="D27" s="346">
        <v>100</v>
      </c>
      <c r="E27" s="346">
        <v>100</v>
      </c>
    </row>
    <row r="28" spans="1:8">
      <c r="A28" s="339" t="s">
        <v>2568</v>
      </c>
      <c r="B28" s="344"/>
      <c r="C28" s="346">
        <f>ROUNDUP(SQRT($B28),0)</f>
        <v>0</v>
      </c>
      <c r="D28" s="346">
        <f>ROUNDUP(SQRT($B28),0)</f>
        <v>0</v>
      </c>
      <c r="E28" s="346">
        <f>ROUNDUP(SQRT($B28),0)</f>
        <v>0</v>
      </c>
    </row>
    <row r="30" spans="1:8" ht="37.5" customHeight="1">
      <c r="A30" s="669" t="s">
        <v>532</v>
      </c>
      <c r="B30" s="669"/>
      <c r="C30" s="669"/>
      <c r="D30" s="669"/>
      <c r="E30" s="669"/>
      <c r="F30" s="669"/>
      <c r="G30" s="669"/>
    </row>
    <row r="31" spans="1:8" ht="40.5" customHeight="1">
      <c r="A31" s="669" t="s">
        <v>533</v>
      </c>
      <c r="B31" s="669"/>
      <c r="C31" s="669"/>
      <c r="D31" s="669"/>
      <c r="E31" s="669"/>
      <c r="F31" s="669"/>
      <c r="G31" s="669"/>
    </row>
    <row r="32" spans="1:8" ht="66.95" customHeight="1">
      <c r="A32" s="672" t="s">
        <v>2569</v>
      </c>
      <c r="B32" s="672"/>
      <c r="C32" s="672"/>
      <c r="D32" s="672"/>
      <c r="E32" s="672"/>
      <c r="F32" s="672"/>
      <c r="G32" s="672"/>
    </row>
    <row r="33" spans="1:8">
      <c r="A33" s="345"/>
      <c r="H33" s="74"/>
    </row>
    <row r="34" spans="1:8">
      <c r="A34" s="347"/>
      <c r="B34" s="347"/>
      <c r="C34" s="347"/>
      <c r="D34" s="347"/>
      <c r="E34" s="347"/>
    </row>
    <row r="35" spans="1:8">
      <c r="A35" s="348"/>
      <c r="B35" s="347"/>
      <c r="C35" s="347"/>
      <c r="D35" s="347"/>
      <c r="E35" s="347"/>
    </row>
    <row r="37" spans="1:8">
      <c r="A37" s="348"/>
      <c r="B37" s="347"/>
      <c r="C37" s="347"/>
      <c r="D37" s="347"/>
      <c r="E37" s="347"/>
    </row>
    <row r="39" spans="1:8">
      <c r="A39" s="348"/>
      <c r="B39" s="347"/>
      <c r="C39" s="347"/>
      <c r="D39" s="347"/>
      <c r="E39" s="347"/>
    </row>
    <row r="42" spans="1:8" s="346" customFormat="1">
      <c r="A42" s="349"/>
      <c r="B42" s="349"/>
      <c r="C42" s="349"/>
      <c r="D42" s="349"/>
      <c r="E42" s="349"/>
      <c r="F42" s="349"/>
      <c r="G42" s="349"/>
    </row>
    <row r="43" spans="1:8" s="346" customFormat="1">
      <c r="A43" s="349"/>
      <c r="B43" s="349"/>
      <c r="C43" s="349"/>
      <c r="D43" s="349"/>
      <c r="E43" s="349"/>
      <c r="F43" s="349"/>
      <c r="G43" s="349"/>
    </row>
    <row r="45" spans="1:8">
      <c r="A45" s="345"/>
    </row>
    <row r="46" spans="1:8">
      <c r="A46" s="347"/>
      <c r="B46" s="347"/>
      <c r="C46" s="347"/>
      <c r="D46" s="347"/>
      <c r="E46" s="347"/>
    </row>
    <row r="47" spans="1:8">
      <c r="A47" s="348"/>
      <c r="B47" s="347"/>
      <c r="C47" s="347"/>
      <c r="D47" s="347"/>
      <c r="E47" s="347"/>
    </row>
    <row r="49" spans="1:7">
      <c r="A49" s="348"/>
      <c r="B49" s="347"/>
      <c r="C49" s="347"/>
      <c r="D49" s="347"/>
      <c r="E49" s="347"/>
    </row>
    <row r="51" spans="1:7">
      <c r="A51" s="348"/>
      <c r="B51" s="347"/>
      <c r="C51" s="347"/>
      <c r="D51" s="347"/>
      <c r="E51" s="347"/>
    </row>
    <row r="54" spans="1:7" s="346" customFormat="1">
      <c r="A54" s="349"/>
      <c r="B54" s="349"/>
      <c r="C54" s="349"/>
      <c r="D54" s="349"/>
      <c r="E54" s="349"/>
      <c r="F54" s="349"/>
      <c r="G54" s="349"/>
    </row>
    <row r="55" spans="1:7" s="346" customFormat="1">
      <c r="A55" s="349"/>
      <c r="B55" s="349"/>
      <c r="C55" s="349"/>
      <c r="D55" s="349"/>
      <c r="E55" s="349"/>
      <c r="F55" s="349"/>
      <c r="G55" s="349"/>
    </row>
    <row r="56" spans="1:7">
      <c r="A56" s="350"/>
    </row>
  </sheetData>
  <mergeCells count="5">
    <mergeCell ref="B8:G8"/>
    <mergeCell ref="A16:B16"/>
    <mergeCell ref="A30:G30"/>
    <mergeCell ref="A31:G31"/>
    <mergeCell ref="A32:G32"/>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8DA88-3D87-4963-AF3B-74B543A1D39A}">
  <dimension ref="A1:B43"/>
  <sheetViews>
    <sheetView view="pageBreakPreview" zoomScale="85" zoomScaleNormal="100" zoomScaleSheetLayoutView="85" workbookViewId="0">
      <selection activeCell="E28" sqref="E28"/>
    </sheetView>
  </sheetViews>
  <sheetFormatPr defaultColWidth="9" defaultRowHeight="12.75"/>
  <cols>
    <col min="1" max="1" width="40.42578125" style="27" customWidth="1"/>
    <col min="2" max="2" width="46.42578125" style="27" customWidth="1"/>
    <col min="3" max="256" width="9" style="117"/>
    <col min="257" max="257" width="40.42578125" style="117" customWidth="1"/>
    <col min="258" max="258" width="46.42578125" style="117" customWidth="1"/>
    <col min="259" max="512" width="9" style="117"/>
    <col min="513" max="513" width="40.42578125" style="117" customWidth="1"/>
    <col min="514" max="514" width="46.42578125" style="117" customWidth="1"/>
    <col min="515" max="768" width="9" style="117"/>
    <col min="769" max="769" width="40.42578125" style="117" customWidth="1"/>
    <col min="770" max="770" width="46.42578125" style="117" customWidth="1"/>
    <col min="771" max="1024" width="9" style="117"/>
    <col min="1025" max="1025" width="40.42578125" style="117" customWidth="1"/>
    <col min="1026" max="1026" width="46.42578125" style="117" customWidth="1"/>
    <col min="1027" max="1280" width="9" style="117"/>
    <col min="1281" max="1281" width="40.42578125" style="117" customWidth="1"/>
    <col min="1282" max="1282" width="46.42578125" style="117" customWidth="1"/>
    <col min="1283" max="1536" width="9" style="117"/>
    <col min="1537" max="1537" width="40.42578125" style="117" customWidth="1"/>
    <col min="1538" max="1538" width="46.42578125" style="117" customWidth="1"/>
    <col min="1539" max="1792" width="9" style="117"/>
    <col min="1793" max="1793" width="40.42578125" style="117" customWidth="1"/>
    <col min="1794" max="1794" width="46.42578125" style="117" customWidth="1"/>
    <col min="1795" max="2048" width="9" style="117"/>
    <col min="2049" max="2049" width="40.42578125" style="117" customWidth="1"/>
    <col min="2050" max="2050" width="46.42578125" style="117" customWidth="1"/>
    <col min="2051" max="2304" width="9" style="117"/>
    <col min="2305" max="2305" width="40.42578125" style="117" customWidth="1"/>
    <col min="2306" max="2306" width="46.42578125" style="117" customWidth="1"/>
    <col min="2307" max="2560" width="9" style="117"/>
    <col min="2561" max="2561" width="40.42578125" style="117" customWidth="1"/>
    <col min="2562" max="2562" width="46.42578125" style="117" customWidth="1"/>
    <col min="2563" max="2816" width="9" style="117"/>
    <col min="2817" max="2817" width="40.42578125" style="117" customWidth="1"/>
    <col min="2818" max="2818" width="46.42578125" style="117" customWidth="1"/>
    <col min="2819" max="3072" width="9" style="117"/>
    <col min="3073" max="3073" width="40.42578125" style="117" customWidth="1"/>
    <col min="3074" max="3074" width="46.42578125" style="117" customWidth="1"/>
    <col min="3075" max="3328" width="9" style="117"/>
    <col min="3329" max="3329" width="40.42578125" style="117" customWidth="1"/>
    <col min="3330" max="3330" width="46.42578125" style="117" customWidth="1"/>
    <col min="3331" max="3584" width="9" style="117"/>
    <col min="3585" max="3585" width="40.42578125" style="117" customWidth="1"/>
    <col min="3586" max="3586" width="46.42578125" style="117" customWidth="1"/>
    <col min="3587" max="3840" width="9" style="117"/>
    <col min="3841" max="3841" width="40.42578125" style="117" customWidth="1"/>
    <col min="3842" max="3842" width="46.42578125" style="117" customWidth="1"/>
    <col min="3843" max="4096" width="9" style="117"/>
    <col min="4097" max="4097" width="40.42578125" style="117" customWidth="1"/>
    <col min="4098" max="4098" width="46.42578125" style="117" customWidth="1"/>
    <col min="4099" max="4352" width="9" style="117"/>
    <col min="4353" max="4353" width="40.42578125" style="117" customWidth="1"/>
    <col min="4354" max="4354" width="46.42578125" style="117" customWidth="1"/>
    <col min="4355" max="4608" width="9" style="117"/>
    <col min="4609" max="4609" width="40.42578125" style="117" customWidth="1"/>
    <col min="4610" max="4610" width="46.42578125" style="117" customWidth="1"/>
    <col min="4611" max="4864" width="9" style="117"/>
    <col min="4865" max="4865" width="40.42578125" style="117" customWidth="1"/>
    <col min="4866" max="4866" width="46.42578125" style="117" customWidth="1"/>
    <col min="4867" max="5120" width="9" style="117"/>
    <col min="5121" max="5121" width="40.42578125" style="117" customWidth="1"/>
    <col min="5122" max="5122" width="46.42578125" style="117" customWidth="1"/>
    <col min="5123" max="5376" width="9" style="117"/>
    <col min="5377" max="5377" width="40.42578125" style="117" customWidth="1"/>
    <col min="5378" max="5378" width="46.42578125" style="117" customWidth="1"/>
    <col min="5379" max="5632" width="9" style="117"/>
    <col min="5633" max="5633" width="40.42578125" style="117" customWidth="1"/>
    <col min="5634" max="5634" width="46.42578125" style="117" customWidth="1"/>
    <col min="5635" max="5888" width="9" style="117"/>
    <col min="5889" max="5889" width="40.42578125" style="117" customWidth="1"/>
    <col min="5890" max="5890" width="46.42578125" style="117" customWidth="1"/>
    <col min="5891" max="6144" width="9" style="117"/>
    <col min="6145" max="6145" width="40.42578125" style="117" customWidth="1"/>
    <col min="6146" max="6146" width="46.42578125" style="117" customWidth="1"/>
    <col min="6147" max="6400" width="9" style="117"/>
    <col min="6401" max="6401" width="40.42578125" style="117" customWidth="1"/>
    <col min="6402" max="6402" width="46.42578125" style="117" customWidth="1"/>
    <col min="6403" max="6656" width="9" style="117"/>
    <col min="6657" max="6657" width="40.42578125" style="117" customWidth="1"/>
    <col min="6658" max="6658" width="46.42578125" style="117" customWidth="1"/>
    <col min="6659" max="6912" width="9" style="117"/>
    <col min="6913" max="6913" width="40.42578125" style="117" customWidth="1"/>
    <col min="6914" max="6914" width="46.42578125" style="117" customWidth="1"/>
    <col min="6915" max="7168" width="9" style="117"/>
    <col min="7169" max="7169" width="40.42578125" style="117" customWidth="1"/>
    <col min="7170" max="7170" width="46.42578125" style="117" customWidth="1"/>
    <col min="7171" max="7424" width="9" style="117"/>
    <col min="7425" max="7425" width="40.42578125" style="117" customWidth="1"/>
    <col min="7426" max="7426" width="46.42578125" style="117" customWidth="1"/>
    <col min="7427" max="7680" width="9" style="117"/>
    <col min="7681" max="7681" width="40.42578125" style="117" customWidth="1"/>
    <col min="7682" max="7682" width="46.42578125" style="117" customWidth="1"/>
    <col min="7683" max="7936" width="9" style="117"/>
    <col min="7937" max="7937" width="40.42578125" style="117" customWidth="1"/>
    <col min="7938" max="7938" width="46.42578125" style="117" customWidth="1"/>
    <col min="7939" max="8192" width="9" style="117"/>
    <col min="8193" max="8193" width="40.42578125" style="117" customWidth="1"/>
    <col min="8194" max="8194" width="46.42578125" style="117" customWidth="1"/>
    <col min="8195" max="8448" width="9" style="117"/>
    <col min="8449" max="8449" width="40.42578125" style="117" customWidth="1"/>
    <col min="8450" max="8450" width="46.42578125" style="117" customWidth="1"/>
    <col min="8451" max="8704" width="9" style="117"/>
    <col min="8705" max="8705" width="40.42578125" style="117" customWidth="1"/>
    <col min="8706" max="8706" width="46.42578125" style="117" customWidth="1"/>
    <col min="8707" max="8960" width="9" style="117"/>
    <col min="8961" max="8961" width="40.42578125" style="117" customWidth="1"/>
    <col min="8962" max="8962" width="46.42578125" style="117" customWidth="1"/>
    <col min="8963" max="9216" width="9" style="117"/>
    <col min="9217" max="9217" width="40.42578125" style="117" customWidth="1"/>
    <col min="9218" max="9218" width="46.42578125" style="117" customWidth="1"/>
    <col min="9219" max="9472" width="9" style="117"/>
    <col min="9473" max="9473" width="40.42578125" style="117" customWidth="1"/>
    <col min="9474" max="9474" width="46.42578125" style="117" customWidth="1"/>
    <col min="9475" max="9728" width="9" style="117"/>
    <col min="9729" max="9729" width="40.42578125" style="117" customWidth="1"/>
    <col min="9730" max="9730" width="46.42578125" style="117" customWidth="1"/>
    <col min="9731" max="9984" width="9" style="117"/>
    <col min="9985" max="9985" width="40.42578125" style="117" customWidth="1"/>
    <col min="9986" max="9986" width="46.42578125" style="117" customWidth="1"/>
    <col min="9987" max="10240" width="9" style="117"/>
    <col min="10241" max="10241" width="40.42578125" style="117" customWidth="1"/>
    <col min="10242" max="10242" width="46.42578125" style="117" customWidth="1"/>
    <col min="10243" max="10496" width="9" style="117"/>
    <col min="10497" max="10497" width="40.42578125" style="117" customWidth="1"/>
    <col min="10498" max="10498" width="46.42578125" style="117" customWidth="1"/>
    <col min="10499" max="10752" width="9" style="117"/>
    <col min="10753" max="10753" width="40.42578125" style="117" customWidth="1"/>
    <col min="10754" max="10754" width="46.42578125" style="117" customWidth="1"/>
    <col min="10755" max="11008" width="9" style="117"/>
    <col min="11009" max="11009" width="40.42578125" style="117" customWidth="1"/>
    <col min="11010" max="11010" width="46.42578125" style="117" customWidth="1"/>
    <col min="11011" max="11264" width="9" style="117"/>
    <col min="11265" max="11265" width="40.42578125" style="117" customWidth="1"/>
    <col min="11266" max="11266" width="46.42578125" style="117" customWidth="1"/>
    <col min="11267" max="11520" width="9" style="117"/>
    <col min="11521" max="11521" width="40.42578125" style="117" customWidth="1"/>
    <col min="11522" max="11522" width="46.42578125" style="117" customWidth="1"/>
    <col min="11523" max="11776" width="9" style="117"/>
    <col min="11777" max="11777" width="40.42578125" style="117" customWidth="1"/>
    <col min="11778" max="11778" width="46.42578125" style="117" customWidth="1"/>
    <col min="11779" max="12032" width="9" style="117"/>
    <col min="12033" max="12033" width="40.42578125" style="117" customWidth="1"/>
    <col min="12034" max="12034" width="46.42578125" style="117" customWidth="1"/>
    <col min="12035" max="12288" width="9" style="117"/>
    <col min="12289" max="12289" width="40.42578125" style="117" customWidth="1"/>
    <col min="12290" max="12290" width="46.42578125" style="117" customWidth="1"/>
    <col min="12291" max="12544" width="9" style="117"/>
    <col min="12545" max="12545" width="40.42578125" style="117" customWidth="1"/>
    <col min="12546" max="12546" width="46.42578125" style="117" customWidth="1"/>
    <col min="12547" max="12800" width="9" style="117"/>
    <col min="12801" max="12801" width="40.42578125" style="117" customWidth="1"/>
    <col min="12802" max="12802" width="46.42578125" style="117" customWidth="1"/>
    <col min="12803" max="13056" width="9" style="117"/>
    <col min="13057" max="13057" width="40.42578125" style="117" customWidth="1"/>
    <col min="13058" max="13058" width="46.42578125" style="117" customWidth="1"/>
    <col min="13059" max="13312" width="9" style="117"/>
    <col min="13313" max="13313" width="40.42578125" style="117" customWidth="1"/>
    <col min="13314" max="13314" width="46.42578125" style="117" customWidth="1"/>
    <col min="13315" max="13568" width="9" style="117"/>
    <col min="13569" max="13569" width="40.42578125" style="117" customWidth="1"/>
    <col min="13570" max="13570" width="46.42578125" style="117" customWidth="1"/>
    <col min="13571" max="13824" width="9" style="117"/>
    <col min="13825" max="13825" width="40.42578125" style="117" customWidth="1"/>
    <col min="13826" max="13826" width="46.42578125" style="117" customWidth="1"/>
    <col min="13827" max="14080" width="9" style="117"/>
    <col min="14081" max="14081" width="40.42578125" style="117" customWidth="1"/>
    <col min="14082" max="14082" width="46.42578125" style="117" customWidth="1"/>
    <col min="14083" max="14336" width="9" style="117"/>
    <col min="14337" max="14337" width="40.42578125" style="117" customWidth="1"/>
    <col min="14338" max="14338" width="46.42578125" style="117" customWidth="1"/>
    <col min="14339" max="14592" width="9" style="117"/>
    <col min="14593" max="14593" width="40.42578125" style="117" customWidth="1"/>
    <col min="14594" max="14594" width="46.42578125" style="117" customWidth="1"/>
    <col min="14595" max="14848" width="9" style="117"/>
    <col min="14849" max="14849" width="40.42578125" style="117" customWidth="1"/>
    <col min="14850" max="14850" width="46.42578125" style="117" customWidth="1"/>
    <col min="14851" max="15104" width="9" style="117"/>
    <col min="15105" max="15105" width="40.42578125" style="117" customWidth="1"/>
    <col min="15106" max="15106" width="46.42578125" style="117" customWidth="1"/>
    <col min="15107" max="15360" width="9" style="117"/>
    <col min="15361" max="15361" width="40.42578125" style="117" customWidth="1"/>
    <col min="15362" max="15362" width="46.42578125" style="117" customWidth="1"/>
    <col min="15363" max="15616" width="9" style="117"/>
    <col min="15617" max="15617" width="40.42578125" style="117" customWidth="1"/>
    <col min="15618" max="15618" width="46.42578125" style="117" customWidth="1"/>
    <col min="15619" max="15872" width="9" style="117"/>
    <col min="15873" max="15873" width="40.42578125" style="117" customWidth="1"/>
    <col min="15874" max="15874" width="46.42578125" style="117" customWidth="1"/>
    <col min="15875" max="16128" width="9" style="117"/>
    <col min="16129" max="16129" width="40.42578125" style="117" customWidth="1"/>
    <col min="16130" max="16130" width="46.42578125" style="117" customWidth="1"/>
    <col min="16131" max="16384" width="9" style="117"/>
  </cols>
  <sheetData>
    <row r="1" spans="1:2" ht="163.5" customHeight="1">
      <c r="A1" s="351"/>
      <c r="B1" s="352" t="s">
        <v>724</v>
      </c>
    </row>
    <row r="2" spans="1:2" ht="15">
      <c r="A2" s="353" t="s">
        <v>725</v>
      </c>
      <c r="B2" s="354"/>
    </row>
    <row r="3" spans="1:2" ht="15">
      <c r="A3" s="355" t="s">
        <v>726</v>
      </c>
      <c r="B3" s="356" t="str">
        <f>'1 Basic Info'!C11</f>
        <v>Grönt Paraply i Sverige AB</v>
      </c>
    </row>
    <row r="4" spans="1:2" ht="15">
      <c r="A4" s="355" t="s">
        <v>727</v>
      </c>
      <c r="B4" s="356" t="str">
        <f>'1 Basic Info'!C3</f>
        <v>SA-PEFC-FM-001104</v>
      </c>
    </row>
    <row r="5" spans="1:2" ht="15">
      <c r="A5" s="355" t="s">
        <v>718</v>
      </c>
      <c r="B5" s="356" t="str">
        <f>'1 Basic Info'!C15</f>
        <v>Sweden</v>
      </c>
    </row>
    <row r="6" spans="1:2" ht="15">
      <c r="A6" s="355" t="s">
        <v>728</v>
      </c>
      <c r="B6" s="356">
        <f>'1 Basic Info'!C29</f>
        <v>29</v>
      </c>
    </row>
    <row r="7" spans="1:2" ht="15">
      <c r="A7" s="355" t="s">
        <v>729</v>
      </c>
      <c r="B7" s="566">
        <f>'1 Basic Info'!C48</f>
        <v>62776.700000000004</v>
      </c>
    </row>
    <row r="8" spans="1:2" ht="15">
      <c r="A8" s="357" t="s">
        <v>730</v>
      </c>
      <c r="B8" s="358" t="s">
        <v>3112</v>
      </c>
    </row>
    <row r="9" spans="1:2" ht="15">
      <c r="A9" s="39"/>
      <c r="B9" s="39"/>
    </row>
    <row r="10" spans="1:2" ht="15">
      <c r="A10" s="353" t="s">
        <v>732</v>
      </c>
      <c r="B10" s="354"/>
    </row>
    <row r="11" spans="1:2" ht="15">
      <c r="A11" s="355" t="s">
        <v>733</v>
      </c>
      <c r="B11" s="605" t="s">
        <v>5</v>
      </c>
    </row>
    <row r="12" spans="1:2" ht="15">
      <c r="A12" s="355" t="s">
        <v>734</v>
      </c>
      <c r="B12" s="605" t="s">
        <v>3547</v>
      </c>
    </row>
    <row r="13" spans="1:2" ht="15">
      <c r="A13" s="355" t="s">
        <v>735</v>
      </c>
      <c r="B13" s="605" t="s">
        <v>2576</v>
      </c>
    </row>
    <row r="14" spans="1:2" ht="30">
      <c r="A14" s="606" t="s">
        <v>736</v>
      </c>
      <c r="B14" s="607" t="s">
        <v>2576</v>
      </c>
    </row>
    <row r="15" spans="1:2" ht="15">
      <c r="A15" s="39"/>
      <c r="B15" s="39"/>
    </row>
    <row r="16" spans="1:2" s="39" customFormat="1" ht="15">
      <c r="A16" s="353" t="s">
        <v>737</v>
      </c>
      <c r="B16" s="354"/>
    </row>
    <row r="17" spans="1:2" s="39" customFormat="1" ht="15">
      <c r="A17" s="355" t="s">
        <v>738</v>
      </c>
      <c r="B17" s="605">
        <v>0</v>
      </c>
    </row>
    <row r="18" spans="1:2" s="39" customFormat="1" ht="15">
      <c r="A18" s="355" t="s">
        <v>739</v>
      </c>
      <c r="B18" s="605">
        <v>0</v>
      </c>
    </row>
    <row r="19" spans="1:2" s="39" customFormat="1" ht="15">
      <c r="A19" s="355" t="s">
        <v>740</v>
      </c>
      <c r="B19" s="605">
        <v>1</v>
      </c>
    </row>
    <row r="20" spans="1:2" s="39" customFormat="1" ht="15">
      <c r="A20" s="355" t="s">
        <v>741</v>
      </c>
      <c r="B20" s="605">
        <v>2</v>
      </c>
    </row>
    <row r="21" spans="1:2" s="39" customFormat="1" ht="15">
      <c r="A21" s="355" t="s">
        <v>742</v>
      </c>
      <c r="B21" s="605" t="s">
        <v>90</v>
      </c>
    </row>
    <row r="22" spans="1:2" s="39" customFormat="1" ht="15">
      <c r="A22" s="357" t="s">
        <v>743</v>
      </c>
      <c r="B22" s="608" t="s">
        <v>744</v>
      </c>
    </row>
    <row r="23" spans="1:2" s="39" customFormat="1" ht="15"/>
    <row r="24" spans="1:2" s="39" customFormat="1" ht="15">
      <c r="A24" s="353" t="s">
        <v>745</v>
      </c>
      <c r="B24" s="359"/>
    </row>
    <row r="25" spans="1:2" s="39" customFormat="1" ht="45">
      <c r="A25" s="674" t="s">
        <v>746</v>
      </c>
      <c r="B25" s="360" t="s">
        <v>747</v>
      </c>
    </row>
    <row r="26" spans="1:2" s="39" customFormat="1" ht="15">
      <c r="A26" s="675"/>
      <c r="B26" s="360"/>
    </row>
    <row r="27" spans="1:2" s="39" customFormat="1" ht="15">
      <c r="A27" s="355"/>
      <c r="B27" s="361"/>
    </row>
    <row r="28" spans="1:2" s="39" customFormat="1" ht="15">
      <c r="A28" s="357" t="s">
        <v>748</v>
      </c>
      <c r="B28" s="567">
        <v>45869</v>
      </c>
    </row>
    <row r="29" spans="1:2" s="39" customFormat="1" ht="15">
      <c r="B29" s="362"/>
    </row>
    <row r="30" spans="1:2" s="39" customFormat="1" ht="15">
      <c r="A30" s="353" t="s">
        <v>749</v>
      </c>
      <c r="B30" s="359"/>
    </row>
    <row r="31" spans="1:2" s="27" customFormat="1" ht="15">
      <c r="A31" s="675" t="s">
        <v>750</v>
      </c>
      <c r="B31" s="360" t="s">
        <v>751</v>
      </c>
    </row>
    <row r="32" spans="1:2" s="27" customFormat="1" ht="15">
      <c r="A32" s="675"/>
      <c r="B32" s="360"/>
    </row>
    <row r="33" spans="1:2" s="27" customFormat="1" ht="15">
      <c r="A33" s="675"/>
      <c r="B33" s="363"/>
    </row>
    <row r="34" spans="1:2" s="27" customFormat="1" ht="45.75" customHeight="1">
      <c r="A34" s="355" t="s">
        <v>726</v>
      </c>
      <c r="B34" s="27" t="s">
        <v>2577</v>
      </c>
    </row>
    <row r="35" spans="1:2" s="27" customFormat="1" ht="58.5" customHeight="1">
      <c r="A35" s="364" t="s">
        <v>752</v>
      </c>
      <c r="B35" s="598" t="s">
        <v>2577</v>
      </c>
    </row>
    <row r="36" spans="1:2" ht="15">
      <c r="A36" s="357" t="s">
        <v>748</v>
      </c>
      <c r="B36" s="568">
        <v>45874</v>
      </c>
    </row>
    <row r="37" spans="1:2" s="365" customFormat="1" ht="10.5" customHeight="1">
      <c r="A37" s="39"/>
      <c r="B37" s="39"/>
    </row>
    <row r="38" spans="1:2" s="365" customFormat="1" ht="10.5" customHeight="1">
      <c r="A38" s="676" t="s">
        <v>753</v>
      </c>
      <c r="B38" s="676"/>
    </row>
    <row r="39" spans="1:2" s="365" customFormat="1" ht="11.25">
      <c r="A39" s="673" t="s">
        <v>552</v>
      </c>
      <c r="B39" s="673"/>
    </row>
    <row r="40" spans="1:2" s="365" customFormat="1" ht="11.25">
      <c r="A40" s="673" t="s">
        <v>754</v>
      </c>
      <c r="B40" s="673"/>
    </row>
    <row r="41" spans="1:2" s="365" customFormat="1" ht="11.25">
      <c r="A41" s="366"/>
      <c r="B41" s="366"/>
    </row>
    <row r="42" spans="1:2" s="365" customFormat="1" ht="11.25">
      <c r="A42" s="673" t="s">
        <v>554</v>
      </c>
      <c r="B42" s="673"/>
    </row>
    <row r="43" spans="1:2">
      <c r="A43" s="673" t="s">
        <v>555</v>
      </c>
      <c r="B43" s="673"/>
    </row>
  </sheetData>
  <mergeCells count="7">
    <mergeCell ref="A43:B43"/>
    <mergeCell ref="A25:A26"/>
    <mergeCell ref="A31:A33"/>
    <mergeCell ref="A38:B38"/>
    <mergeCell ref="A39:B39"/>
    <mergeCell ref="A40:B40"/>
    <mergeCell ref="A42:B42"/>
  </mergeCells>
  <pageMargins left="0.75" right="0.75" top="1" bottom="1" header="0.5" footer="0.5"/>
  <pageSetup paperSize="9" scale="81" orientation="portrait" horizontalDpi="4294967294"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85352-12BB-4E3E-BF3B-EB7518CD7693}">
  <dimension ref="A1:BN114"/>
  <sheetViews>
    <sheetView view="pageBreakPreview" zoomScaleNormal="100" zoomScaleSheetLayoutView="100" workbookViewId="0">
      <selection activeCell="B8" sqref="B8:D8"/>
    </sheetView>
  </sheetViews>
  <sheetFormatPr defaultColWidth="8" defaultRowHeight="12.75"/>
  <cols>
    <col min="1" max="1" width="23.42578125" style="371" customWidth="1"/>
    <col min="2" max="2" width="21.85546875" style="371" customWidth="1"/>
    <col min="3" max="3" width="15.42578125" style="370" customWidth="1"/>
    <col min="4" max="4" width="24.42578125" style="370" customWidth="1"/>
    <col min="5" max="12" width="8" style="370" customWidth="1"/>
    <col min="13" max="256" width="8" style="371"/>
    <col min="257" max="257" width="23.42578125" style="371" customWidth="1"/>
    <col min="258" max="258" width="21.85546875" style="371" customWidth="1"/>
    <col min="259" max="259" width="15.42578125" style="371" customWidth="1"/>
    <col min="260" max="260" width="24.42578125" style="371" customWidth="1"/>
    <col min="261" max="512" width="8" style="371"/>
    <col min="513" max="513" width="23.42578125" style="371" customWidth="1"/>
    <col min="514" max="514" width="21.85546875" style="371" customWidth="1"/>
    <col min="515" max="515" width="15.42578125" style="371" customWidth="1"/>
    <col min="516" max="516" width="24.42578125" style="371" customWidth="1"/>
    <col min="517" max="768" width="8" style="371"/>
    <col min="769" max="769" width="23.42578125" style="371" customWidth="1"/>
    <col min="770" max="770" width="21.85546875" style="371" customWidth="1"/>
    <col min="771" max="771" width="15.42578125" style="371" customWidth="1"/>
    <col min="772" max="772" width="24.42578125" style="371" customWidth="1"/>
    <col min="773" max="1024" width="8" style="371"/>
    <col min="1025" max="1025" width="23.42578125" style="371" customWidth="1"/>
    <col min="1026" max="1026" width="21.85546875" style="371" customWidth="1"/>
    <col min="1027" max="1027" width="15.42578125" style="371" customWidth="1"/>
    <col min="1028" max="1028" width="24.42578125" style="371" customWidth="1"/>
    <col min="1029" max="1280" width="8" style="371"/>
    <col min="1281" max="1281" width="23.42578125" style="371" customWidth="1"/>
    <col min="1282" max="1282" width="21.85546875" style="371" customWidth="1"/>
    <col min="1283" max="1283" width="15.42578125" style="371" customWidth="1"/>
    <col min="1284" max="1284" width="24.42578125" style="371" customWidth="1"/>
    <col min="1285" max="1536" width="8" style="371"/>
    <col min="1537" max="1537" width="23.42578125" style="371" customWidth="1"/>
    <col min="1538" max="1538" width="21.85546875" style="371" customWidth="1"/>
    <col min="1539" max="1539" width="15.42578125" style="371" customWidth="1"/>
    <col min="1540" max="1540" width="24.42578125" style="371" customWidth="1"/>
    <col min="1541" max="1792" width="8" style="371"/>
    <col min="1793" max="1793" width="23.42578125" style="371" customWidth="1"/>
    <col min="1794" max="1794" width="21.85546875" style="371" customWidth="1"/>
    <col min="1795" max="1795" width="15.42578125" style="371" customWidth="1"/>
    <col min="1796" max="1796" width="24.42578125" style="371" customWidth="1"/>
    <col min="1797" max="2048" width="8" style="371"/>
    <col min="2049" max="2049" width="23.42578125" style="371" customWidth="1"/>
    <col min="2050" max="2050" width="21.85546875" style="371" customWidth="1"/>
    <col min="2051" max="2051" width="15.42578125" style="371" customWidth="1"/>
    <col min="2052" max="2052" width="24.42578125" style="371" customWidth="1"/>
    <col min="2053" max="2304" width="8" style="371"/>
    <col min="2305" max="2305" width="23.42578125" style="371" customWidth="1"/>
    <col min="2306" max="2306" width="21.85546875" style="371" customWidth="1"/>
    <col min="2307" max="2307" width="15.42578125" style="371" customWidth="1"/>
    <col min="2308" max="2308" width="24.42578125" style="371" customWidth="1"/>
    <col min="2309" max="2560" width="8" style="371"/>
    <col min="2561" max="2561" width="23.42578125" style="371" customWidth="1"/>
    <col min="2562" max="2562" width="21.85546875" style="371" customWidth="1"/>
    <col min="2563" max="2563" width="15.42578125" style="371" customWidth="1"/>
    <col min="2564" max="2564" width="24.42578125" style="371" customWidth="1"/>
    <col min="2565" max="2816" width="8" style="371"/>
    <col min="2817" max="2817" width="23.42578125" style="371" customWidth="1"/>
    <col min="2818" max="2818" width="21.85546875" style="371" customWidth="1"/>
    <col min="2819" max="2819" width="15.42578125" style="371" customWidth="1"/>
    <col min="2820" max="2820" width="24.42578125" style="371" customWidth="1"/>
    <col min="2821" max="3072" width="8" style="371"/>
    <col min="3073" max="3073" width="23.42578125" style="371" customWidth="1"/>
    <col min="3074" max="3074" width="21.85546875" style="371" customWidth="1"/>
    <col min="3075" max="3075" width="15.42578125" style="371" customWidth="1"/>
    <col min="3076" max="3076" width="24.42578125" style="371" customWidth="1"/>
    <col min="3077" max="3328" width="8" style="371"/>
    <col min="3329" max="3329" width="23.42578125" style="371" customWidth="1"/>
    <col min="3330" max="3330" width="21.85546875" style="371" customWidth="1"/>
    <col min="3331" max="3331" width="15.42578125" style="371" customWidth="1"/>
    <col min="3332" max="3332" width="24.42578125" style="371" customWidth="1"/>
    <col min="3333" max="3584" width="8" style="371"/>
    <col min="3585" max="3585" width="23.42578125" style="371" customWidth="1"/>
    <col min="3586" max="3586" width="21.85546875" style="371" customWidth="1"/>
    <col min="3587" max="3587" width="15.42578125" style="371" customWidth="1"/>
    <col min="3588" max="3588" width="24.42578125" style="371" customWidth="1"/>
    <col min="3589" max="3840" width="8" style="371"/>
    <col min="3841" max="3841" width="23.42578125" style="371" customWidth="1"/>
    <col min="3842" max="3842" width="21.85546875" style="371" customWidth="1"/>
    <col min="3843" max="3843" width="15.42578125" style="371" customWidth="1"/>
    <col min="3844" max="3844" width="24.42578125" style="371" customWidth="1"/>
    <col min="3845" max="4096" width="8" style="371"/>
    <col min="4097" max="4097" width="23.42578125" style="371" customWidth="1"/>
    <col min="4098" max="4098" width="21.85546875" style="371" customWidth="1"/>
    <col min="4099" max="4099" width="15.42578125" style="371" customWidth="1"/>
    <col min="4100" max="4100" width="24.42578125" style="371" customWidth="1"/>
    <col min="4101" max="4352" width="8" style="371"/>
    <col min="4353" max="4353" width="23.42578125" style="371" customWidth="1"/>
    <col min="4354" max="4354" width="21.85546875" style="371" customWidth="1"/>
    <col min="4355" max="4355" width="15.42578125" style="371" customWidth="1"/>
    <col min="4356" max="4356" width="24.42578125" style="371" customWidth="1"/>
    <col min="4357" max="4608" width="8" style="371"/>
    <col min="4609" max="4609" width="23.42578125" style="371" customWidth="1"/>
    <col min="4610" max="4610" width="21.85546875" style="371" customWidth="1"/>
    <col min="4611" max="4611" width="15.42578125" style="371" customWidth="1"/>
    <col min="4612" max="4612" width="24.42578125" style="371" customWidth="1"/>
    <col min="4613" max="4864" width="8" style="371"/>
    <col min="4865" max="4865" width="23.42578125" style="371" customWidth="1"/>
    <col min="4866" max="4866" width="21.85546875" style="371" customWidth="1"/>
    <col min="4867" max="4867" width="15.42578125" style="371" customWidth="1"/>
    <col min="4868" max="4868" width="24.42578125" style="371" customWidth="1"/>
    <col min="4869" max="5120" width="8" style="371"/>
    <col min="5121" max="5121" width="23.42578125" style="371" customWidth="1"/>
    <col min="5122" max="5122" width="21.85546875" style="371" customWidth="1"/>
    <col min="5123" max="5123" width="15.42578125" style="371" customWidth="1"/>
    <col min="5124" max="5124" width="24.42578125" style="371" customWidth="1"/>
    <col min="5125" max="5376" width="8" style="371"/>
    <col min="5377" max="5377" width="23.42578125" style="371" customWidth="1"/>
    <col min="5378" max="5378" width="21.85546875" style="371" customWidth="1"/>
    <col min="5379" max="5379" width="15.42578125" style="371" customWidth="1"/>
    <col min="5380" max="5380" width="24.42578125" style="371" customWidth="1"/>
    <col min="5381" max="5632" width="8" style="371"/>
    <col min="5633" max="5633" width="23.42578125" style="371" customWidth="1"/>
    <col min="5634" max="5634" width="21.85546875" style="371" customWidth="1"/>
    <col min="5635" max="5635" width="15.42578125" style="371" customWidth="1"/>
    <col min="5636" max="5636" width="24.42578125" style="371" customWidth="1"/>
    <col min="5637" max="5888" width="8" style="371"/>
    <col min="5889" max="5889" width="23.42578125" style="371" customWidth="1"/>
    <col min="5890" max="5890" width="21.85546875" style="371" customWidth="1"/>
    <col min="5891" max="5891" width="15.42578125" style="371" customWidth="1"/>
    <col min="5892" max="5892" width="24.42578125" style="371" customWidth="1"/>
    <col min="5893" max="6144" width="8" style="371"/>
    <col min="6145" max="6145" width="23.42578125" style="371" customWidth="1"/>
    <col min="6146" max="6146" width="21.85546875" style="371" customWidth="1"/>
    <col min="6147" max="6147" width="15.42578125" style="371" customWidth="1"/>
    <col min="6148" max="6148" width="24.42578125" style="371" customWidth="1"/>
    <col min="6149" max="6400" width="8" style="371"/>
    <col min="6401" max="6401" width="23.42578125" style="371" customWidth="1"/>
    <col min="6402" max="6402" width="21.85546875" style="371" customWidth="1"/>
    <col min="6403" max="6403" width="15.42578125" style="371" customWidth="1"/>
    <col min="6404" max="6404" width="24.42578125" style="371" customWidth="1"/>
    <col min="6405" max="6656" width="8" style="371"/>
    <col min="6657" max="6657" width="23.42578125" style="371" customWidth="1"/>
    <col min="6658" max="6658" width="21.85546875" style="371" customWidth="1"/>
    <col min="6659" max="6659" width="15.42578125" style="371" customWidth="1"/>
    <col min="6660" max="6660" width="24.42578125" style="371" customWidth="1"/>
    <col min="6661" max="6912" width="8" style="371"/>
    <col min="6913" max="6913" width="23.42578125" style="371" customWidth="1"/>
    <col min="6914" max="6914" width="21.85546875" style="371" customWidth="1"/>
    <col min="6915" max="6915" width="15.42578125" style="371" customWidth="1"/>
    <col min="6916" max="6916" width="24.42578125" style="371" customWidth="1"/>
    <col min="6917" max="7168" width="8" style="371"/>
    <col min="7169" max="7169" width="23.42578125" style="371" customWidth="1"/>
    <col min="7170" max="7170" width="21.85546875" style="371" customWidth="1"/>
    <col min="7171" max="7171" width="15.42578125" style="371" customWidth="1"/>
    <col min="7172" max="7172" width="24.42578125" style="371" customWidth="1"/>
    <col min="7173" max="7424" width="8" style="371"/>
    <col min="7425" max="7425" width="23.42578125" style="371" customWidth="1"/>
    <col min="7426" max="7426" width="21.85546875" style="371" customWidth="1"/>
    <col min="7427" max="7427" width="15.42578125" style="371" customWidth="1"/>
    <col min="7428" max="7428" width="24.42578125" style="371" customWidth="1"/>
    <col min="7429" max="7680" width="8" style="371"/>
    <col min="7681" max="7681" width="23.42578125" style="371" customWidth="1"/>
    <col min="7682" max="7682" width="21.85546875" style="371" customWidth="1"/>
    <col min="7683" max="7683" width="15.42578125" style="371" customWidth="1"/>
    <col min="7684" max="7684" width="24.42578125" style="371" customWidth="1"/>
    <col min="7685" max="7936" width="8" style="371"/>
    <col min="7937" max="7937" width="23.42578125" style="371" customWidth="1"/>
    <col min="7938" max="7938" width="21.85546875" style="371" customWidth="1"/>
    <col min="7939" max="7939" width="15.42578125" style="371" customWidth="1"/>
    <col min="7940" max="7940" width="24.42578125" style="371" customWidth="1"/>
    <col min="7941" max="8192" width="8" style="371"/>
    <col min="8193" max="8193" width="23.42578125" style="371" customWidth="1"/>
    <col min="8194" max="8194" width="21.85546875" style="371" customWidth="1"/>
    <col min="8195" max="8195" width="15.42578125" style="371" customWidth="1"/>
    <col min="8196" max="8196" width="24.42578125" style="371" customWidth="1"/>
    <col min="8197" max="8448" width="8" style="371"/>
    <col min="8449" max="8449" width="23.42578125" style="371" customWidth="1"/>
    <col min="8450" max="8450" width="21.85546875" style="371" customWidth="1"/>
    <col min="8451" max="8451" width="15.42578125" style="371" customWidth="1"/>
    <col min="8452" max="8452" width="24.42578125" style="371" customWidth="1"/>
    <col min="8453" max="8704" width="8" style="371"/>
    <col min="8705" max="8705" width="23.42578125" style="371" customWidth="1"/>
    <col min="8706" max="8706" width="21.85546875" style="371" customWidth="1"/>
    <col min="8707" max="8707" width="15.42578125" style="371" customWidth="1"/>
    <col min="8708" max="8708" width="24.42578125" style="371" customWidth="1"/>
    <col min="8709" max="8960" width="8" style="371"/>
    <col min="8961" max="8961" width="23.42578125" style="371" customWidth="1"/>
    <col min="8962" max="8962" width="21.85546875" style="371" customWidth="1"/>
    <col min="8963" max="8963" width="15.42578125" style="371" customWidth="1"/>
    <col min="8964" max="8964" width="24.42578125" style="371" customWidth="1"/>
    <col min="8965" max="9216" width="8" style="371"/>
    <col min="9217" max="9217" width="23.42578125" style="371" customWidth="1"/>
    <col min="9218" max="9218" width="21.85546875" style="371" customWidth="1"/>
    <col min="9219" max="9219" width="15.42578125" style="371" customWidth="1"/>
    <col min="9220" max="9220" width="24.42578125" style="371" customWidth="1"/>
    <col min="9221" max="9472" width="8" style="371"/>
    <col min="9473" max="9473" width="23.42578125" style="371" customWidth="1"/>
    <col min="9474" max="9474" width="21.85546875" style="371" customWidth="1"/>
    <col min="9475" max="9475" width="15.42578125" style="371" customWidth="1"/>
    <col min="9476" max="9476" width="24.42578125" style="371" customWidth="1"/>
    <col min="9477" max="9728" width="8" style="371"/>
    <col min="9729" max="9729" width="23.42578125" style="371" customWidth="1"/>
    <col min="9730" max="9730" width="21.85546875" style="371" customWidth="1"/>
    <col min="9731" max="9731" width="15.42578125" style="371" customWidth="1"/>
    <col min="9732" max="9732" width="24.42578125" style="371" customWidth="1"/>
    <col min="9733" max="9984" width="8" style="371"/>
    <col min="9985" max="9985" width="23.42578125" style="371" customWidth="1"/>
    <col min="9986" max="9986" width="21.85546875" style="371" customWidth="1"/>
    <col min="9987" max="9987" width="15.42578125" style="371" customWidth="1"/>
    <col min="9988" max="9988" width="24.42578125" style="371" customWidth="1"/>
    <col min="9989" max="10240" width="8" style="371"/>
    <col min="10241" max="10241" width="23.42578125" style="371" customWidth="1"/>
    <col min="10242" max="10242" width="21.85546875" style="371" customWidth="1"/>
    <col min="10243" max="10243" width="15.42578125" style="371" customWidth="1"/>
    <col min="10244" max="10244" width="24.42578125" style="371" customWidth="1"/>
    <col min="10245" max="10496" width="8" style="371"/>
    <col min="10497" max="10497" width="23.42578125" style="371" customWidth="1"/>
    <col min="10498" max="10498" width="21.85546875" style="371" customWidth="1"/>
    <col min="10499" max="10499" width="15.42578125" style="371" customWidth="1"/>
    <col min="10500" max="10500" width="24.42578125" style="371" customWidth="1"/>
    <col min="10501" max="10752" width="8" style="371"/>
    <col min="10753" max="10753" width="23.42578125" style="371" customWidth="1"/>
    <col min="10754" max="10754" width="21.85546875" style="371" customWidth="1"/>
    <col min="10755" max="10755" width="15.42578125" style="371" customWidth="1"/>
    <col min="10756" max="10756" width="24.42578125" style="371" customWidth="1"/>
    <col min="10757" max="11008" width="8" style="371"/>
    <col min="11009" max="11009" width="23.42578125" style="371" customWidth="1"/>
    <col min="11010" max="11010" width="21.85546875" style="371" customWidth="1"/>
    <col min="11011" max="11011" width="15.42578125" style="371" customWidth="1"/>
    <col min="11012" max="11012" width="24.42578125" style="371" customWidth="1"/>
    <col min="11013" max="11264" width="8" style="371"/>
    <col min="11265" max="11265" width="23.42578125" style="371" customWidth="1"/>
    <col min="11266" max="11266" width="21.85546875" style="371" customWidth="1"/>
    <col min="11267" max="11267" width="15.42578125" style="371" customWidth="1"/>
    <col min="11268" max="11268" width="24.42578125" style="371" customWidth="1"/>
    <col min="11269" max="11520" width="8" style="371"/>
    <col min="11521" max="11521" width="23.42578125" style="371" customWidth="1"/>
    <col min="11522" max="11522" width="21.85546875" style="371" customWidth="1"/>
    <col min="11523" max="11523" width="15.42578125" style="371" customWidth="1"/>
    <col min="11524" max="11524" width="24.42578125" style="371" customWidth="1"/>
    <col min="11525" max="11776" width="8" style="371"/>
    <col min="11777" max="11777" width="23.42578125" style="371" customWidth="1"/>
    <col min="11778" max="11778" width="21.85546875" style="371" customWidth="1"/>
    <col min="11779" max="11779" width="15.42578125" style="371" customWidth="1"/>
    <col min="11780" max="11780" width="24.42578125" style="371" customWidth="1"/>
    <col min="11781" max="12032" width="8" style="371"/>
    <col min="12033" max="12033" width="23.42578125" style="371" customWidth="1"/>
    <col min="12034" max="12034" width="21.85546875" style="371" customWidth="1"/>
    <col min="12035" max="12035" width="15.42578125" style="371" customWidth="1"/>
    <col min="12036" max="12036" width="24.42578125" style="371" customWidth="1"/>
    <col min="12037" max="12288" width="8" style="371"/>
    <col min="12289" max="12289" width="23.42578125" style="371" customWidth="1"/>
    <col min="12290" max="12290" width="21.85546875" style="371" customWidth="1"/>
    <col min="12291" max="12291" width="15.42578125" style="371" customWidth="1"/>
    <col min="12292" max="12292" width="24.42578125" style="371" customWidth="1"/>
    <col min="12293" max="12544" width="8" style="371"/>
    <col min="12545" max="12545" width="23.42578125" style="371" customWidth="1"/>
    <col min="12546" max="12546" width="21.85546875" style="371" customWidth="1"/>
    <col min="12547" max="12547" width="15.42578125" style="371" customWidth="1"/>
    <col min="12548" max="12548" width="24.42578125" style="371" customWidth="1"/>
    <col min="12549" max="12800" width="8" style="371"/>
    <col min="12801" max="12801" width="23.42578125" style="371" customWidth="1"/>
    <col min="12802" max="12802" width="21.85546875" style="371" customWidth="1"/>
    <col min="12803" max="12803" width="15.42578125" style="371" customWidth="1"/>
    <col min="12804" max="12804" width="24.42578125" style="371" customWidth="1"/>
    <col min="12805" max="13056" width="8" style="371"/>
    <col min="13057" max="13057" width="23.42578125" style="371" customWidth="1"/>
    <col min="13058" max="13058" width="21.85546875" style="371" customWidth="1"/>
    <col min="13059" max="13059" width="15.42578125" style="371" customWidth="1"/>
    <col min="13060" max="13060" width="24.42578125" style="371" customWidth="1"/>
    <col min="13061" max="13312" width="8" style="371"/>
    <col min="13313" max="13313" width="23.42578125" style="371" customWidth="1"/>
    <col min="13314" max="13314" width="21.85546875" style="371" customWidth="1"/>
    <col min="13315" max="13315" width="15.42578125" style="371" customWidth="1"/>
    <col min="13316" max="13316" width="24.42578125" style="371" customWidth="1"/>
    <col min="13317" max="13568" width="8" style="371"/>
    <col min="13569" max="13569" width="23.42578125" style="371" customWidth="1"/>
    <col min="13570" max="13570" width="21.85546875" style="371" customWidth="1"/>
    <col min="13571" max="13571" width="15.42578125" style="371" customWidth="1"/>
    <col min="13572" max="13572" width="24.42578125" style="371" customWidth="1"/>
    <col min="13573" max="13824" width="8" style="371"/>
    <col min="13825" max="13825" width="23.42578125" style="371" customWidth="1"/>
    <col min="13826" max="13826" width="21.85546875" style="371" customWidth="1"/>
    <col min="13827" max="13827" width="15.42578125" style="371" customWidth="1"/>
    <col min="13828" max="13828" width="24.42578125" style="371" customWidth="1"/>
    <col min="13829" max="14080" width="8" style="371"/>
    <col min="14081" max="14081" width="23.42578125" style="371" customWidth="1"/>
    <col min="14082" max="14082" width="21.85546875" style="371" customWidth="1"/>
    <col min="14083" max="14083" width="15.42578125" style="371" customWidth="1"/>
    <col min="14084" max="14084" width="24.42578125" style="371" customWidth="1"/>
    <col min="14085" max="14336" width="8" style="371"/>
    <col min="14337" max="14337" width="23.42578125" style="371" customWidth="1"/>
    <col min="14338" max="14338" width="21.85546875" style="371" customWidth="1"/>
    <col min="14339" max="14339" width="15.42578125" style="371" customWidth="1"/>
    <col min="14340" max="14340" width="24.42578125" style="371" customWidth="1"/>
    <col min="14341" max="14592" width="8" style="371"/>
    <col min="14593" max="14593" width="23.42578125" style="371" customWidth="1"/>
    <col min="14594" max="14594" width="21.85546875" style="371" customWidth="1"/>
    <col min="14595" max="14595" width="15.42578125" style="371" customWidth="1"/>
    <col min="14596" max="14596" width="24.42578125" style="371" customWidth="1"/>
    <col min="14597" max="14848" width="8" style="371"/>
    <col min="14849" max="14849" width="23.42578125" style="371" customWidth="1"/>
    <col min="14850" max="14850" width="21.85546875" style="371" customWidth="1"/>
    <col min="14851" max="14851" width="15.42578125" style="371" customWidth="1"/>
    <col min="14852" max="14852" width="24.42578125" style="371" customWidth="1"/>
    <col min="14853" max="15104" width="8" style="371"/>
    <col min="15105" max="15105" width="23.42578125" style="371" customWidth="1"/>
    <col min="15106" max="15106" width="21.85546875" style="371" customWidth="1"/>
    <col min="15107" max="15107" width="15.42578125" style="371" customWidth="1"/>
    <col min="15108" max="15108" width="24.42578125" style="371" customWidth="1"/>
    <col min="15109" max="15360" width="8" style="371"/>
    <col min="15361" max="15361" width="23.42578125" style="371" customWidth="1"/>
    <col min="15362" max="15362" width="21.85546875" style="371" customWidth="1"/>
    <col min="15363" max="15363" width="15.42578125" style="371" customWidth="1"/>
    <col min="15364" max="15364" width="24.42578125" style="371" customWidth="1"/>
    <col min="15365" max="15616" width="8" style="371"/>
    <col min="15617" max="15617" width="23.42578125" style="371" customWidth="1"/>
    <col min="15618" max="15618" width="21.85546875" style="371" customWidth="1"/>
    <col min="15619" max="15619" width="15.42578125" style="371" customWidth="1"/>
    <col min="15620" max="15620" width="24.42578125" style="371" customWidth="1"/>
    <col min="15621" max="15872" width="8" style="371"/>
    <col min="15873" max="15873" width="23.42578125" style="371" customWidth="1"/>
    <col min="15874" max="15874" width="21.85546875" style="371" customWidth="1"/>
    <col min="15875" max="15875" width="15.42578125" style="371" customWidth="1"/>
    <col min="15876" max="15876" width="24.42578125" style="371" customWidth="1"/>
    <col min="15877" max="16128" width="8" style="371"/>
    <col min="16129" max="16129" width="23.42578125" style="371" customWidth="1"/>
    <col min="16130" max="16130" width="21.85546875" style="371" customWidth="1"/>
    <col min="16131" max="16131" width="15.42578125" style="371" customWidth="1"/>
    <col min="16132" max="16132" width="24.42578125" style="371" customWidth="1"/>
    <col min="16133" max="16384" width="8" style="371"/>
  </cols>
  <sheetData>
    <row r="1" spans="1:66" ht="143.25" customHeight="1">
      <c r="A1" s="367"/>
      <c r="B1" s="685" t="s">
        <v>2570</v>
      </c>
      <c r="C1" s="685"/>
      <c r="D1" s="368"/>
      <c r="E1" s="369"/>
      <c r="M1" s="370"/>
      <c r="N1" s="370"/>
      <c r="O1" s="370"/>
      <c r="P1" s="370"/>
      <c r="Q1" s="370"/>
      <c r="R1" s="370"/>
      <c r="S1" s="370"/>
      <c r="T1" s="370"/>
      <c r="U1" s="370"/>
      <c r="V1" s="370"/>
      <c r="W1" s="370"/>
      <c r="X1" s="370"/>
      <c r="Y1" s="370"/>
      <c r="Z1" s="370"/>
      <c r="AA1" s="370"/>
      <c r="AB1" s="370"/>
      <c r="AC1" s="370"/>
      <c r="AD1" s="370"/>
      <c r="AE1" s="370"/>
      <c r="AF1" s="370"/>
      <c r="AG1" s="370"/>
      <c r="AH1" s="370"/>
      <c r="AI1" s="370"/>
      <c r="AJ1" s="370"/>
      <c r="AK1" s="370"/>
      <c r="AL1" s="370"/>
      <c r="AM1" s="370"/>
      <c r="AN1" s="370"/>
      <c r="AO1" s="370"/>
      <c r="AP1" s="370"/>
      <c r="AQ1" s="370"/>
      <c r="AR1" s="370"/>
      <c r="AS1" s="370"/>
      <c r="AT1" s="370"/>
      <c r="AU1" s="370"/>
      <c r="AV1" s="370"/>
      <c r="AW1" s="370"/>
      <c r="AX1" s="370"/>
      <c r="AY1" s="370"/>
      <c r="AZ1" s="370"/>
      <c r="BA1" s="370"/>
      <c r="BB1" s="370"/>
      <c r="BC1" s="370"/>
      <c r="BD1" s="370"/>
      <c r="BE1" s="370"/>
      <c r="BF1" s="370"/>
      <c r="BG1" s="370"/>
      <c r="BH1" s="370"/>
      <c r="BI1" s="370"/>
      <c r="BJ1" s="370"/>
      <c r="BK1" s="370"/>
      <c r="BL1" s="370"/>
      <c r="BM1" s="370"/>
      <c r="BN1" s="370"/>
    </row>
    <row r="2" spans="1:66" ht="9.75" customHeight="1">
      <c r="A2" s="372"/>
      <c r="B2" s="372"/>
      <c r="C2" s="373"/>
      <c r="D2" s="373"/>
      <c r="M2" s="370"/>
      <c r="N2" s="370"/>
      <c r="O2" s="370"/>
      <c r="P2" s="370"/>
      <c r="Q2" s="370"/>
      <c r="R2" s="370"/>
      <c r="S2" s="370"/>
      <c r="T2" s="370"/>
      <c r="U2" s="370"/>
      <c r="V2" s="370"/>
      <c r="W2" s="370"/>
      <c r="X2" s="370"/>
      <c r="Y2" s="370"/>
      <c r="Z2" s="370"/>
      <c r="AA2" s="370"/>
      <c r="AB2" s="370"/>
      <c r="AC2" s="370"/>
      <c r="AD2" s="370"/>
      <c r="AE2" s="370"/>
      <c r="AF2" s="370"/>
      <c r="AG2" s="370"/>
      <c r="AH2" s="370"/>
      <c r="AI2" s="370"/>
      <c r="AJ2" s="370"/>
      <c r="AK2" s="370"/>
      <c r="AL2" s="370"/>
      <c r="AM2" s="370"/>
      <c r="AN2" s="370"/>
      <c r="AO2" s="370"/>
      <c r="AP2" s="370"/>
      <c r="AQ2" s="370"/>
      <c r="AR2" s="370"/>
      <c r="AS2" s="370"/>
      <c r="AT2" s="370"/>
      <c r="AU2" s="370"/>
      <c r="AV2" s="370"/>
      <c r="AW2" s="370"/>
      <c r="AX2" s="370"/>
      <c r="AY2" s="370"/>
      <c r="AZ2" s="370"/>
      <c r="BA2" s="370"/>
      <c r="BB2" s="370"/>
      <c r="BC2" s="370"/>
      <c r="BD2" s="370"/>
      <c r="BE2" s="370"/>
      <c r="BF2" s="370"/>
      <c r="BG2" s="370"/>
      <c r="BH2" s="370"/>
      <c r="BI2" s="370"/>
      <c r="BJ2" s="370"/>
      <c r="BK2" s="370"/>
      <c r="BL2" s="370"/>
      <c r="BM2" s="370"/>
      <c r="BN2" s="370"/>
    </row>
    <row r="3" spans="1:66">
      <c r="A3" s="686" t="s">
        <v>755</v>
      </c>
      <c r="B3" s="686"/>
      <c r="C3" s="686"/>
      <c r="D3" s="686"/>
      <c r="M3" s="370"/>
      <c r="N3" s="370"/>
      <c r="O3" s="370"/>
      <c r="P3" s="370"/>
      <c r="Q3" s="370"/>
      <c r="R3" s="370"/>
      <c r="S3" s="370"/>
      <c r="T3" s="370"/>
      <c r="U3" s="370"/>
      <c r="V3" s="370"/>
      <c r="W3" s="370"/>
      <c r="X3" s="370"/>
      <c r="Y3" s="370"/>
      <c r="Z3" s="370"/>
      <c r="AA3" s="370"/>
      <c r="AB3" s="370"/>
      <c r="AC3" s="370"/>
      <c r="AD3" s="370"/>
      <c r="AE3" s="370"/>
      <c r="AF3" s="370"/>
      <c r="AG3" s="370"/>
      <c r="AH3" s="370"/>
      <c r="AI3" s="370"/>
      <c r="AJ3" s="370"/>
      <c r="AK3" s="370"/>
      <c r="AL3" s="370"/>
      <c r="AM3" s="370"/>
      <c r="AN3" s="370"/>
      <c r="AO3" s="370"/>
      <c r="AP3" s="370"/>
      <c r="AQ3" s="370"/>
      <c r="AR3" s="370"/>
      <c r="AS3" s="370"/>
      <c r="AT3" s="370"/>
      <c r="AU3" s="370"/>
      <c r="AV3" s="370"/>
      <c r="AW3" s="370"/>
      <c r="AX3" s="370"/>
      <c r="AY3" s="370"/>
      <c r="AZ3" s="370"/>
      <c r="BA3" s="370"/>
      <c r="BB3" s="370"/>
      <c r="BC3" s="370"/>
      <c r="BD3" s="370"/>
      <c r="BE3" s="370"/>
      <c r="BF3" s="370"/>
      <c r="BG3" s="370"/>
      <c r="BH3" s="370"/>
      <c r="BI3" s="370"/>
      <c r="BJ3" s="370"/>
      <c r="BK3" s="370"/>
      <c r="BL3" s="370"/>
      <c r="BM3" s="370"/>
      <c r="BN3" s="370"/>
    </row>
    <row r="4" spans="1:66" ht="14.25" customHeight="1">
      <c r="A4" s="686"/>
      <c r="B4" s="686"/>
      <c r="C4" s="686"/>
      <c r="D4" s="686"/>
      <c r="M4" s="370"/>
      <c r="N4" s="370"/>
      <c r="O4" s="370"/>
      <c r="P4" s="370"/>
      <c r="Q4" s="370"/>
      <c r="R4" s="370"/>
      <c r="S4" s="370"/>
      <c r="T4" s="370"/>
      <c r="U4" s="370"/>
      <c r="V4" s="370"/>
      <c r="W4" s="370"/>
      <c r="X4" s="370"/>
      <c r="Y4" s="370"/>
      <c r="Z4" s="370"/>
      <c r="AA4" s="370"/>
      <c r="AB4" s="370"/>
      <c r="AC4" s="370"/>
      <c r="AD4" s="370"/>
      <c r="AE4" s="370"/>
      <c r="AF4" s="370"/>
      <c r="AG4" s="370"/>
      <c r="AH4" s="370"/>
      <c r="AI4" s="370"/>
      <c r="AJ4" s="370"/>
      <c r="AK4" s="370"/>
      <c r="AL4" s="370"/>
      <c r="AM4" s="370"/>
      <c r="AN4" s="370"/>
      <c r="AO4" s="370"/>
      <c r="AP4" s="370"/>
      <c r="AQ4" s="370"/>
      <c r="AR4" s="370"/>
      <c r="AS4" s="370"/>
      <c r="AT4" s="370"/>
      <c r="AU4" s="370"/>
      <c r="AV4" s="370"/>
      <c r="AW4" s="370"/>
      <c r="AX4" s="370"/>
      <c r="AY4" s="370"/>
      <c r="AZ4" s="370"/>
      <c r="BA4" s="370"/>
      <c r="BB4" s="370"/>
      <c r="BC4" s="370"/>
      <c r="BD4" s="370"/>
      <c r="BE4" s="370"/>
      <c r="BF4" s="370"/>
      <c r="BG4" s="370"/>
      <c r="BH4" s="370"/>
      <c r="BI4" s="370"/>
      <c r="BJ4" s="370"/>
      <c r="BK4" s="370"/>
      <c r="BL4" s="370"/>
      <c r="BM4" s="370"/>
      <c r="BN4" s="370"/>
    </row>
    <row r="5" spans="1:66" ht="25.5" customHeight="1">
      <c r="A5" s="686" t="s">
        <v>756</v>
      </c>
      <c r="B5" s="686"/>
      <c r="C5" s="686"/>
      <c r="D5" s="686"/>
      <c r="M5" s="370"/>
      <c r="N5" s="370"/>
      <c r="O5" s="370"/>
      <c r="P5" s="370"/>
      <c r="Q5" s="370"/>
      <c r="R5" s="370"/>
      <c r="S5" s="370"/>
      <c r="T5" s="370"/>
      <c r="U5" s="370"/>
      <c r="V5" s="370"/>
      <c r="W5" s="370"/>
      <c r="X5" s="370"/>
      <c r="Y5" s="370"/>
      <c r="Z5" s="370"/>
      <c r="AA5" s="370"/>
      <c r="AB5" s="370"/>
      <c r="AC5" s="370"/>
      <c r="AD5" s="370"/>
      <c r="AE5" s="370"/>
      <c r="AF5" s="370"/>
      <c r="AG5" s="370"/>
      <c r="AH5" s="370"/>
      <c r="AI5" s="370"/>
      <c r="AJ5" s="370"/>
      <c r="AK5" s="370"/>
      <c r="AL5" s="370"/>
      <c r="AM5" s="370"/>
      <c r="AN5" s="370"/>
      <c r="AO5" s="370"/>
      <c r="AP5" s="370"/>
      <c r="AQ5" s="370"/>
      <c r="AR5" s="370"/>
      <c r="AS5" s="370"/>
      <c r="AT5" s="370"/>
      <c r="AU5" s="370"/>
      <c r="AV5" s="370"/>
      <c r="AW5" s="370"/>
      <c r="AX5" s="370"/>
      <c r="AY5" s="370"/>
      <c r="AZ5" s="370"/>
      <c r="BA5" s="370"/>
      <c r="BB5" s="370"/>
      <c r="BC5" s="370"/>
      <c r="BD5" s="370"/>
      <c r="BE5" s="370"/>
      <c r="BF5" s="370"/>
      <c r="BG5" s="370"/>
      <c r="BH5" s="370"/>
      <c r="BI5" s="370"/>
      <c r="BJ5" s="370"/>
      <c r="BK5" s="370"/>
      <c r="BL5" s="370"/>
      <c r="BM5" s="370"/>
      <c r="BN5" s="370"/>
    </row>
    <row r="6" spans="1:66" ht="15">
      <c r="A6" s="687" t="s">
        <v>725</v>
      </c>
      <c r="B6" s="687"/>
      <c r="C6" s="687"/>
      <c r="D6" s="374"/>
      <c r="M6" s="370"/>
      <c r="N6" s="370"/>
      <c r="O6" s="370"/>
      <c r="P6" s="370"/>
      <c r="Q6" s="370"/>
      <c r="R6" s="370"/>
      <c r="S6" s="370"/>
      <c r="T6" s="370"/>
      <c r="U6" s="370"/>
      <c r="V6" s="370"/>
      <c r="W6" s="370"/>
      <c r="X6" s="370"/>
      <c r="Y6" s="370"/>
      <c r="Z6" s="370"/>
      <c r="AA6" s="370"/>
      <c r="AB6" s="370"/>
      <c r="AC6" s="370"/>
      <c r="AD6" s="370"/>
      <c r="AE6" s="370"/>
      <c r="AF6" s="370"/>
      <c r="AG6" s="370"/>
      <c r="AH6" s="370"/>
      <c r="AI6" s="370"/>
      <c r="AJ6" s="370"/>
      <c r="AK6" s="370"/>
      <c r="AL6" s="370"/>
      <c r="AM6" s="370"/>
      <c r="AN6" s="370"/>
      <c r="AO6" s="370"/>
      <c r="AP6" s="370"/>
      <c r="AQ6" s="370"/>
      <c r="AR6" s="370"/>
      <c r="AS6" s="370"/>
      <c r="AT6" s="370"/>
      <c r="AU6" s="370"/>
      <c r="AV6" s="370"/>
      <c r="AW6" s="370"/>
      <c r="AX6" s="370"/>
      <c r="AY6" s="370"/>
      <c r="AZ6" s="370"/>
      <c r="BA6" s="370"/>
      <c r="BB6" s="370"/>
      <c r="BC6" s="370"/>
      <c r="BD6" s="370"/>
      <c r="BE6" s="370"/>
      <c r="BF6" s="370"/>
      <c r="BG6" s="370"/>
      <c r="BH6" s="370"/>
      <c r="BI6" s="370"/>
      <c r="BJ6" s="370"/>
      <c r="BK6" s="370"/>
      <c r="BL6" s="370"/>
      <c r="BM6" s="370"/>
      <c r="BN6" s="370"/>
    </row>
    <row r="7" spans="1:66" ht="15">
      <c r="A7" s="374" t="s">
        <v>726</v>
      </c>
      <c r="B7" s="682" t="str">
        <f>Cover!D3</f>
        <v>Grönt Paraply i Sverige AB</v>
      </c>
      <c r="C7" s="682"/>
      <c r="D7" s="682"/>
      <c r="M7" s="370"/>
      <c r="N7" s="370"/>
      <c r="O7" s="370"/>
      <c r="P7" s="370"/>
      <c r="Q7" s="370"/>
      <c r="R7" s="370"/>
      <c r="S7" s="370"/>
      <c r="T7" s="370"/>
      <c r="U7" s="370"/>
      <c r="V7" s="370"/>
      <c r="W7" s="370"/>
      <c r="X7" s="370"/>
      <c r="Y7" s="370"/>
      <c r="Z7" s="370"/>
      <c r="AA7" s="370"/>
      <c r="AB7" s="370"/>
      <c r="AC7" s="370"/>
      <c r="AD7" s="370"/>
      <c r="AE7" s="370"/>
      <c r="AF7" s="370"/>
      <c r="AG7" s="370"/>
      <c r="AH7" s="370"/>
      <c r="AI7" s="370"/>
      <c r="AJ7" s="370"/>
      <c r="AK7" s="370"/>
      <c r="AL7" s="370"/>
      <c r="AM7" s="370"/>
      <c r="AN7" s="370"/>
      <c r="AO7" s="370"/>
      <c r="AP7" s="370"/>
      <c r="AQ7" s="370"/>
      <c r="AR7" s="370"/>
      <c r="AS7" s="370"/>
      <c r="AT7" s="370"/>
      <c r="AU7" s="370"/>
      <c r="AV7" s="370"/>
      <c r="AW7" s="370"/>
      <c r="AX7" s="370"/>
      <c r="AY7" s="370"/>
      <c r="AZ7" s="370"/>
      <c r="BA7" s="370"/>
      <c r="BB7" s="370"/>
      <c r="BC7" s="370"/>
      <c r="BD7" s="370"/>
      <c r="BE7" s="370"/>
      <c r="BF7" s="370"/>
      <c r="BG7" s="370"/>
      <c r="BH7" s="370"/>
      <c r="BI7" s="370"/>
      <c r="BJ7" s="370"/>
      <c r="BK7" s="370"/>
      <c r="BL7" s="370"/>
      <c r="BM7" s="370"/>
      <c r="BN7" s="370"/>
    </row>
    <row r="8" spans="1:66" ht="27.95" customHeight="1">
      <c r="A8" s="374" t="s">
        <v>757</v>
      </c>
      <c r="B8" s="688" t="s">
        <v>3353</v>
      </c>
      <c r="C8" s="688"/>
      <c r="D8" s="688"/>
      <c r="M8" s="370"/>
      <c r="N8" s="370"/>
      <c r="O8" s="370"/>
      <c r="P8" s="370"/>
      <c r="Q8" s="370"/>
      <c r="R8" s="370"/>
      <c r="S8" s="370"/>
      <c r="T8" s="370"/>
      <c r="U8" s="370"/>
      <c r="V8" s="370"/>
      <c r="W8" s="370"/>
      <c r="X8" s="370"/>
      <c r="Y8" s="370"/>
      <c r="Z8" s="370"/>
      <c r="AA8" s="370"/>
      <c r="AB8" s="370"/>
      <c r="AC8" s="370"/>
      <c r="AD8" s="370"/>
      <c r="AE8" s="370"/>
      <c r="AF8" s="370"/>
      <c r="AG8" s="370"/>
      <c r="AH8" s="370"/>
      <c r="AI8" s="370"/>
      <c r="AJ8" s="370"/>
      <c r="AK8" s="370"/>
      <c r="AL8" s="370"/>
      <c r="AM8" s="370"/>
      <c r="AN8" s="370"/>
      <c r="AO8" s="370"/>
      <c r="AP8" s="370"/>
      <c r="AQ8" s="370"/>
      <c r="AR8" s="370"/>
      <c r="AS8" s="370"/>
      <c r="AT8" s="370"/>
      <c r="AU8" s="370"/>
      <c r="AV8" s="370"/>
      <c r="AW8" s="370"/>
      <c r="AX8" s="370"/>
      <c r="AY8" s="370"/>
      <c r="AZ8" s="370"/>
      <c r="BA8" s="370"/>
      <c r="BB8" s="370"/>
      <c r="BC8" s="370"/>
      <c r="BD8" s="370"/>
      <c r="BE8" s="370"/>
      <c r="BF8" s="370"/>
      <c r="BG8" s="370"/>
      <c r="BH8" s="370"/>
      <c r="BI8" s="370"/>
      <c r="BJ8" s="370"/>
      <c r="BK8" s="370"/>
      <c r="BL8" s="370"/>
      <c r="BM8" s="370"/>
      <c r="BN8" s="370"/>
    </row>
    <row r="9" spans="1:66" ht="15">
      <c r="A9" s="374" t="s">
        <v>718</v>
      </c>
      <c r="B9" s="375" t="str">
        <f>'1 Basic Info'!C15</f>
        <v>Sweden</v>
      </c>
      <c r="C9" s="375"/>
      <c r="D9" s="375"/>
      <c r="M9" s="370"/>
      <c r="N9" s="370"/>
      <c r="O9" s="370"/>
      <c r="P9" s="370"/>
      <c r="Q9" s="370"/>
      <c r="R9" s="370"/>
      <c r="S9" s="370"/>
      <c r="T9" s="370"/>
      <c r="U9" s="370"/>
      <c r="V9" s="370"/>
      <c r="W9" s="370"/>
      <c r="X9" s="370"/>
      <c r="Y9" s="370"/>
      <c r="Z9" s="370"/>
      <c r="AA9" s="370"/>
      <c r="AB9" s="370"/>
      <c r="AC9" s="370"/>
      <c r="AD9" s="370"/>
      <c r="AE9" s="370"/>
      <c r="AF9" s="370"/>
      <c r="AG9" s="370"/>
      <c r="AH9" s="370"/>
      <c r="AI9" s="370"/>
      <c r="AJ9" s="370"/>
      <c r="AK9" s="370"/>
      <c r="AL9" s="370"/>
      <c r="AM9" s="370"/>
      <c r="AN9" s="370"/>
      <c r="AO9" s="370"/>
      <c r="AP9" s="370"/>
      <c r="AQ9" s="370"/>
      <c r="AR9" s="370"/>
      <c r="AS9" s="370"/>
      <c r="AT9" s="370"/>
      <c r="AU9" s="370"/>
      <c r="AV9" s="370"/>
      <c r="AW9" s="370"/>
      <c r="AX9" s="370"/>
      <c r="AY9" s="370"/>
      <c r="AZ9" s="370"/>
      <c r="BA9" s="370"/>
      <c r="BB9" s="370"/>
      <c r="BC9" s="370"/>
      <c r="BD9" s="370"/>
      <c r="BE9" s="370"/>
      <c r="BF9" s="370"/>
      <c r="BG9" s="370"/>
      <c r="BH9" s="370"/>
      <c r="BI9" s="370"/>
      <c r="BJ9" s="370"/>
      <c r="BK9" s="370"/>
      <c r="BL9" s="370"/>
      <c r="BM9" s="370"/>
      <c r="BN9" s="370"/>
    </row>
    <row r="10" spans="1:66" ht="15">
      <c r="A10" s="374" t="s">
        <v>727</v>
      </c>
      <c r="B10" s="682" t="str">
        <f>Cover!D8</f>
        <v>SA-PEFC-FM-001104</v>
      </c>
      <c r="C10" s="682"/>
      <c r="D10" s="375"/>
      <c r="M10" s="370"/>
      <c r="N10" s="370"/>
      <c r="O10" s="370"/>
      <c r="P10" s="370"/>
      <c r="Q10" s="370"/>
      <c r="R10" s="370"/>
      <c r="S10" s="370"/>
      <c r="T10" s="370"/>
      <c r="U10" s="370"/>
      <c r="V10" s="370"/>
      <c r="W10" s="370"/>
      <c r="X10" s="370"/>
      <c r="Y10" s="370"/>
      <c r="Z10" s="370"/>
      <c r="AA10" s="370"/>
      <c r="AB10" s="370"/>
      <c r="AC10" s="370"/>
      <c r="AD10" s="370"/>
      <c r="AE10" s="370"/>
      <c r="AF10" s="370"/>
      <c r="AG10" s="370"/>
      <c r="AH10" s="370"/>
      <c r="AI10" s="370"/>
      <c r="AJ10" s="370"/>
      <c r="AK10" s="370"/>
      <c r="AL10" s="370"/>
      <c r="AM10" s="370"/>
      <c r="AN10" s="370"/>
      <c r="AO10" s="370"/>
      <c r="AP10" s="370"/>
      <c r="AQ10" s="370"/>
      <c r="AR10" s="370"/>
      <c r="AS10" s="370"/>
      <c r="AT10" s="370"/>
      <c r="AU10" s="370"/>
      <c r="AV10" s="370"/>
      <c r="AW10" s="370"/>
      <c r="AX10" s="370"/>
      <c r="AY10" s="370"/>
      <c r="AZ10" s="370"/>
      <c r="BA10" s="370"/>
      <c r="BB10" s="370"/>
      <c r="BC10" s="370"/>
      <c r="BD10" s="370"/>
      <c r="BE10" s="370"/>
      <c r="BF10" s="370"/>
      <c r="BG10" s="370"/>
      <c r="BH10" s="370"/>
      <c r="BI10" s="370"/>
      <c r="BJ10" s="370"/>
      <c r="BK10" s="370"/>
      <c r="BL10" s="370"/>
      <c r="BM10" s="370"/>
      <c r="BN10" s="370"/>
    </row>
    <row r="11" spans="1:66" ht="15">
      <c r="A11" s="374" t="s">
        <v>758</v>
      </c>
      <c r="B11" s="682" t="str">
        <f>'1 Basic Info'!C24</f>
        <v>Group</v>
      </c>
      <c r="C11" s="682"/>
      <c r="D11" s="375"/>
      <c r="M11" s="370"/>
      <c r="N11" s="370"/>
      <c r="O11" s="370"/>
      <c r="P11" s="370"/>
      <c r="Q11" s="370"/>
      <c r="R11" s="370"/>
      <c r="S11" s="370"/>
      <c r="T11" s="370"/>
      <c r="U11" s="370"/>
      <c r="V11" s="370"/>
      <c r="W11" s="370"/>
      <c r="X11" s="370"/>
      <c r="Y11" s="370"/>
      <c r="Z11" s="370"/>
      <c r="AA11" s="370"/>
      <c r="AB11" s="370"/>
      <c r="AC11" s="370"/>
      <c r="AD11" s="370"/>
      <c r="AE11" s="370"/>
      <c r="AF11" s="370"/>
      <c r="AG11" s="370"/>
      <c r="AH11" s="370"/>
      <c r="AI11" s="370"/>
      <c r="AJ11" s="370"/>
      <c r="AK11" s="370"/>
      <c r="AL11" s="370"/>
      <c r="AM11" s="370"/>
      <c r="AN11" s="370"/>
      <c r="AO11" s="370"/>
      <c r="AP11" s="370"/>
      <c r="AQ11" s="370"/>
      <c r="AR11" s="370"/>
      <c r="AS11" s="370"/>
      <c r="AT11" s="370"/>
      <c r="AU11" s="370"/>
      <c r="AV11" s="370"/>
      <c r="AW11" s="370"/>
      <c r="AX11" s="370"/>
      <c r="AY11" s="370"/>
      <c r="AZ11" s="370"/>
      <c r="BA11" s="370"/>
      <c r="BB11" s="370"/>
      <c r="BC11" s="370"/>
      <c r="BD11" s="370"/>
      <c r="BE11" s="370"/>
      <c r="BF11" s="370"/>
      <c r="BG11" s="370"/>
      <c r="BH11" s="370"/>
      <c r="BI11" s="370"/>
      <c r="BJ11" s="370"/>
      <c r="BK11" s="370"/>
      <c r="BL11" s="370"/>
      <c r="BM11" s="370"/>
      <c r="BN11" s="370"/>
    </row>
    <row r="12" spans="1:66" ht="15">
      <c r="A12" s="374" t="s">
        <v>759</v>
      </c>
      <c r="B12" s="376" t="str">
        <f>Cover!D10</f>
        <v>29.08.2022</v>
      </c>
      <c r="C12" s="375" t="s">
        <v>760</v>
      </c>
      <c r="D12" s="376" t="str">
        <f>Cover!D11</f>
        <v>28.08.2027</v>
      </c>
      <c r="M12" s="370"/>
      <c r="N12" s="370"/>
      <c r="O12" s="370"/>
      <c r="P12" s="370"/>
      <c r="Q12" s="370"/>
      <c r="R12" s="370"/>
      <c r="S12" s="370"/>
      <c r="T12" s="370"/>
      <c r="U12" s="370"/>
      <c r="V12" s="370"/>
      <c r="W12" s="370"/>
      <c r="X12" s="370"/>
      <c r="Y12" s="370"/>
      <c r="Z12" s="370"/>
      <c r="AA12" s="370"/>
      <c r="AB12" s="370"/>
      <c r="AC12" s="370"/>
      <c r="AD12" s="370"/>
      <c r="AE12" s="370"/>
      <c r="AF12" s="370"/>
      <c r="AG12" s="370"/>
      <c r="AH12" s="370"/>
      <c r="AI12" s="370"/>
      <c r="AJ12" s="370"/>
      <c r="AK12" s="370"/>
      <c r="AL12" s="370"/>
      <c r="AM12" s="370"/>
      <c r="AN12" s="370"/>
      <c r="AO12" s="370"/>
      <c r="AP12" s="370"/>
      <c r="AQ12" s="370"/>
      <c r="AR12" s="370"/>
      <c r="AS12" s="370"/>
      <c r="AT12" s="370"/>
      <c r="AU12" s="370"/>
      <c r="AV12" s="370"/>
      <c r="AW12" s="370"/>
      <c r="AX12" s="370"/>
      <c r="AY12" s="370"/>
      <c r="AZ12" s="370"/>
      <c r="BA12" s="370"/>
      <c r="BB12" s="370"/>
      <c r="BC12" s="370"/>
      <c r="BD12" s="370"/>
      <c r="BE12" s="370"/>
      <c r="BF12" s="370"/>
      <c r="BG12" s="370"/>
      <c r="BH12" s="370"/>
      <c r="BI12" s="370"/>
      <c r="BJ12" s="370"/>
      <c r="BK12" s="370"/>
      <c r="BL12" s="370"/>
      <c r="BM12" s="370"/>
      <c r="BN12" s="370"/>
    </row>
    <row r="13" spans="1:66" ht="9.75" customHeight="1">
      <c r="A13" s="374"/>
      <c r="B13" s="375"/>
      <c r="C13" s="377"/>
      <c r="D13" s="375"/>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370"/>
      <c r="AJ13" s="370"/>
      <c r="AK13" s="370"/>
      <c r="AL13" s="370"/>
      <c r="AM13" s="370"/>
      <c r="AN13" s="370"/>
      <c r="AO13" s="370"/>
      <c r="AP13" s="370"/>
      <c r="AQ13" s="370"/>
      <c r="AR13" s="370"/>
      <c r="AS13" s="370"/>
      <c r="AT13" s="370"/>
      <c r="AU13" s="370"/>
      <c r="AV13" s="370"/>
      <c r="AW13" s="370"/>
      <c r="AX13" s="370"/>
      <c r="AY13" s="370"/>
      <c r="AZ13" s="370"/>
      <c r="BA13" s="370"/>
      <c r="BB13" s="370"/>
      <c r="BC13" s="370"/>
      <c r="BD13" s="370"/>
      <c r="BE13" s="370"/>
      <c r="BF13" s="370"/>
      <c r="BG13" s="370"/>
      <c r="BH13" s="370"/>
      <c r="BI13" s="370"/>
      <c r="BJ13" s="370"/>
      <c r="BK13" s="370"/>
      <c r="BL13" s="370"/>
      <c r="BM13" s="370"/>
      <c r="BN13" s="370"/>
    </row>
    <row r="14" spans="1:66" ht="18" customHeight="1">
      <c r="A14" s="687" t="s">
        <v>761</v>
      </c>
      <c r="B14" s="687"/>
      <c r="C14" s="687"/>
      <c r="D14" s="687"/>
      <c r="M14" s="370"/>
      <c r="N14" s="370"/>
      <c r="O14" s="370"/>
      <c r="P14" s="370"/>
      <c r="Q14" s="370"/>
      <c r="R14" s="370"/>
      <c r="S14" s="370"/>
      <c r="T14" s="370"/>
      <c r="U14" s="370"/>
      <c r="V14" s="370"/>
      <c r="W14" s="370"/>
      <c r="X14" s="370"/>
      <c r="Y14" s="370"/>
      <c r="Z14" s="370"/>
      <c r="AA14" s="370"/>
      <c r="AB14" s="370"/>
      <c r="AC14" s="370"/>
      <c r="AD14" s="370"/>
      <c r="AE14" s="370"/>
      <c r="AF14" s="370"/>
      <c r="AG14" s="370"/>
      <c r="AH14" s="370"/>
      <c r="AI14" s="370"/>
      <c r="AJ14" s="370"/>
      <c r="AK14" s="370"/>
      <c r="AL14" s="370"/>
      <c r="AM14" s="370"/>
      <c r="AN14" s="370"/>
      <c r="AO14" s="370"/>
      <c r="AP14" s="370"/>
      <c r="AQ14" s="370"/>
      <c r="AR14" s="370"/>
      <c r="AS14" s="370"/>
      <c r="AT14" s="370"/>
      <c r="AU14" s="370"/>
      <c r="AV14" s="370"/>
      <c r="AW14" s="370"/>
      <c r="AX14" s="370"/>
      <c r="AY14" s="370"/>
      <c r="AZ14" s="370"/>
      <c r="BA14" s="370"/>
      <c r="BB14" s="370"/>
      <c r="BC14" s="370"/>
      <c r="BD14" s="370"/>
      <c r="BE14" s="370"/>
      <c r="BF14" s="370"/>
      <c r="BG14" s="370"/>
      <c r="BH14" s="370"/>
      <c r="BI14" s="370"/>
      <c r="BJ14" s="370"/>
      <c r="BK14" s="370"/>
      <c r="BL14" s="370"/>
      <c r="BM14" s="370"/>
      <c r="BN14" s="370"/>
    </row>
    <row r="15" spans="1:66" s="381" customFormat="1" ht="15">
      <c r="A15" s="378" t="s">
        <v>762</v>
      </c>
      <c r="B15" s="379" t="s">
        <v>763</v>
      </c>
      <c r="C15" s="379" t="s">
        <v>764</v>
      </c>
      <c r="D15" s="379" t="s">
        <v>765</v>
      </c>
      <c r="E15" s="380"/>
      <c r="F15" s="380"/>
      <c r="G15" s="380"/>
      <c r="H15" s="380"/>
      <c r="I15" s="380"/>
      <c r="J15" s="380"/>
      <c r="K15" s="380"/>
      <c r="L15" s="380"/>
      <c r="M15" s="380"/>
      <c r="N15" s="380"/>
      <c r="O15" s="380"/>
      <c r="P15" s="380"/>
      <c r="Q15" s="380"/>
      <c r="R15" s="380"/>
      <c r="S15" s="380"/>
      <c r="T15" s="380"/>
      <c r="U15" s="380"/>
      <c r="V15" s="380"/>
      <c r="W15" s="380"/>
      <c r="X15" s="380"/>
      <c r="Y15" s="380"/>
      <c r="Z15" s="380"/>
      <c r="AA15" s="380"/>
      <c r="AB15" s="380"/>
      <c r="AC15" s="380"/>
      <c r="AD15" s="380"/>
      <c r="AE15" s="380"/>
      <c r="AF15" s="380"/>
      <c r="AG15" s="380"/>
      <c r="AH15" s="380"/>
      <c r="AI15" s="380"/>
      <c r="AJ15" s="380"/>
      <c r="AK15" s="380"/>
      <c r="AL15" s="380"/>
      <c r="AM15" s="380"/>
      <c r="AN15" s="380"/>
      <c r="AO15" s="380"/>
      <c r="AP15" s="380"/>
      <c r="AQ15" s="380"/>
      <c r="AR15" s="380"/>
      <c r="AS15" s="380"/>
      <c r="AT15" s="380"/>
      <c r="AU15" s="380"/>
      <c r="AV15" s="380"/>
      <c r="AW15" s="380"/>
      <c r="AX15" s="380"/>
      <c r="AY15" s="380"/>
      <c r="AZ15" s="380"/>
      <c r="BA15" s="380"/>
      <c r="BB15" s="380"/>
      <c r="BC15" s="380"/>
      <c r="BD15" s="380"/>
      <c r="BE15" s="380"/>
      <c r="BF15" s="380"/>
      <c r="BG15" s="380"/>
      <c r="BH15" s="380"/>
      <c r="BI15" s="380"/>
      <c r="BJ15" s="380"/>
      <c r="BK15" s="380"/>
      <c r="BL15" s="380"/>
      <c r="BM15" s="380"/>
      <c r="BN15" s="380"/>
    </row>
    <row r="16" spans="1:66" s="384" customFormat="1" ht="32.450000000000003" customHeight="1">
      <c r="A16" s="569" t="s">
        <v>3219</v>
      </c>
      <c r="B16" s="569" t="s">
        <v>796</v>
      </c>
      <c r="C16" s="570" t="s">
        <v>795</v>
      </c>
      <c r="D16" s="569" t="s">
        <v>3220</v>
      </c>
      <c r="E16" s="383"/>
      <c r="F16" s="383"/>
      <c r="G16" s="383"/>
      <c r="H16" s="383"/>
      <c r="I16" s="383"/>
      <c r="J16" s="383"/>
      <c r="K16" s="383"/>
      <c r="L16" s="383"/>
      <c r="M16" s="383"/>
      <c r="N16" s="383"/>
      <c r="O16" s="383"/>
      <c r="P16" s="383"/>
      <c r="Q16" s="383"/>
      <c r="R16" s="383"/>
      <c r="S16" s="383"/>
      <c r="T16" s="383"/>
      <c r="U16" s="383"/>
      <c r="V16" s="383"/>
      <c r="W16" s="383"/>
      <c r="X16" s="383"/>
      <c r="Y16" s="383"/>
      <c r="Z16" s="383"/>
      <c r="AA16" s="383"/>
      <c r="AB16" s="383"/>
      <c r="AC16" s="383"/>
      <c r="AD16" s="383"/>
      <c r="AE16" s="383"/>
      <c r="AF16" s="383"/>
      <c r="AG16" s="383"/>
      <c r="AH16" s="383"/>
      <c r="AI16" s="383"/>
      <c r="AJ16" s="383"/>
      <c r="AK16" s="383"/>
      <c r="AL16" s="383"/>
      <c r="AM16" s="383"/>
      <c r="AN16" s="383"/>
      <c r="AO16" s="383"/>
      <c r="AP16" s="383"/>
      <c r="AQ16" s="383"/>
      <c r="AR16" s="383"/>
      <c r="AS16" s="383"/>
      <c r="AT16" s="383"/>
      <c r="AU16" s="383"/>
      <c r="AV16" s="383"/>
      <c r="AW16" s="383"/>
      <c r="AX16" s="383"/>
      <c r="AY16" s="383"/>
      <c r="AZ16" s="383"/>
      <c r="BA16" s="383"/>
      <c r="BB16" s="383"/>
      <c r="BC16" s="383"/>
      <c r="BD16" s="383"/>
      <c r="BE16" s="383"/>
      <c r="BF16" s="383"/>
      <c r="BG16" s="383"/>
      <c r="BH16" s="383"/>
      <c r="BI16" s="383"/>
      <c r="BJ16" s="383"/>
      <c r="BK16" s="383"/>
      <c r="BL16" s="383"/>
      <c r="BM16" s="383"/>
      <c r="BN16" s="383"/>
    </row>
    <row r="17" spans="1:66" s="384" customFormat="1" hidden="1">
      <c r="A17" s="382"/>
      <c r="B17" s="382"/>
      <c r="C17" s="382"/>
      <c r="D17" s="382"/>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3"/>
      <c r="AD17" s="383"/>
      <c r="AE17" s="383"/>
      <c r="AF17" s="383"/>
      <c r="AG17" s="383"/>
      <c r="AH17" s="383"/>
      <c r="AI17" s="383"/>
      <c r="AJ17" s="383"/>
      <c r="AK17" s="383"/>
      <c r="AL17" s="383"/>
      <c r="AM17" s="383"/>
      <c r="AN17" s="383"/>
      <c r="AO17" s="383"/>
      <c r="AP17" s="383"/>
      <c r="AQ17" s="383"/>
      <c r="AR17" s="383"/>
      <c r="AS17" s="383"/>
      <c r="AT17" s="383"/>
      <c r="AU17" s="383"/>
      <c r="AV17" s="383"/>
      <c r="AW17" s="383"/>
      <c r="AX17" s="383"/>
      <c r="AY17" s="383"/>
      <c r="AZ17" s="383"/>
      <c r="BA17" s="383"/>
      <c r="BB17" s="383"/>
      <c r="BC17" s="383"/>
      <c r="BD17" s="383"/>
      <c r="BE17" s="383"/>
      <c r="BF17" s="383"/>
      <c r="BG17" s="383"/>
      <c r="BH17" s="383"/>
      <c r="BI17" s="383"/>
      <c r="BJ17" s="383"/>
      <c r="BK17" s="383"/>
      <c r="BL17" s="383"/>
      <c r="BM17" s="383"/>
      <c r="BN17" s="383"/>
    </row>
    <row r="18" spans="1:66" s="384" customFormat="1" hidden="1">
      <c r="A18" s="382"/>
      <c r="B18" s="382"/>
      <c r="C18" s="382"/>
      <c r="D18" s="382"/>
      <c r="E18" s="383"/>
      <c r="F18" s="383"/>
      <c r="G18" s="383"/>
      <c r="H18" s="383"/>
      <c r="I18" s="383"/>
      <c r="J18" s="383"/>
      <c r="K18" s="383"/>
      <c r="L18" s="383"/>
      <c r="M18" s="383"/>
      <c r="N18" s="383"/>
      <c r="O18" s="383"/>
      <c r="P18" s="383"/>
      <c r="Q18" s="383"/>
      <c r="R18" s="383"/>
      <c r="S18" s="383"/>
      <c r="T18" s="383"/>
      <c r="U18" s="383"/>
      <c r="V18" s="383"/>
      <c r="W18" s="383"/>
      <c r="X18" s="383"/>
      <c r="Y18" s="383"/>
      <c r="Z18" s="383"/>
      <c r="AA18" s="383"/>
      <c r="AB18" s="383"/>
      <c r="AC18" s="383"/>
      <c r="AD18" s="383"/>
      <c r="AE18" s="383"/>
      <c r="AF18" s="383"/>
      <c r="AG18" s="383"/>
      <c r="AH18" s="383"/>
      <c r="AI18" s="383"/>
      <c r="AJ18" s="383"/>
      <c r="AK18" s="383"/>
      <c r="AL18" s="383"/>
      <c r="AM18" s="383"/>
      <c r="AN18" s="383"/>
      <c r="AO18" s="383"/>
      <c r="AP18" s="383"/>
      <c r="AQ18" s="383"/>
      <c r="AR18" s="383"/>
      <c r="AS18" s="383"/>
      <c r="AT18" s="383"/>
      <c r="AU18" s="383"/>
      <c r="AV18" s="383"/>
      <c r="AW18" s="383"/>
      <c r="AX18" s="383"/>
      <c r="AY18" s="383"/>
      <c r="AZ18" s="383"/>
      <c r="BA18" s="383"/>
      <c r="BB18" s="383"/>
      <c r="BC18" s="383"/>
      <c r="BD18" s="383"/>
      <c r="BE18" s="383"/>
      <c r="BF18" s="383"/>
      <c r="BG18" s="383"/>
      <c r="BH18" s="383"/>
      <c r="BI18" s="383"/>
      <c r="BJ18" s="383"/>
      <c r="BK18" s="383"/>
      <c r="BL18" s="383"/>
      <c r="BM18" s="383"/>
      <c r="BN18" s="383"/>
    </row>
    <row r="19" spans="1:66" s="384" customFormat="1" hidden="1">
      <c r="A19" s="382"/>
      <c r="B19" s="382"/>
      <c r="C19" s="382"/>
      <c r="D19" s="382"/>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3"/>
      <c r="AK19" s="383"/>
      <c r="AL19" s="383"/>
      <c r="AM19" s="383"/>
      <c r="AN19" s="383"/>
      <c r="AO19" s="383"/>
      <c r="AP19" s="383"/>
      <c r="AQ19" s="383"/>
      <c r="AR19" s="383"/>
      <c r="AS19" s="383"/>
      <c r="AT19" s="383"/>
      <c r="AU19" s="383"/>
      <c r="AV19" s="383"/>
      <c r="AW19" s="383"/>
      <c r="AX19" s="383"/>
      <c r="AY19" s="383"/>
      <c r="AZ19" s="383"/>
      <c r="BA19" s="383"/>
      <c r="BB19" s="383"/>
      <c r="BC19" s="383"/>
      <c r="BD19" s="383"/>
      <c r="BE19" s="383"/>
      <c r="BF19" s="383"/>
      <c r="BG19" s="383"/>
      <c r="BH19" s="383"/>
      <c r="BI19" s="383"/>
      <c r="BJ19" s="383"/>
      <c r="BK19" s="383"/>
      <c r="BL19" s="383"/>
      <c r="BM19" s="383"/>
      <c r="BN19" s="383"/>
    </row>
    <row r="20" spans="1:66" hidden="1">
      <c r="A20" s="385"/>
      <c r="B20" s="385"/>
      <c r="C20" s="385"/>
      <c r="D20" s="385"/>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370"/>
      <c r="AL20" s="370"/>
      <c r="AM20" s="370"/>
      <c r="AN20" s="370"/>
      <c r="AO20" s="370"/>
      <c r="AP20" s="370"/>
      <c r="AQ20" s="370"/>
      <c r="AR20" s="370"/>
      <c r="AS20" s="370"/>
      <c r="AT20" s="370"/>
      <c r="AU20" s="370"/>
      <c r="AV20" s="370"/>
      <c r="AW20" s="370"/>
      <c r="AX20" s="370"/>
      <c r="AY20" s="370"/>
      <c r="AZ20" s="370"/>
      <c r="BA20" s="370"/>
      <c r="BB20" s="370"/>
      <c r="BC20" s="370"/>
      <c r="BD20" s="370"/>
      <c r="BE20" s="370"/>
      <c r="BF20" s="370"/>
      <c r="BG20" s="370"/>
      <c r="BH20" s="370"/>
      <c r="BI20" s="370"/>
      <c r="BJ20" s="370"/>
      <c r="BK20" s="370"/>
      <c r="BL20" s="370"/>
      <c r="BM20" s="370"/>
      <c r="BN20" s="370"/>
    </row>
    <row r="21" spans="1:66" hidden="1">
      <c r="A21" s="385"/>
      <c r="B21" s="385"/>
      <c r="C21" s="385"/>
      <c r="D21" s="385"/>
      <c r="M21" s="370"/>
      <c r="N21" s="370"/>
      <c r="O21" s="370"/>
      <c r="P21" s="370"/>
      <c r="Q21" s="370"/>
      <c r="R21" s="370"/>
      <c r="S21" s="370"/>
      <c r="T21" s="370"/>
      <c r="U21" s="370"/>
      <c r="V21" s="370"/>
      <c r="W21" s="370"/>
      <c r="X21" s="370"/>
      <c r="Y21" s="370"/>
      <c r="Z21" s="370"/>
      <c r="AA21" s="370"/>
      <c r="AB21" s="370"/>
      <c r="AC21" s="370"/>
      <c r="AD21" s="370"/>
      <c r="AE21" s="370"/>
      <c r="AF21" s="370"/>
      <c r="AG21" s="370"/>
      <c r="AH21" s="370"/>
      <c r="AI21" s="370"/>
      <c r="AJ21" s="370"/>
      <c r="AK21" s="370"/>
      <c r="AL21" s="370"/>
      <c r="AM21" s="370"/>
      <c r="AN21" s="370"/>
      <c r="AO21" s="370"/>
      <c r="AP21" s="370"/>
      <c r="AQ21" s="370"/>
      <c r="AR21" s="370"/>
      <c r="AS21" s="370"/>
      <c r="AT21" s="370"/>
      <c r="AU21" s="370"/>
      <c r="AV21" s="370"/>
      <c r="AW21" s="370"/>
      <c r="AX21" s="370"/>
      <c r="AY21" s="370"/>
      <c r="AZ21" s="370"/>
      <c r="BA21" s="370"/>
      <c r="BB21" s="370"/>
      <c r="BC21" s="370"/>
      <c r="BD21" s="370"/>
      <c r="BE21" s="370"/>
      <c r="BF21" s="370"/>
      <c r="BG21" s="370"/>
      <c r="BH21" s="370"/>
      <c r="BI21" s="370"/>
      <c r="BJ21" s="370"/>
      <c r="BK21" s="370"/>
      <c r="BL21" s="370"/>
      <c r="BM21" s="370"/>
      <c r="BN21" s="370"/>
    </row>
    <row r="22" spans="1:66" hidden="1">
      <c r="A22" s="385"/>
      <c r="B22" s="385"/>
      <c r="C22" s="385"/>
      <c r="D22" s="385"/>
      <c r="M22" s="370"/>
      <c r="N22" s="370"/>
      <c r="O22" s="370"/>
      <c r="P22" s="370"/>
      <c r="Q22" s="370"/>
      <c r="R22" s="370"/>
      <c r="S22" s="370"/>
      <c r="T22" s="370"/>
      <c r="U22" s="370"/>
      <c r="V22" s="370"/>
      <c r="W22" s="370"/>
      <c r="X22" s="370"/>
      <c r="Y22" s="370"/>
      <c r="Z22" s="370"/>
      <c r="AA22" s="370"/>
      <c r="AB22" s="370"/>
      <c r="AC22" s="370"/>
      <c r="AD22" s="370"/>
      <c r="AE22" s="370"/>
      <c r="AF22" s="370"/>
      <c r="AG22" s="370"/>
      <c r="AH22" s="370"/>
      <c r="AI22" s="370"/>
      <c r="AJ22" s="370"/>
      <c r="AK22" s="370"/>
      <c r="AL22" s="370"/>
      <c r="AM22" s="370"/>
      <c r="AN22" s="370"/>
      <c r="AO22" s="370"/>
      <c r="AP22" s="370"/>
      <c r="AQ22" s="370"/>
      <c r="AR22" s="370"/>
      <c r="AS22" s="370"/>
      <c r="AT22" s="370"/>
      <c r="AU22" s="370"/>
      <c r="AV22" s="370"/>
      <c r="AW22" s="370"/>
      <c r="AX22" s="370"/>
      <c r="AY22" s="370"/>
      <c r="AZ22" s="370"/>
      <c r="BA22" s="370"/>
      <c r="BB22" s="370"/>
      <c r="BC22" s="370"/>
      <c r="BD22" s="370"/>
      <c r="BE22" s="370"/>
      <c r="BF22" s="370"/>
      <c r="BG22" s="370"/>
      <c r="BH22" s="370"/>
      <c r="BI22" s="370"/>
      <c r="BJ22" s="370"/>
      <c r="BK22" s="370"/>
      <c r="BL22" s="370"/>
      <c r="BM22" s="370"/>
      <c r="BN22" s="370"/>
    </row>
    <row r="23" spans="1:66" hidden="1">
      <c r="A23" s="385"/>
      <c r="B23" s="385"/>
      <c r="C23" s="385"/>
      <c r="D23" s="385"/>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370"/>
      <c r="AK23" s="370"/>
      <c r="AL23" s="370"/>
      <c r="AM23" s="370"/>
      <c r="AN23" s="370"/>
      <c r="AO23" s="370"/>
      <c r="AP23" s="370"/>
      <c r="AQ23" s="370"/>
      <c r="AR23" s="370"/>
      <c r="AS23" s="370"/>
      <c r="AT23" s="370"/>
      <c r="AU23" s="370"/>
      <c r="AV23" s="370"/>
      <c r="AW23" s="370"/>
      <c r="AX23" s="370"/>
      <c r="AY23" s="370"/>
      <c r="AZ23" s="370"/>
      <c r="BA23" s="370"/>
      <c r="BB23" s="370"/>
      <c r="BC23" s="370"/>
      <c r="BD23" s="370"/>
      <c r="BE23" s="370"/>
      <c r="BF23" s="370"/>
      <c r="BG23" s="370"/>
      <c r="BH23" s="370"/>
      <c r="BI23" s="370"/>
      <c r="BJ23" s="370"/>
      <c r="BK23" s="370"/>
      <c r="BL23" s="370"/>
      <c r="BM23" s="370"/>
      <c r="BN23" s="370"/>
    </row>
    <row r="24" spans="1:66">
      <c r="A24" s="569" t="s">
        <v>3219</v>
      </c>
      <c r="B24" s="573" t="s">
        <v>3354</v>
      </c>
      <c r="C24" s="569" t="s">
        <v>799</v>
      </c>
      <c r="D24" s="569" t="s">
        <v>3220</v>
      </c>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70"/>
      <c r="AL24" s="370"/>
      <c r="AM24" s="370"/>
      <c r="AN24" s="370"/>
      <c r="AO24" s="370"/>
      <c r="AP24" s="370"/>
      <c r="AQ24" s="370"/>
      <c r="AR24" s="370"/>
      <c r="AS24" s="370"/>
      <c r="AT24" s="370"/>
      <c r="AU24" s="370"/>
      <c r="AV24" s="370"/>
      <c r="AW24" s="370"/>
      <c r="AX24" s="370"/>
      <c r="AY24" s="370"/>
      <c r="AZ24" s="370"/>
      <c r="BA24" s="370"/>
      <c r="BB24" s="370"/>
      <c r="BC24" s="370"/>
      <c r="BD24" s="370"/>
      <c r="BE24" s="370"/>
      <c r="BF24" s="370"/>
      <c r="BG24" s="370"/>
      <c r="BH24" s="370"/>
      <c r="BI24" s="370"/>
      <c r="BJ24" s="370"/>
      <c r="BK24" s="370"/>
      <c r="BL24" s="370"/>
      <c r="BM24" s="370"/>
      <c r="BN24" s="370"/>
    </row>
    <row r="25" spans="1:66">
      <c r="A25" s="569" t="s">
        <v>3219</v>
      </c>
      <c r="B25" s="573" t="s">
        <v>3355</v>
      </c>
      <c r="C25" s="569" t="s">
        <v>802</v>
      </c>
      <c r="D25" s="569" t="s">
        <v>3220</v>
      </c>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70"/>
      <c r="AL25" s="370"/>
      <c r="AM25" s="370"/>
      <c r="AN25" s="370"/>
      <c r="AO25" s="370"/>
      <c r="AP25" s="370"/>
      <c r="AQ25" s="370"/>
      <c r="AR25" s="370"/>
      <c r="AS25" s="370"/>
      <c r="AT25" s="370"/>
      <c r="AU25" s="370"/>
      <c r="AV25" s="370"/>
      <c r="AW25" s="370"/>
      <c r="AX25" s="370"/>
      <c r="AY25" s="370"/>
      <c r="AZ25" s="370"/>
      <c r="BA25" s="370"/>
      <c r="BB25" s="370"/>
      <c r="BC25" s="370"/>
      <c r="BD25" s="370"/>
      <c r="BE25" s="370"/>
      <c r="BF25" s="370"/>
      <c r="BG25" s="370"/>
      <c r="BH25" s="370"/>
      <c r="BI25" s="370"/>
      <c r="BJ25" s="370"/>
      <c r="BK25" s="370"/>
      <c r="BL25" s="370"/>
      <c r="BM25" s="370"/>
      <c r="BN25" s="370"/>
    </row>
    <row r="26" spans="1:66" ht="28.5" customHeight="1">
      <c r="A26" s="569" t="s">
        <v>3219</v>
      </c>
      <c r="B26" s="573" t="s">
        <v>3356</v>
      </c>
      <c r="C26" s="569" t="s">
        <v>811</v>
      </c>
      <c r="D26" s="569" t="s">
        <v>3220</v>
      </c>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370"/>
      <c r="AP26" s="370"/>
      <c r="AQ26" s="370"/>
      <c r="AR26" s="370"/>
      <c r="AS26" s="370"/>
      <c r="AT26" s="370"/>
      <c r="AU26" s="370"/>
      <c r="AV26" s="370"/>
      <c r="AW26" s="370"/>
      <c r="AX26" s="370"/>
      <c r="AY26" s="370"/>
      <c r="AZ26" s="370"/>
      <c r="BA26" s="370"/>
      <c r="BB26" s="370"/>
      <c r="BC26" s="370"/>
      <c r="BD26" s="370"/>
      <c r="BE26" s="370"/>
      <c r="BF26" s="370"/>
      <c r="BG26" s="370"/>
      <c r="BH26" s="370"/>
      <c r="BI26" s="370"/>
      <c r="BJ26" s="370"/>
      <c r="BK26" s="370"/>
      <c r="BL26" s="370"/>
      <c r="BM26" s="370"/>
      <c r="BN26" s="370"/>
    </row>
    <row r="27" spans="1:66" ht="26.25" hidden="1" customHeight="1">
      <c r="A27" s="569" t="s">
        <v>3219</v>
      </c>
      <c r="B27" s="573" t="s">
        <v>3357</v>
      </c>
      <c r="C27" s="569" t="s">
        <v>821</v>
      </c>
      <c r="D27" s="569" t="s">
        <v>3220</v>
      </c>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70"/>
      <c r="AM27" s="370"/>
      <c r="AN27" s="370"/>
      <c r="AO27" s="370"/>
      <c r="AP27" s="370"/>
      <c r="AQ27" s="370"/>
      <c r="AR27" s="370"/>
      <c r="AS27" s="370"/>
      <c r="AT27" s="370"/>
      <c r="AU27" s="370"/>
      <c r="AV27" s="370"/>
      <c r="AW27" s="370"/>
      <c r="AX27" s="370"/>
      <c r="AY27" s="370"/>
      <c r="AZ27" s="370"/>
      <c r="BA27" s="370"/>
      <c r="BB27" s="370"/>
      <c r="BC27" s="370"/>
      <c r="BD27" s="370"/>
      <c r="BE27" s="370"/>
      <c r="BF27" s="370"/>
      <c r="BG27" s="370"/>
      <c r="BH27" s="370"/>
      <c r="BI27" s="370"/>
      <c r="BJ27" s="370"/>
      <c r="BK27" s="370"/>
      <c r="BL27" s="370"/>
      <c r="BM27" s="370"/>
      <c r="BN27" s="370"/>
    </row>
    <row r="28" spans="1:66">
      <c r="A28" s="569" t="s">
        <v>3219</v>
      </c>
      <c r="B28" s="573" t="s">
        <v>3358</v>
      </c>
      <c r="C28" s="569" t="s">
        <v>824</v>
      </c>
      <c r="D28" s="569" t="s">
        <v>3220</v>
      </c>
      <c r="M28" s="370"/>
      <c r="N28" s="370"/>
      <c r="O28" s="370"/>
      <c r="P28" s="370"/>
      <c r="Q28" s="370"/>
      <c r="R28" s="370"/>
      <c r="S28" s="370"/>
      <c r="T28" s="370"/>
      <c r="U28" s="370"/>
      <c r="V28" s="370"/>
      <c r="W28" s="370"/>
      <c r="X28" s="370"/>
      <c r="Y28" s="370"/>
      <c r="Z28" s="370"/>
      <c r="AA28" s="370"/>
      <c r="AB28" s="370"/>
      <c r="AC28" s="370"/>
      <c r="AD28" s="370"/>
      <c r="AE28" s="370"/>
      <c r="AF28" s="370"/>
      <c r="AG28" s="370"/>
      <c r="AH28" s="370"/>
      <c r="AI28" s="370"/>
      <c r="AJ28" s="370"/>
      <c r="AK28" s="370"/>
      <c r="AL28" s="370"/>
      <c r="AM28" s="370"/>
      <c r="AN28" s="370"/>
      <c r="AO28" s="370"/>
      <c r="AP28" s="370"/>
      <c r="AQ28" s="370"/>
      <c r="AR28" s="370"/>
      <c r="AS28" s="370"/>
      <c r="AT28" s="370"/>
      <c r="AU28" s="370"/>
      <c r="AV28" s="370"/>
      <c r="AW28" s="370"/>
      <c r="AX28" s="370"/>
      <c r="AY28" s="370"/>
      <c r="AZ28" s="370"/>
      <c r="BA28" s="370"/>
      <c r="BB28" s="370"/>
      <c r="BC28" s="370"/>
      <c r="BD28" s="370"/>
      <c r="BE28" s="370"/>
      <c r="BF28" s="370"/>
      <c r="BG28" s="370"/>
      <c r="BH28" s="370"/>
      <c r="BI28" s="370"/>
      <c r="BJ28" s="370"/>
      <c r="BK28" s="370"/>
      <c r="BL28" s="370"/>
      <c r="BM28" s="370"/>
      <c r="BN28" s="370"/>
    </row>
    <row r="29" spans="1:66">
      <c r="A29" s="569" t="s">
        <v>3219</v>
      </c>
      <c r="B29" s="573" t="s">
        <v>3359</v>
      </c>
      <c r="C29" s="569" t="s">
        <v>834</v>
      </c>
      <c r="D29" s="569" t="s">
        <v>3220</v>
      </c>
      <c r="M29" s="370"/>
      <c r="N29" s="370"/>
      <c r="O29" s="370"/>
      <c r="P29" s="370"/>
      <c r="Q29" s="370"/>
      <c r="R29" s="370"/>
      <c r="S29" s="370"/>
      <c r="T29" s="370"/>
      <c r="U29" s="370"/>
      <c r="V29" s="370"/>
      <c r="W29" s="370"/>
      <c r="X29" s="370"/>
      <c r="Y29" s="370"/>
      <c r="Z29" s="370"/>
      <c r="AA29" s="370"/>
      <c r="AB29" s="370"/>
      <c r="AC29" s="370"/>
      <c r="AD29" s="370"/>
      <c r="AE29" s="370"/>
      <c r="AF29" s="370"/>
      <c r="AG29" s="370"/>
      <c r="AH29" s="370"/>
      <c r="AI29" s="370"/>
      <c r="AJ29" s="370"/>
      <c r="AK29" s="370"/>
      <c r="AL29" s="370"/>
      <c r="AM29" s="370"/>
      <c r="AN29" s="370"/>
      <c r="AO29" s="370"/>
      <c r="AP29" s="370"/>
      <c r="AQ29" s="370"/>
      <c r="AR29" s="370"/>
      <c r="AS29" s="370"/>
      <c r="AT29" s="370"/>
      <c r="AU29" s="370"/>
      <c r="AV29" s="370"/>
      <c r="AW29" s="370"/>
      <c r="AX29" s="370"/>
      <c r="AY29" s="370"/>
      <c r="AZ29" s="370"/>
      <c r="BA29" s="370"/>
      <c r="BB29" s="370"/>
      <c r="BC29" s="370"/>
      <c r="BD29" s="370"/>
      <c r="BE29" s="370"/>
      <c r="BF29" s="370"/>
      <c r="BG29" s="370"/>
      <c r="BH29" s="370"/>
      <c r="BI29" s="370"/>
      <c r="BJ29" s="370"/>
      <c r="BK29" s="370"/>
      <c r="BL29" s="370"/>
      <c r="BM29" s="370"/>
      <c r="BN29" s="370"/>
    </row>
    <row r="30" spans="1:66" ht="15">
      <c r="A30" s="375"/>
      <c r="B30" s="386"/>
      <c r="C30" s="375"/>
      <c r="D30" s="386"/>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70"/>
      <c r="AM30" s="370"/>
      <c r="AN30" s="370"/>
      <c r="AO30" s="370"/>
      <c r="AP30" s="370"/>
      <c r="AQ30" s="370"/>
      <c r="AR30" s="370"/>
      <c r="AS30" s="370"/>
      <c r="AT30" s="370"/>
      <c r="AU30" s="370"/>
      <c r="AV30" s="370"/>
      <c r="AW30" s="370"/>
      <c r="AX30" s="370"/>
      <c r="AY30" s="370"/>
      <c r="AZ30" s="370"/>
      <c r="BA30" s="370"/>
      <c r="BB30" s="370"/>
      <c r="BC30" s="370"/>
      <c r="BD30" s="370"/>
      <c r="BE30" s="370"/>
      <c r="BF30" s="370"/>
      <c r="BG30" s="370"/>
      <c r="BH30" s="370"/>
      <c r="BI30" s="370"/>
      <c r="BJ30" s="370"/>
      <c r="BK30" s="370"/>
      <c r="BL30" s="370"/>
      <c r="BM30" s="370"/>
      <c r="BN30" s="370"/>
    </row>
    <row r="31" spans="1:66" ht="15">
      <c r="A31" s="387" t="s">
        <v>749</v>
      </c>
      <c r="B31" s="388"/>
      <c r="C31" s="389"/>
      <c r="D31" s="390"/>
      <c r="M31" s="370"/>
      <c r="N31" s="370"/>
      <c r="O31" s="370"/>
      <c r="P31" s="370"/>
      <c r="Q31" s="370"/>
      <c r="R31" s="370"/>
      <c r="S31" s="370"/>
      <c r="T31" s="370"/>
      <c r="U31" s="370"/>
      <c r="V31" s="370"/>
      <c r="W31" s="370"/>
      <c r="X31" s="370"/>
      <c r="Y31" s="370"/>
      <c r="Z31" s="370"/>
      <c r="AA31" s="370"/>
      <c r="AB31" s="370"/>
      <c r="AC31" s="370"/>
      <c r="AD31" s="370"/>
      <c r="AE31" s="370"/>
      <c r="AF31" s="370"/>
      <c r="AG31" s="370"/>
      <c r="AH31" s="370"/>
      <c r="AI31" s="370"/>
      <c r="AJ31" s="370"/>
      <c r="AK31" s="370"/>
      <c r="AL31" s="370"/>
      <c r="AM31" s="370"/>
      <c r="AN31" s="370"/>
      <c r="AO31" s="370"/>
      <c r="AP31" s="370"/>
      <c r="AQ31" s="370"/>
      <c r="AR31" s="370"/>
      <c r="AS31" s="370"/>
      <c r="AT31" s="370"/>
      <c r="AU31" s="370"/>
      <c r="AV31" s="370"/>
      <c r="AW31" s="370"/>
      <c r="AX31" s="370"/>
      <c r="AY31" s="370"/>
      <c r="AZ31" s="370"/>
      <c r="BA31" s="370"/>
      <c r="BB31" s="370"/>
      <c r="BC31" s="370"/>
      <c r="BD31" s="370"/>
      <c r="BE31" s="370"/>
      <c r="BF31" s="370"/>
      <c r="BG31" s="370"/>
      <c r="BH31" s="370"/>
      <c r="BI31" s="370"/>
      <c r="BJ31" s="370"/>
      <c r="BK31" s="370"/>
      <c r="BL31" s="370"/>
      <c r="BM31" s="370"/>
      <c r="BN31" s="370"/>
    </row>
    <row r="32" spans="1:66" ht="15">
      <c r="A32" s="681" t="s">
        <v>726</v>
      </c>
      <c r="B32" s="682"/>
      <c r="C32" s="689" t="s">
        <v>3349</v>
      </c>
      <c r="D32" s="690"/>
      <c r="M32" s="370"/>
      <c r="N32" s="370"/>
      <c r="O32" s="370"/>
      <c r="P32" s="370"/>
      <c r="Q32" s="370"/>
      <c r="R32" s="370"/>
      <c r="S32" s="370"/>
      <c r="T32" s="370"/>
      <c r="U32" s="370"/>
      <c r="V32" s="370"/>
      <c r="W32" s="370"/>
      <c r="X32" s="370"/>
      <c r="Y32" s="370"/>
      <c r="Z32" s="370"/>
      <c r="AA32" s="370"/>
      <c r="AB32" s="370"/>
      <c r="AC32" s="370"/>
      <c r="AD32" s="370"/>
      <c r="AE32" s="370"/>
      <c r="AF32" s="370"/>
      <c r="AG32" s="370"/>
      <c r="AH32" s="370"/>
      <c r="AI32" s="370"/>
      <c r="AJ32" s="370"/>
      <c r="AK32" s="370"/>
      <c r="AL32" s="370"/>
      <c r="AM32" s="370"/>
      <c r="AN32" s="370"/>
      <c r="AO32" s="370"/>
      <c r="AP32" s="370"/>
      <c r="AQ32" s="370"/>
      <c r="AR32" s="370"/>
      <c r="AS32" s="370"/>
      <c r="AT32" s="370"/>
      <c r="AU32" s="370"/>
      <c r="AV32" s="370"/>
      <c r="AW32" s="370"/>
      <c r="AX32" s="370"/>
      <c r="AY32" s="370"/>
      <c r="AZ32" s="370"/>
      <c r="BA32" s="370"/>
      <c r="BB32" s="370"/>
      <c r="BC32" s="370"/>
      <c r="BD32" s="370"/>
      <c r="BE32" s="370"/>
      <c r="BF32" s="370"/>
      <c r="BG32" s="370"/>
      <c r="BH32" s="370"/>
      <c r="BI32" s="370"/>
      <c r="BJ32" s="370"/>
      <c r="BK32" s="370"/>
      <c r="BL32" s="370"/>
      <c r="BM32" s="370"/>
      <c r="BN32" s="370"/>
    </row>
    <row r="33" spans="1:66" ht="13.5" hidden="1" customHeight="1">
      <c r="A33" s="681" t="s">
        <v>766</v>
      </c>
      <c r="B33" s="682"/>
      <c r="C33" s="683"/>
      <c r="D33" s="684"/>
      <c r="M33" s="370"/>
      <c r="N33" s="370"/>
      <c r="O33" s="370"/>
      <c r="P33" s="370"/>
      <c r="Q33" s="370"/>
      <c r="R33" s="370"/>
      <c r="S33" s="370"/>
      <c r="T33" s="370"/>
      <c r="U33" s="370"/>
      <c r="V33" s="370"/>
      <c r="W33" s="370"/>
      <c r="X33" s="370"/>
      <c r="Y33" s="370"/>
      <c r="Z33" s="370"/>
      <c r="AA33" s="370"/>
      <c r="AB33" s="370"/>
      <c r="AC33" s="370"/>
      <c r="AD33" s="370"/>
      <c r="AE33" s="370"/>
      <c r="AF33" s="370"/>
      <c r="AG33" s="370"/>
      <c r="AH33" s="370"/>
      <c r="AI33" s="370"/>
      <c r="AJ33" s="370"/>
      <c r="AK33" s="370"/>
      <c r="AL33" s="370"/>
      <c r="AM33" s="370"/>
      <c r="AN33" s="370"/>
      <c r="AO33" s="370"/>
      <c r="AP33" s="370"/>
      <c r="AQ33" s="370"/>
      <c r="AR33" s="370"/>
      <c r="AS33" s="370"/>
      <c r="AT33" s="370"/>
      <c r="AU33" s="370"/>
      <c r="AV33" s="370"/>
      <c r="AW33" s="370"/>
      <c r="AX33" s="370"/>
      <c r="AY33" s="370"/>
      <c r="AZ33" s="370"/>
      <c r="BA33" s="370"/>
      <c r="BB33" s="370"/>
      <c r="BC33" s="370"/>
      <c r="BD33" s="370"/>
      <c r="BE33" s="370"/>
      <c r="BF33" s="370"/>
      <c r="BG33" s="370"/>
      <c r="BH33" s="370"/>
      <c r="BI33" s="370"/>
      <c r="BJ33" s="370"/>
      <c r="BK33" s="370"/>
      <c r="BL33" s="370"/>
      <c r="BM33" s="370"/>
      <c r="BN33" s="370"/>
    </row>
    <row r="34" spans="1:66" ht="15">
      <c r="A34" s="678" t="s">
        <v>748</v>
      </c>
      <c r="B34" s="679"/>
      <c r="C34" s="571">
        <v>45763</v>
      </c>
      <c r="D34" s="572" t="s">
        <v>3360</v>
      </c>
      <c r="M34" s="370"/>
      <c r="N34" s="370"/>
      <c r="O34" s="370"/>
      <c r="P34" s="370"/>
      <c r="Q34" s="370"/>
      <c r="R34" s="370"/>
      <c r="S34" s="370"/>
      <c r="T34" s="370"/>
      <c r="U34" s="370"/>
      <c r="V34" s="370"/>
      <c r="W34" s="370"/>
      <c r="X34" s="370"/>
      <c r="Y34" s="370"/>
      <c r="Z34" s="370"/>
      <c r="AA34" s="370"/>
      <c r="AB34" s="370"/>
      <c r="AC34" s="370"/>
      <c r="AD34" s="370"/>
      <c r="AE34" s="370"/>
      <c r="AF34" s="370"/>
      <c r="AG34" s="370"/>
      <c r="AH34" s="370"/>
      <c r="AI34" s="370"/>
      <c r="AJ34" s="370"/>
      <c r="AK34" s="370"/>
      <c r="AL34" s="370"/>
      <c r="AM34" s="370"/>
      <c r="AN34" s="370"/>
      <c r="AO34" s="370"/>
      <c r="AP34" s="370"/>
      <c r="AQ34" s="370"/>
      <c r="AR34" s="370"/>
      <c r="AS34" s="370"/>
      <c r="AT34" s="370"/>
      <c r="AU34" s="370"/>
      <c r="AV34" s="370"/>
      <c r="AW34" s="370"/>
      <c r="AX34" s="370"/>
      <c r="AY34" s="370"/>
      <c r="AZ34" s="370"/>
      <c r="BA34" s="370"/>
      <c r="BB34" s="370"/>
      <c r="BC34" s="370"/>
      <c r="BD34" s="370"/>
      <c r="BE34" s="370"/>
      <c r="BF34" s="370"/>
      <c r="BG34" s="370"/>
      <c r="BH34" s="370"/>
      <c r="BI34" s="370"/>
      <c r="BJ34" s="370"/>
      <c r="BK34" s="370"/>
      <c r="BL34" s="370"/>
      <c r="BM34" s="370"/>
      <c r="BN34" s="370"/>
    </row>
    <row r="35" spans="1:66" ht="15">
      <c r="A35" s="374"/>
      <c r="B35" s="374"/>
      <c r="C35" s="377"/>
      <c r="D35" s="374"/>
      <c r="M35" s="370"/>
      <c r="N35" s="370"/>
      <c r="O35" s="370"/>
      <c r="P35" s="370"/>
      <c r="Q35" s="370"/>
      <c r="R35" s="370"/>
      <c r="S35" s="370"/>
      <c r="T35" s="370"/>
      <c r="U35" s="370"/>
      <c r="V35" s="370"/>
      <c r="W35" s="370"/>
      <c r="X35" s="370"/>
      <c r="Y35" s="370"/>
      <c r="Z35" s="370"/>
      <c r="AA35" s="370"/>
      <c r="AB35" s="370"/>
      <c r="AC35" s="370"/>
      <c r="AD35" s="370"/>
      <c r="AE35" s="370"/>
      <c r="AF35" s="370"/>
      <c r="AG35" s="370"/>
      <c r="AH35" s="370"/>
      <c r="AI35" s="370"/>
      <c r="AJ35" s="370"/>
      <c r="AK35" s="370"/>
      <c r="AL35" s="370"/>
      <c r="AM35" s="370"/>
      <c r="AN35" s="370"/>
      <c r="AO35" s="370"/>
      <c r="AP35" s="370"/>
      <c r="AQ35" s="370"/>
      <c r="AR35" s="370"/>
      <c r="AS35" s="370"/>
      <c r="AT35" s="370"/>
      <c r="AU35" s="370"/>
      <c r="AV35" s="370"/>
      <c r="AW35" s="370"/>
      <c r="AX35" s="370"/>
      <c r="AY35" s="370"/>
      <c r="AZ35" s="370"/>
      <c r="BA35" s="370"/>
      <c r="BB35" s="370"/>
      <c r="BC35" s="370"/>
      <c r="BD35" s="370"/>
      <c r="BE35" s="370"/>
      <c r="BF35" s="370"/>
      <c r="BG35" s="370"/>
      <c r="BH35" s="370"/>
      <c r="BI35" s="370"/>
      <c r="BJ35" s="370"/>
      <c r="BK35" s="370"/>
      <c r="BL35" s="370"/>
      <c r="BM35" s="370"/>
      <c r="BN35" s="370"/>
    </row>
    <row r="36" spans="1:66">
      <c r="A36" s="680" t="s">
        <v>551</v>
      </c>
      <c r="B36" s="680"/>
      <c r="C36" s="680"/>
      <c r="D36" s="680"/>
      <c r="M36" s="370"/>
      <c r="N36" s="370"/>
      <c r="O36" s="370"/>
      <c r="P36" s="370"/>
      <c r="Q36" s="370"/>
      <c r="R36" s="370"/>
      <c r="S36" s="370"/>
      <c r="T36" s="370"/>
      <c r="U36" s="370"/>
      <c r="V36" s="370"/>
      <c r="W36" s="370"/>
      <c r="X36" s="370"/>
      <c r="Y36" s="370"/>
      <c r="Z36" s="370"/>
      <c r="AA36" s="370"/>
      <c r="AB36" s="370"/>
      <c r="AC36" s="370"/>
      <c r="AD36" s="370"/>
      <c r="AE36" s="370"/>
      <c r="AF36" s="370"/>
      <c r="AG36" s="370"/>
      <c r="AH36" s="370"/>
      <c r="AI36" s="370"/>
      <c r="AJ36" s="370"/>
      <c r="AK36" s="370"/>
      <c r="AL36" s="370"/>
      <c r="AM36" s="370"/>
      <c r="AN36" s="370"/>
      <c r="AO36" s="370"/>
      <c r="AP36" s="370"/>
      <c r="AQ36" s="370"/>
      <c r="AR36" s="370"/>
      <c r="AS36" s="370"/>
      <c r="AT36" s="370"/>
      <c r="AU36" s="370"/>
      <c r="AV36" s="370"/>
      <c r="AW36" s="370"/>
      <c r="AX36" s="370"/>
      <c r="AY36" s="370"/>
      <c r="AZ36" s="370"/>
      <c r="BA36" s="370"/>
      <c r="BB36" s="370"/>
      <c r="BC36" s="370"/>
      <c r="BD36" s="370"/>
      <c r="BE36" s="370"/>
      <c r="BF36" s="370"/>
      <c r="BG36" s="370"/>
      <c r="BH36" s="370"/>
      <c r="BI36" s="370"/>
      <c r="BJ36" s="370"/>
      <c r="BK36" s="370"/>
      <c r="BL36" s="370"/>
      <c r="BM36" s="370"/>
      <c r="BN36" s="370"/>
    </row>
    <row r="37" spans="1:66">
      <c r="A37" s="677" t="s">
        <v>552</v>
      </c>
      <c r="B37" s="677"/>
      <c r="C37" s="677"/>
      <c r="D37" s="677"/>
      <c r="M37" s="370"/>
      <c r="N37" s="370"/>
      <c r="O37" s="370"/>
      <c r="P37" s="370"/>
      <c r="Q37" s="370"/>
      <c r="R37" s="370"/>
      <c r="S37" s="370"/>
      <c r="T37" s="370"/>
      <c r="U37" s="370"/>
      <c r="V37" s="370"/>
      <c r="W37" s="370"/>
      <c r="X37" s="370"/>
      <c r="Y37" s="370"/>
      <c r="Z37" s="370"/>
      <c r="AA37" s="370"/>
      <c r="AB37" s="370"/>
      <c r="AC37" s="370"/>
      <c r="AD37" s="370"/>
      <c r="AE37" s="370"/>
      <c r="AF37" s="370"/>
      <c r="AG37" s="370"/>
      <c r="AH37" s="370"/>
      <c r="AI37" s="370"/>
      <c r="AJ37" s="370"/>
      <c r="AK37" s="370"/>
      <c r="AL37" s="370"/>
      <c r="AM37" s="370"/>
      <c r="AN37" s="370"/>
      <c r="AO37" s="370"/>
      <c r="AP37" s="370"/>
      <c r="AQ37" s="370"/>
      <c r="AR37" s="370"/>
      <c r="AS37" s="370"/>
      <c r="AT37" s="370"/>
      <c r="AU37" s="370"/>
      <c r="AV37" s="370"/>
      <c r="AW37" s="370"/>
      <c r="AX37" s="370"/>
      <c r="AY37" s="370"/>
      <c r="AZ37" s="370"/>
      <c r="BA37" s="370"/>
      <c r="BB37" s="370"/>
      <c r="BC37" s="370"/>
      <c r="BD37" s="370"/>
      <c r="BE37" s="370"/>
      <c r="BF37" s="370"/>
      <c r="BG37" s="370"/>
      <c r="BH37" s="370"/>
      <c r="BI37" s="370"/>
      <c r="BJ37" s="370"/>
      <c r="BK37" s="370"/>
      <c r="BL37" s="370"/>
      <c r="BM37" s="370"/>
      <c r="BN37" s="370"/>
    </row>
    <row r="38" spans="1:66">
      <c r="A38" s="677" t="s">
        <v>767</v>
      </c>
      <c r="B38" s="677"/>
      <c r="C38" s="677"/>
      <c r="D38" s="677"/>
      <c r="M38" s="370"/>
      <c r="N38" s="370"/>
      <c r="O38" s="370"/>
      <c r="P38" s="370"/>
      <c r="Q38" s="370"/>
      <c r="R38" s="370"/>
      <c r="S38" s="370"/>
      <c r="T38" s="370"/>
      <c r="U38" s="370"/>
      <c r="V38" s="370"/>
      <c r="W38" s="370"/>
      <c r="X38" s="370"/>
      <c r="Y38" s="370"/>
      <c r="Z38" s="370"/>
      <c r="AA38" s="370"/>
      <c r="AB38" s="370"/>
      <c r="AC38" s="370"/>
      <c r="AD38" s="370"/>
      <c r="AE38" s="370"/>
      <c r="AF38" s="370"/>
      <c r="AG38" s="370"/>
      <c r="AH38" s="370"/>
      <c r="AI38" s="370"/>
      <c r="AJ38" s="370"/>
      <c r="AK38" s="370"/>
      <c r="AL38" s="370"/>
      <c r="AM38" s="370"/>
      <c r="AN38" s="370"/>
      <c r="AO38" s="370"/>
      <c r="AP38" s="370"/>
      <c r="AQ38" s="370"/>
      <c r="AR38" s="370"/>
      <c r="AS38" s="370"/>
      <c r="AT38" s="370"/>
      <c r="AU38" s="370"/>
      <c r="AV38" s="370"/>
      <c r="AW38" s="370"/>
      <c r="AX38" s="370"/>
      <c r="AY38" s="370"/>
      <c r="AZ38" s="370"/>
      <c r="BA38" s="370"/>
      <c r="BB38" s="370"/>
      <c r="BC38" s="370"/>
      <c r="BD38" s="370"/>
      <c r="BE38" s="370"/>
      <c r="BF38" s="370"/>
      <c r="BG38" s="370"/>
      <c r="BH38" s="370"/>
      <c r="BI38" s="370"/>
      <c r="BJ38" s="370"/>
      <c r="BK38" s="370"/>
      <c r="BL38" s="370"/>
      <c r="BM38" s="370"/>
      <c r="BN38" s="370"/>
    </row>
    <row r="39" spans="1:66">
      <c r="A39" s="391"/>
      <c r="B39" s="391"/>
      <c r="C39" s="391"/>
      <c r="D39" s="391"/>
      <c r="M39" s="370"/>
      <c r="N39" s="370"/>
      <c r="O39" s="370"/>
      <c r="P39" s="370"/>
      <c r="Q39" s="370"/>
      <c r="R39" s="370"/>
      <c r="S39" s="370"/>
      <c r="T39" s="370"/>
      <c r="U39" s="370"/>
      <c r="V39" s="370"/>
      <c r="W39" s="370"/>
      <c r="X39" s="370"/>
      <c r="Y39" s="370"/>
      <c r="Z39" s="370"/>
      <c r="AA39" s="370"/>
      <c r="AB39" s="370"/>
      <c r="AC39" s="370"/>
      <c r="AD39" s="370"/>
      <c r="AE39" s="370"/>
      <c r="AF39" s="370"/>
      <c r="AG39" s="370"/>
      <c r="AH39" s="370"/>
      <c r="AI39" s="370"/>
      <c r="AJ39" s="370"/>
      <c r="AK39" s="370"/>
      <c r="AL39" s="370"/>
      <c r="AM39" s="370"/>
      <c r="AN39" s="370"/>
      <c r="AO39" s="370"/>
      <c r="AP39" s="370"/>
      <c r="AQ39" s="370"/>
      <c r="AR39" s="370"/>
      <c r="AS39" s="370"/>
      <c r="AT39" s="370"/>
      <c r="AU39" s="370"/>
      <c r="AV39" s="370"/>
      <c r="AW39" s="370"/>
      <c r="AX39" s="370"/>
      <c r="AY39" s="370"/>
      <c r="AZ39" s="370"/>
      <c r="BA39" s="370"/>
      <c r="BB39" s="370"/>
      <c r="BC39" s="370"/>
      <c r="BD39" s="370"/>
      <c r="BE39" s="370"/>
      <c r="BF39" s="370"/>
      <c r="BG39" s="370"/>
      <c r="BH39" s="370"/>
      <c r="BI39" s="370"/>
      <c r="BJ39" s="370"/>
      <c r="BK39" s="370"/>
      <c r="BL39" s="370"/>
      <c r="BM39" s="370"/>
      <c r="BN39" s="370"/>
    </row>
    <row r="40" spans="1:66">
      <c r="A40" s="677" t="s">
        <v>554</v>
      </c>
      <c r="B40" s="677"/>
      <c r="C40" s="677"/>
      <c r="D40" s="677"/>
      <c r="M40" s="370"/>
      <c r="N40" s="370"/>
      <c r="O40" s="370"/>
      <c r="P40" s="370"/>
      <c r="Q40" s="370"/>
      <c r="R40" s="370"/>
      <c r="S40" s="370"/>
      <c r="T40" s="370"/>
      <c r="U40" s="370"/>
      <c r="V40" s="370"/>
      <c r="W40" s="370"/>
      <c r="X40" s="370"/>
      <c r="Y40" s="370"/>
      <c r="Z40" s="370"/>
      <c r="AA40" s="370"/>
      <c r="AB40" s="370"/>
      <c r="AC40" s="370"/>
      <c r="AD40" s="370"/>
      <c r="AE40" s="370"/>
      <c r="AF40" s="370"/>
      <c r="AG40" s="370"/>
      <c r="AH40" s="370"/>
      <c r="AI40" s="370"/>
      <c r="AJ40" s="370"/>
      <c r="AK40" s="370"/>
      <c r="AL40" s="370"/>
      <c r="AM40" s="370"/>
      <c r="AN40" s="370"/>
      <c r="AO40" s="370"/>
      <c r="AP40" s="370"/>
      <c r="AQ40" s="370"/>
      <c r="AR40" s="370"/>
      <c r="AS40" s="370"/>
      <c r="AT40" s="370"/>
      <c r="AU40" s="370"/>
      <c r="AV40" s="370"/>
      <c r="AW40" s="370"/>
      <c r="AX40" s="370"/>
      <c r="AY40" s="370"/>
      <c r="AZ40" s="370"/>
      <c r="BA40" s="370"/>
      <c r="BB40" s="370"/>
      <c r="BC40" s="370"/>
      <c r="BD40" s="370"/>
      <c r="BE40" s="370"/>
      <c r="BF40" s="370"/>
      <c r="BG40" s="370"/>
      <c r="BH40" s="370"/>
      <c r="BI40" s="370"/>
      <c r="BJ40" s="370"/>
      <c r="BK40" s="370"/>
      <c r="BL40" s="370"/>
      <c r="BM40" s="370"/>
      <c r="BN40" s="370"/>
    </row>
    <row r="41" spans="1:66" s="370" customFormat="1">
      <c r="A41" s="677" t="s">
        <v>555</v>
      </c>
      <c r="B41" s="677"/>
      <c r="C41" s="677"/>
      <c r="D41" s="677"/>
    </row>
    <row r="42" spans="1:66" s="370" customFormat="1">
      <c r="A42" s="677" t="s">
        <v>768</v>
      </c>
      <c r="B42" s="677"/>
      <c r="C42" s="677"/>
      <c r="D42" s="677"/>
    </row>
    <row r="43" spans="1:66" s="370" customFormat="1"/>
    <row r="44" spans="1:66" s="370" customFormat="1"/>
    <row r="45" spans="1:66" s="370" customFormat="1"/>
    <row r="46" spans="1:66" s="370" customFormat="1"/>
    <row r="47" spans="1:66" s="370" customFormat="1"/>
    <row r="48" spans="1:66" s="370" customFormat="1"/>
    <row r="49" spans="1:31" s="370" customFormat="1"/>
    <row r="50" spans="1:31" s="370" customFormat="1"/>
    <row r="51" spans="1:31" s="370" customFormat="1"/>
    <row r="52" spans="1:31" s="370" customFormat="1"/>
    <row r="53" spans="1:31" s="370" customFormat="1"/>
    <row r="54" spans="1:31" s="370" customFormat="1"/>
    <row r="55" spans="1:31" s="370" customFormat="1"/>
    <row r="56" spans="1:31" s="370" customFormat="1"/>
    <row r="57" spans="1:31" s="370" customFormat="1"/>
    <row r="58" spans="1:31" s="370" customFormat="1"/>
    <row r="59" spans="1:31" s="370" customFormat="1"/>
    <row r="60" spans="1:31">
      <c r="A60" s="370"/>
      <c r="B60" s="370"/>
      <c r="M60" s="370"/>
      <c r="N60" s="370"/>
      <c r="O60" s="370"/>
      <c r="P60" s="370"/>
      <c r="Q60" s="370"/>
      <c r="R60" s="370"/>
      <c r="S60" s="370"/>
      <c r="T60" s="370"/>
      <c r="U60" s="370"/>
      <c r="V60" s="370"/>
      <c r="W60" s="370"/>
      <c r="X60" s="370"/>
      <c r="Y60" s="370"/>
      <c r="Z60" s="370"/>
      <c r="AA60" s="370"/>
      <c r="AB60" s="370"/>
      <c r="AC60" s="370"/>
      <c r="AD60" s="370"/>
      <c r="AE60" s="370"/>
    </row>
    <row r="61" spans="1:31">
      <c r="A61" s="370"/>
      <c r="B61" s="370"/>
      <c r="M61" s="370"/>
      <c r="N61" s="370"/>
      <c r="O61" s="370"/>
      <c r="P61" s="370"/>
      <c r="Q61" s="370"/>
      <c r="R61" s="370"/>
      <c r="S61" s="370"/>
      <c r="T61" s="370"/>
      <c r="U61" s="370"/>
      <c r="V61" s="370"/>
      <c r="W61" s="370"/>
      <c r="X61" s="370"/>
      <c r="Y61" s="370"/>
      <c r="Z61" s="370"/>
      <c r="AA61" s="370"/>
      <c r="AB61" s="370"/>
      <c r="AC61" s="370"/>
      <c r="AD61" s="370"/>
      <c r="AE61" s="370"/>
    </row>
    <row r="62" spans="1:31">
      <c r="A62" s="370"/>
      <c r="B62" s="370"/>
      <c r="M62" s="370"/>
      <c r="N62" s="370"/>
      <c r="O62" s="370"/>
      <c r="P62" s="370"/>
      <c r="Q62" s="370"/>
      <c r="R62" s="370"/>
      <c r="S62" s="370"/>
      <c r="T62" s="370"/>
      <c r="U62" s="370"/>
      <c r="V62" s="370"/>
      <c r="W62" s="370"/>
      <c r="X62" s="370"/>
      <c r="Y62" s="370"/>
      <c r="Z62" s="370"/>
      <c r="AA62" s="370"/>
      <c r="AB62" s="370"/>
      <c r="AC62" s="370"/>
      <c r="AD62" s="370"/>
      <c r="AE62" s="370"/>
    </row>
    <row r="63" spans="1:31">
      <c r="A63" s="370"/>
      <c r="B63" s="370"/>
      <c r="M63" s="370"/>
      <c r="N63" s="370"/>
      <c r="O63" s="370"/>
      <c r="P63" s="370"/>
      <c r="Q63" s="370"/>
      <c r="R63" s="370"/>
      <c r="S63" s="370"/>
      <c r="T63" s="370"/>
      <c r="U63" s="370"/>
      <c r="V63" s="370"/>
      <c r="W63" s="370"/>
      <c r="X63" s="370"/>
      <c r="Y63" s="370"/>
      <c r="Z63" s="370"/>
      <c r="AA63" s="370"/>
      <c r="AB63" s="370"/>
      <c r="AC63" s="370"/>
      <c r="AD63" s="370"/>
      <c r="AE63" s="370"/>
    </row>
    <row r="64" spans="1:31">
      <c r="A64" s="370"/>
      <c r="B64" s="370"/>
      <c r="M64" s="370"/>
      <c r="N64" s="370"/>
      <c r="O64" s="370"/>
      <c r="P64" s="370"/>
      <c r="Q64" s="370"/>
      <c r="R64" s="370"/>
      <c r="S64" s="370"/>
      <c r="T64" s="370"/>
      <c r="U64" s="370"/>
      <c r="V64" s="370"/>
      <c r="W64" s="370"/>
      <c r="X64" s="370"/>
      <c r="Y64" s="370"/>
      <c r="Z64" s="370"/>
      <c r="AA64" s="370"/>
      <c r="AB64" s="370"/>
      <c r="AC64" s="370"/>
      <c r="AD64" s="370"/>
      <c r="AE64" s="370"/>
    </row>
    <row r="65" spans="1:31">
      <c r="A65" s="370"/>
      <c r="B65" s="370"/>
      <c r="M65" s="370"/>
      <c r="N65" s="370"/>
      <c r="O65" s="370"/>
      <c r="P65" s="370"/>
      <c r="Q65" s="370"/>
      <c r="R65" s="370"/>
      <c r="S65" s="370"/>
      <c r="T65" s="370"/>
      <c r="U65" s="370"/>
      <c r="V65" s="370"/>
      <c r="W65" s="370"/>
      <c r="X65" s="370"/>
      <c r="Y65" s="370"/>
      <c r="Z65" s="370"/>
      <c r="AA65" s="370"/>
      <c r="AB65" s="370"/>
      <c r="AC65" s="370"/>
      <c r="AD65" s="370"/>
      <c r="AE65" s="370"/>
    </row>
    <row r="66" spans="1:31">
      <c r="A66" s="370"/>
      <c r="B66" s="370"/>
      <c r="M66" s="370"/>
      <c r="N66" s="370"/>
      <c r="O66" s="370"/>
      <c r="P66" s="370"/>
      <c r="Q66" s="370"/>
      <c r="R66" s="370"/>
      <c r="S66" s="370"/>
      <c r="T66" s="370"/>
      <c r="U66" s="370"/>
      <c r="V66" s="370"/>
      <c r="W66" s="370"/>
      <c r="X66" s="370"/>
      <c r="Y66" s="370"/>
      <c r="Z66" s="370"/>
      <c r="AA66" s="370"/>
      <c r="AB66" s="370"/>
      <c r="AC66" s="370"/>
      <c r="AD66" s="370"/>
      <c r="AE66" s="370"/>
    </row>
    <row r="67" spans="1:31">
      <c r="A67" s="370"/>
      <c r="B67" s="370"/>
      <c r="M67" s="370"/>
      <c r="N67" s="370"/>
      <c r="O67" s="370"/>
      <c r="P67" s="370"/>
      <c r="Q67" s="370"/>
      <c r="R67" s="370"/>
      <c r="S67" s="370"/>
      <c r="T67" s="370"/>
      <c r="U67" s="370"/>
      <c r="V67" s="370"/>
      <c r="W67" s="370"/>
      <c r="X67" s="370"/>
      <c r="Y67" s="370"/>
      <c r="Z67" s="370"/>
      <c r="AA67" s="370"/>
      <c r="AB67" s="370"/>
      <c r="AC67" s="370"/>
      <c r="AD67" s="370"/>
      <c r="AE67" s="370"/>
    </row>
    <row r="68" spans="1:31">
      <c r="A68" s="370"/>
      <c r="B68" s="370"/>
      <c r="M68" s="370"/>
      <c r="N68" s="370"/>
      <c r="O68" s="370"/>
      <c r="P68" s="370"/>
      <c r="Q68" s="370"/>
      <c r="R68" s="370"/>
      <c r="S68" s="370"/>
      <c r="T68" s="370"/>
      <c r="U68" s="370"/>
      <c r="V68" s="370"/>
      <c r="W68" s="370"/>
      <c r="X68" s="370"/>
      <c r="Y68" s="370"/>
      <c r="Z68" s="370"/>
      <c r="AA68" s="370"/>
      <c r="AB68" s="370"/>
      <c r="AC68" s="370"/>
      <c r="AD68" s="370"/>
      <c r="AE68" s="370"/>
    </row>
    <row r="69" spans="1:31">
      <c r="A69" s="370"/>
      <c r="B69" s="370"/>
      <c r="M69" s="370"/>
      <c r="N69" s="370"/>
      <c r="O69" s="370"/>
      <c r="P69" s="370"/>
      <c r="Q69" s="370"/>
      <c r="R69" s="370"/>
      <c r="S69" s="370"/>
      <c r="T69" s="370"/>
      <c r="U69" s="370"/>
      <c r="V69" s="370"/>
      <c r="W69" s="370"/>
      <c r="X69" s="370"/>
      <c r="Y69" s="370"/>
      <c r="Z69" s="370"/>
      <c r="AA69" s="370"/>
      <c r="AB69" s="370"/>
      <c r="AC69" s="370"/>
      <c r="AD69" s="370"/>
      <c r="AE69" s="370"/>
    </row>
    <row r="70" spans="1:31">
      <c r="A70" s="370"/>
      <c r="B70" s="370"/>
      <c r="M70" s="370"/>
      <c r="N70" s="370"/>
      <c r="O70" s="370"/>
      <c r="P70" s="370"/>
      <c r="Q70" s="370"/>
      <c r="R70" s="370"/>
      <c r="S70" s="370"/>
      <c r="T70" s="370"/>
      <c r="U70" s="370"/>
      <c r="V70" s="370"/>
      <c r="W70" s="370"/>
      <c r="X70" s="370"/>
      <c r="Y70" s="370"/>
      <c r="Z70" s="370"/>
      <c r="AA70" s="370"/>
      <c r="AB70" s="370"/>
      <c r="AC70" s="370"/>
      <c r="AD70" s="370"/>
      <c r="AE70" s="370"/>
    </row>
    <row r="71" spans="1:31">
      <c r="A71" s="370"/>
      <c r="B71" s="370"/>
      <c r="M71" s="370"/>
      <c r="N71" s="370"/>
      <c r="O71" s="370"/>
      <c r="P71" s="370"/>
      <c r="Q71" s="370"/>
      <c r="R71" s="370"/>
      <c r="S71" s="370"/>
      <c r="T71" s="370"/>
      <c r="U71" s="370"/>
      <c r="V71" s="370"/>
      <c r="W71" s="370"/>
      <c r="X71" s="370"/>
      <c r="Y71" s="370"/>
      <c r="Z71" s="370"/>
      <c r="AA71" s="370"/>
      <c r="AB71" s="370"/>
      <c r="AC71" s="370"/>
      <c r="AD71" s="370"/>
      <c r="AE71" s="370"/>
    </row>
    <row r="72" spans="1:31">
      <c r="A72" s="370"/>
      <c r="B72" s="370"/>
      <c r="M72" s="370"/>
      <c r="N72" s="370"/>
      <c r="O72" s="370"/>
      <c r="P72" s="370"/>
      <c r="Q72" s="370"/>
      <c r="R72" s="370"/>
      <c r="S72" s="370"/>
      <c r="T72" s="370"/>
      <c r="U72" s="370"/>
      <c r="V72" s="370"/>
      <c r="W72" s="370"/>
      <c r="X72" s="370"/>
      <c r="Y72" s="370"/>
      <c r="Z72" s="370"/>
      <c r="AA72" s="370"/>
      <c r="AB72" s="370"/>
      <c r="AC72" s="370"/>
      <c r="AD72" s="370"/>
      <c r="AE72" s="370"/>
    </row>
    <row r="73" spans="1:31">
      <c r="A73" s="370"/>
      <c r="B73" s="370"/>
      <c r="M73" s="370"/>
      <c r="N73" s="370"/>
      <c r="O73" s="370"/>
      <c r="P73" s="370"/>
      <c r="Q73" s="370"/>
      <c r="R73" s="370"/>
      <c r="S73" s="370"/>
      <c r="T73" s="370"/>
      <c r="U73" s="370"/>
      <c r="V73" s="370"/>
      <c r="W73" s="370"/>
      <c r="X73" s="370"/>
      <c r="Y73" s="370"/>
      <c r="Z73" s="370"/>
      <c r="AA73" s="370"/>
      <c r="AB73" s="370"/>
      <c r="AC73" s="370"/>
      <c r="AD73" s="370"/>
      <c r="AE73" s="370"/>
    </row>
    <row r="74" spans="1:31">
      <c r="A74" s="370"/>
      <c r="B74" s="370"/>
      <c r="M74" s="370"/>
      <c r="N74" s="370"/>
      <c r="O74" s="370"/>
      <c r="P74" s="370"/>
      <c r="Q74" s="370"/>
      <c r="R74" s="370"/>
      <c r="S74" s="370"/>
      <c r="T74" s="370"/>
      <c r="U74" s="370"/>
      <c r="V74" s="370"/>
      <c r="W74" s="370"/>
      <c r="X74" s="370"/>
      <c r="Y74" s="370"/>
      <c r="Z74" s="370"/>
      <c r="AA74" s="370"/>
      <c r="AB74" s="370"/>
      <c r="AC74" s="370"/>
      <c r="AD74" s="370"/>
      <c r="AE74" s="370"/>
    </row>
    <row r="75" spans="1:31">
      <c r="A75" s="370"/>
      <c r="B75" s="370"/>
      <c r="M75" s="370"/>
      <c r="N75" s="370"/>
      <c r="O75" s="370"/>
      <c r="P75" s="370"/>
      <c r="Q75" s="370"/>
      <c r="R75" s="370"/>
      <c r="S75" s="370"/>
      <c r="T75" s="370"/>
      <c r="U75" s="370"/>
      <c r="V75" s="370"/>
      <c r="W75" s="370"/>
      <c r="X75" s="370"/>
      <c r="Y75" s="370"/>
      <c r="Z75" s="370"/>
      <c r="AA75" s="370"/>
      <c r="AB75" s="370"/>
      <c r="AC75" s="370"/>
      <c r="AD75" s="370"/>
      <c r="AE75" s="370"/>
    </row>
    <row r="76" spans="1:31">
      <c r="A76" s="370"/>
      <c r="B76" s="370"/>
      <c r="M76" s="370"/>
      <c r="N76" s="370"/>
      <c r="O76" s="370"/>
      <c r="P76" s="370"/>
      <c r="Q76" s="370"/>
      <c r="R76" s="370"/>
      <c r="S76" s="370"/>
      <c r="T76" s="370"/>
      <c r="U76" s="370"/>
      <c r="V76" s="370"/>
      <c r="W76" s="370"/>
      <c r="X76" s="370"/>
      <c r="Y76" s="370"/>
      <c r="Z76" s="370"/>
      <c r="AA76" s="370"/>
      <c r="AB76" s="370"/>
      <c r="AC76" s="370"/>
      <c r="AD76" s="370"/>
      <c r="AE76" s="370"/>
    </row>
    <row r="77" spans="1:31">
      <c r="A77" s="370"/>
      <c r="B77" s="370"/>
      <c r="M77" s="370"/>
      <c r="N77" s="370"/>
      <c r="O77" s="370"/>
      <c r="P77" s="370"/>
      <c r="Q77" s="370"/>
      <c r="R77" s="370"/>
      <c r="S77" s="370"/>
      <c r="T77" s="370"/>
      <c r="U77" s="370"/>
      <c r="V77" s="370"/>
      <c r="W77" s="370"/>
      <c r="X77" s="370"/>
      <c r="Y77" s="370"/>
      <c r="Z77" s="370"/>
      <c r="AA77" s="370"/>
      <c r="AB77" s="370"/>
      <c r="AC77" s="370"/>
      <c r="AD77" s="370"/>
      <c r="AE77" s="370"/>
    </row>
    <row r="78" spans="1:31">
      <c r="A78" s="370"/>
      <c r="B78" s="370"/>
      <c r="M78" s="370"/>
      <c r="N78" s="370"/>
      <c r="O78" s="370"/>
      <c r="P78" s="370"/>
      <c r="Q78" s="370"/>
      <c r="R78" s="370"/>
      <c r="S78" s="370"/>
      <c r="T78" s="370"/>
      <c r="U78" s="370"/>
      <c r="V78" s="370"/>
      <c r="W78" s="370"/>
      <c r="X78" s="370"/>
      <c r="Y78" s="370"/>
      <c r="Z78" s="370"/>
      <c r="AA78" s="370"/>
      <c r="AB78" s="370"/>
      <c r="AC78" s="370"/>
      <c r="AD78" s="370"/>
      <c r="AE78" s="370"/>
    </row>
    <row r="79" spans="1:31">
      <c r="A79" s="370"/>
      <c r="B79" s="370"/>
      <c r="M79" s="370"/>
      <c r="N79" s="370"/>
      <c r="O79" s="370"/>
      <c r="P79" s="370"/>
      <c r="Q79" s="370"/>
      <c r="R79" s="370"/>
      <c r="S79" s="370"/>
      <c r="T79" s="370"/>
      <c r="U79" s="370"/>
      <c r="V79" s="370"/>
      <c r="W79" s="370"/>
      <c r="X79" s="370"/>
      <c r="Y79" s="370"/>
      <c r="Z79" s="370"/>
      <c r="AA79" s="370"/>
      <c r="AB79" s="370"/>
      <c r="AC79" s="370"/>
      <c r="AD79" s="370"/>
      <c r="AE79" s="370"/>
    </row>
    <row r="80" spans="1:31">
      <c r="A80" s="370"/>
      <c r="B80" s="370"/>
      <c r="M80" s="370"/>
      <c r="N80" s="370"/>
      <c r="O80" s="370"/>
      <c r="P80" s="370"/>
      <c r="Q80" s="370"/>
      <c r="R80" s="370"/>
      <c r="S80" s="370"/>
      <c r="T80" s="370"/>
      <c r="U80" s="370"/>
      <c r="V80" s="370"/>
      <c r="W80" s="370"/>
      <c r="X80" s="370"/>
      <c r="Y80" s="370"/>
      <c r="Z80" s="370"/>
      <c r="AA80" s="370"/>
      <c r="AB80" s="370"/>
      <c r="AC80" s="370"/>
      <c r="AD80" s="370"/>
      <c r="AE80" s="370"/>
    </row>
    <row r="81" spans="1:31">
      <c r="A81" s="370"/>
      <c r="B81" s="370"/>
      <c r="M81" s="370"/>
      <c r="N81" s="370"/>
      <c r="O81" s="370"/>
      <c r="P81" s="370"/>
      <c r="Q81" s="370"/>
      <c r="R81" s="370"/>
      <c r="S81" s="370"/>
      <c r="T81" s="370"/>
      <c r="U81" s="370"/>
      <c r="V81" s="370"/>
      <c r="W81" s="370"/>
      <c r="X81" s="370"/>
      <c r="Y81" s="370"/>
      <c r="Z81" s="370"/>
      <c r="AA81" s="370"/>
      <c r="AB81" s="370"/>
      <c r="AC81" s="370"/>
      <c r="AD81" s="370"/>
      <c r="AE81" s="370"/>
    </row>
    <row r="82" spans="1:31">
      <c r="A82" s="370"/>
      <c r="B82" s="370"/>
      <c r="M82" s="370"/>
      <c r="N82" s="370"/>
      <c r="O82" s="370"/>
      <c r="P82" s="370"/>
      <c r="Q82" s="370"/>
      <c r="R82" s="370"/>
      <c r="S82" s="370"/>
      <c r="T82" s="370"/>
      <c r="U82" s="370"/>
      <c r="V82" s="370"/>
      <c r="W82" s="370"/>
      <c r="X82" s="370"/>
      <c r="Y82" s="370"/>
      <c r="Z82" s="370"/>
      <c r="AA82" s="370"/>
      <c r="AB82" s="370"/>
      <c r="AC82" s="370"/>
      <c r="AD82" s="370"/>
      <c r="AE82" s="370"/>
    </row>
    <row r="83" spans="1:31">
      <c r="A83" s="370"/>
      <c r="B83" s="370"/>
      <c r="M83" s="370"/>
      <c r="N83" s="370"/>
      <c r="O83" s="370"/>
      <c r="P83" s="370"/>
      <c r="Q83" s="370"/>
      <c r="R83" s="370"/>
      <c r="S83" s="370"/>
      <c r="T83" s="370"/>
      <c r="U83" s="370"/>
      <c r="V83" s="370"/>
      <c r="W83" s="370"/>
      <c r="X83" s="370"/>
      <c r="Y83" s="370"/>
      <c r="Z83" s="370"/>
      <c r="AA83" s="370"/>
      <c r="AB83" s="370"/>
      <c r="AC83" s="370"/>
      <c r="AD83" s="370"/>
      <c r="AE83" s="370"/>
    </row>
    <row r="84" spans="1:31">
      <c r="A84" s="370"/>
      <c r="B84" s="370"/>
      <c r="M84" s="370"/>
      <c r="N84" s="370"/>
      <c r="O84" s="370"/>
      <c r="P84" s="370"/>
      <c r="Q84" s="370"/>
      <c r="R84" s="370"/>
      <c r="S84" s="370"/>
      <c r="T84" s="370"/>
      <c r="U84" s="370"/>
      <c r="V84" s="370"/>
      <c r="W84" s="370"/>
      <c r="X84" s="370"/>
      <c r="Y84" s="370"/>
      <c r="Z84" s="370"/>
      <c r="AA84" s="370"/>
      <c r="AB84" s="370"/>
      <c r="AC84" s="370"/>
      <c r="AD84" s="370"/>
      <c r="AE84" s="370"/>
    </row>
    <row r="85" spans="1:31">
      <c r="A85" s="370"/>
      <c r="B85" s="370"/>
      <c r="M85" s="370"/>
      <c r="N85" s="370"/>
      <c r="O85" s="370"/>
      <c r="P85" s="370"/>
      <c r="Q85" s="370"/>
      <c r="R85" s="370"/>
      <c r="S85" s="370"/>
      <c r="T85" s="370"/>
      <c r="U85" s="370"/>
      <c r="V85" s="370"/>
      <c r="W85" s="370"/>
      <c r="X85" s="370"/>
      <c r="Y85" s="370"/>
      <c r="Z85" s="370"/>
      <c r="AA85" s="370"/>
      <c r="AB85" s="370"/>
      <c r="AC85" s="370"/>
      <c r="AD85" s="370"/>
      <c r="AE85" s="370"/>
    </row>
    <row r="86" spans="1:31">
      <c r="A86" s="370"/>
      <c r="B86" s="370"/>
      <c r="M86" s="370"/>
      <c r="N86" s="370"/>
      <c r="O86" s="370"/>
      <c r="P86" s="370"/>
      <c r="Q86" s="370"/>
      <c r="R86" s="370"/>
      <c r="S86" s="370"/>
      <c r="T86" s="370"/>
      <c r="U86" s="370"/>
      <c r="V86" s="370"/>
      <c r="W86" s="370"/>
      <c r="X86" s="370"/>
      <c r="Y86" s="370"/>
      <c r="Z86" s="370"/>
      <c r="AA86" s="370"/>
      <c r="AB86" s="370"/>
      <c r="AC86" s="370"/>
      <c r="AD86" s="370"/>
      <c r="AE86" s="370"/>
    </row>
    <row r="87" spans="1:31">
      <c r="A87" s="370"/>
      <c r="B87" s="370"/>
      <c r="M87" s="370"/>
      <c r="N87" s="370"/>
      <c r="O87" s="370"/>
      <c r="P87" s="370"/>
      <c r="Q87" s="370"/>
      <c r="R87" s="370"/>
      <c r="S87" s="370"/>
      <c r="T87" s="370"/>
      <c r="U87" s="370"/>
      <c r="V87" s="370"/>
      <c r="W87" s="370"/>
      <c r="X87" s="370"/>
      <c r="Y87" s="370"/>
      <c r="Z87" s="370"/>
      <c r="AA87" s="370"/>
      <c r="AB87" s="370"/>
      <c r="AC87" s="370"/>
      <c r="AD87" s="370"/>
      <c r="AE87" s="370"/>
    </row>
    <row r="88" spans="1:31">
      <c r="A88" s="370"/>
      <c r="B88" s="370"/>
      <c r="M88" s="370"/>
      <c r="N88" s="370"/>
      <c r="O88" s="370"/>
      <c r="P88" s="370"/>
      <c r="Q88" s="370"/>
      <c r="R88" s="370"/>
      <c r="S88" s="370"/>
      <c r="T88" s="370"/>
      <c r="U88" s="370"/>
      <c r="V88" s="370"/>
      <c r="W88" s="370"/>
      <c r="X88" s="370"/>
      <c r="Y88" s="370"/>
      <c r="Z88" s="370"/>
      <c r="AA88" s="370"/>
      <c r="AB88" s="370"/>
      <c r="AC88" s="370"/>
      <c r="AD88" s="370"/>
      <c r="AE88" s="370"/>
    </row>
    <row r="89" spans="1:31">
      <c r="A89" s="370"/>
      <c r="B89" s="370"/>
      <c r="M89" s="370"/>
      <c r="N89" s="370"/>
      <c r="O89" s="370"/>
      <c r="P89" s="370"/>
      <c r="Q89" s="370"/>
      <c r="R89" s="370"/>
      <c r="S89" s="370"/>
      <c r="T89" s="370"/>
      <c r="U89" s="370"/>
      <c r="V89" s="370"/>
      <c r="W89" s="370"/>
      <c r="X89" s="370"/>
      <c r="Y89" s="370"/>
      <c r="Z89" s="370"/>
      <c r="AA89" s="370"/>
      <c r="AB89" s="370"/>
      <c r="AC89" s="370"/>
      <c r="AD89" s="370"/>
      <c r="AE89" s="370"/>
    </row>
    <row r="90" spans="1:31">
      <c r="A90" s="370"/>
      <c r="B90" s="370"/>
      <c r="M90" s="370"/>
      <c r="N90" s="370"/>
      <c r="O90" s="370"/>
      <c r="P90" s="370"/>
      <c r="Q90" s="370"/>
      <c r="R90" s="370"/>
      <c r="S90" s="370"/>
      <c r="T90" s="370"/>
      <c r="U90" s="370"/>
      <c r="V90" s="370"/>
      <c r="W90" s="370"/>
      <c r="X90" s="370"/>
      <c r="Y90" s="370"/>
      <c r="Z90" s="370"/>
      <c r="AA90" s="370"/>
      <c r="AB90" s="370"/>
      <c r="AC90" s="370"/>
      <c r="AD90" s="370"/>
      <c r="AE90" s="370"/>
    </row>
    <row r="91" spans="1:31">
      <c r="A91" s="370"/>
      <c r="B91" s="370"/>
      <c r="M91" s="370"/>
      <c r="N91" s="370"/>
      <c r="O91" s="370"/>
      <c r="P91" s="370"/>
      <c r="Q91" s="370"/>
      <c r="R91" s="370"/>
      <c r="S91" s="370"/>
      <c r="T91" s="370"/>
      <c r="U91" s="370"/>
      <c r="V91" s="370"/>
      <c r="W91" s="370"/>
      <c r="X91" s="370"/>
      <c r="Y91" s="370"/>
      <c r="Z91" s="370"/>
      <c r="AA91" s="370"/>
      <c r="AB91" s="370"/>
      <c r="AC91" s="370"/>
      <c r="AD91" s="370"/>
      <c r="AE91" s="370"/>
    </row>
    <row r="92" spans="1:31">
      <c r="A92" s="370"/>
      <c r="B92" s="370"/>
      <c r="M92" s="370"/>
      <c r="N92" s="370"/>
      <c r="O92" s="370"/>
      <c r="P92" s="370"/>
      <c r="Q92" s="370"/>
      <c r="R92" s="370"/>
      <c r="S92" s="370"/>
      <c r="T92" s="370"/>
      <c r="U92" s="370"/>
      <c r="V92" s="370"/>
      <c r="W92" s="370"/>
      <c r="X92" s="370"/>
      <c r="Y92" s="370"/>
      <c r="Z92" s="370"/>
      <c r="AA92" s="370"/>
      <c r="AB92" s="370"/>
      <c r="AC92" s="370"/>
      <c r="AD92" s="370"/>
      <c r="AE92" s="370"/>
    </row>
    <row r="93" spans="1:31">
      <c r="A93" s="370"/>
      <c r="B93" s="370"/>
      <c r="M93" s="370"/>
      <c r="N93" s="370"/>
      <c r="O93" s="370"/>
      <c r="P93" s="370"/>
      <c r="Q93" s="370"/>
      <c r="R93" s="370"/>
      <c r="S93" s="370"/>
      <c r="T93" s="370"/>
      <c r="U93" s="370"/>
      <c r="V93" s="370"/>
      <c r="W93" s="370"/>
      <c r="X93" s="370"/>
      <c r="Y93" s="370"/>
      <c r="Z93" s="370"/>
      <c r="AA93" s="370"/>
      <c r="AB93" s="370"/>
      <c r="AC93" s="370"/>
      <c r="AD93" s="370"/>
      <c r="AE93" s="370"/>
    </row>
    <row r="94" spans="1:31">
      <c r="A94" s="370"/>
      <c r="B94" s="370"/>
      <c r="M94" s="370"/>
      <c r="N94" s="370"/>
      <c r="O94" s="370"/>
      <c r="P94" s="370"/>
      <c r="Q94" s="370"/>
      <c r="R94" s="370"/>
      <c r="S94" s="370"/>
      <c r="T94" s="370"/>
      <c r="U94" s="370"/>
      <c r="V94" s="370"/>
      <c r="W94" s="370"/>
      <c r="X94" s="370"/>
      <c r="Y94" s="370"/>
      <c r="Z94" s="370"/>
      <c r="AA94" s="370"/>
      <c r="AB94" s="370"/>
      <c r="AC94" s="370"/>
      <c r="AD94" s="370"/>
      <c r="AE94" s="370"/>
    </row>
    <row r="95" spans="1:31">
      <c r="A95" s="370"/>
      <c r="B95" s="370"/>
      <c r="M95" s="370"/>
      <c r="N95" s="370"/>
      <c r="O95" s="370"/>
      <c r="P95" s="370"/>
      <c r="Q95" s="370"/>
      <c r="R95" s="370"/>
      <c r="S95" s="370"/>
      <c r="T95" s="370"/>
      <c r="U95" s="370"/>
      <c r="V95" s="370"/>
      <c r="W95" s="370"/>
      <c r="X95" s="370"/>
      <c r="Y95" s="370"/>
      <c r="Z95" s="370"/>
      <c r="AA95" s="370"/>
      <c r="AB95" s="370"/>
      <c r="AC95" s="370"/>
      <c r="AD95" s="370"/>
      <c r="AE95" s="370"/>
    </row>
    <row r="96" spans="1:31">
      <c r="A96" s="370"/>
      <c r="B96" s="370"/>
      <c r="M96" s="370"/>
      <c r="N96" s="370"/>
      <c r="O96" s="370"/>
      <c r="P96" s="370"/>
      <c r="Q96" s="370"/>
      <c r="R96" s="370"/>
      <c r="S96" s="370"/>
      <c r="T96" s="370"/>
      <c r="U96" s="370"/>
      <c r="V96" s="370"/>
      <c r="W96" s="370"/>
      <c r="X96" s="370"/>
      <c r="Y96" s="370"/>
      <c r="Z96" s="370"/>
      <c r="AA96" s="370"/>
      <c r="AB96" s="370"/>
      <c r="AC96" s="370"/>
      <c r="AD96" s="370"/>
      <c r="AE96" s="370"/>
    </row>
    <row r="97" spans="1:31">
      <c r="A97" s="370"/>
      <c r="B97" s="370"/>
      <c r="M97" s="370"/>
      <c r="N97" s="370"/>
      <c r="O97" s="370"/>
      <c r="P97" s="370"/>
      <c r="Q97" s="370"/>
      <c r="R97" s="370"/>
      <c r="S97" s="370"/>
      <c r="T97" s="370"/>
      <c r="U97" s="370"/>
      <c r="V97" s="370"/>
      <c r="W97" s="370"/>
      <c r="X97" s="370"/>
      <c r="Y97" s="370"/>
      <c r="Z97" s="370"/>
      <c r="AA97" s="370"/>
      <c r="AB97" s="370"/>
      <c r="AC97" s="370"/>
      <c r="AD97" s="370"/>
      <c r="AE97" s="370"/>
    </row>
    <row r="98" spans="1:31">
      <c r="A98" s="370"/>
      <c r="B98" s="370"/>
      <c r="M98" s="370"/>
      <c r="N98" s="370"/>
      <c r="O98" s="370"/>
      <c r="P98" s="370"/>
      <c r="Q98" s="370"/>
      <c r="R98" s="370"/>
      <c r="S98" s="370"/>
      <c r="T98" s="370"/>
      <c r="U98" s="370"/>
      <c r="V98" s="370"/>
      <c r="W98" s="370"/>
      <c r="X98" s="370"/>
      <c r="Y98" s="370"/>
      <c r="Z98" s="370"/>
      <c r="AA98" s="370"/>
      <c r="AB98" s="370"/>
      <c r="AC98" s="370"/>
      <c r="AD98" s="370"/>
      <c r="AE98" s="370"/>
    </row>
    <row r="99" spans="1:31">
      <c r="A99" s="370"/>
      <c r="B99" s="370"/>
      <c r="M99" s="370"/>
      <c r="N99" s="370"/>
      <c r="O99" s="370"/>
      <c r="P99" s="370"/>
      <c r="Q99" s="370"/>
      <c r="R99" s="370"/>
      <c r="S99" s="370"/>
      <c r="T99" s="370"/>
      <c r="U99" s="370"/>
      <c r="V99" s="370"/>
      <c r="W99" s="370"/>
      <c r="X99" s="370"/>
      <c r="Y99" s="370"/>
      <c r="Z99" s="370"/>
      <c r="AA99" s="370"/>
      <c r="AB99" s="370"/>
      <c r="AC99" s="370"/>
      <c r="AD99" s="370"/>
      <c r="AE99" s="370"/>
    </row>
    <row r="100" spans="1:31">
      <c r="A100" s="370"/>
      <c r="B100" s="370"/>
      <c r="M100" s="370"/>
      <c r="N100" s="370"/>
      <c r="O100" s="370"/>
      <c r="P100" s="370"/>
      <c r="Q100" s="370"/>
      <c r="R100" s="370"/>
      <c r="S100" s="370"/>
      <c r="T100" s="370"/>
      <c r="U100" s="370"/>
      <c r="V100" s="370"/>
      <c r="W100" s="370"/>
      <c r="X100" s="370"/>
      <c r="Y100" s="370"/>
      <c r="Z100" s="370"/>
      <c r="AA100" s="370"/>
      <c r="AB100" s="370"/>
      <c r="AC100" s="370"/>
      <c r="AD100" s="370"/>
      <c r="AE100" s="370"/>
    </row>
    <row r="101" spans="1:31">
      <c r="A101" s="370"/>
      <c r="B101" s="370"/>
      <c r="M101" s="370"/>
      <c r="N101" s="370"/>
      <c r="O101" s="370"/>
      <c r="P101" s="370"/>
      <c r="Q101" s="370"/>
      <c r="R101" s="370"/>
      <c r="S101" s="370"/>
      <c r="T101" s="370"/>
      <c r="U101" s="370"/>
      <c r="V101" s="370"/>
      <c r="W101" s="370"/>
      <c r="X101" s="370"/>
      <c r="Y101" s="370"/>
      <c r="Z101" s="370"/>
      <c r="AA101" s="370"/>
      <c r="AB101" s="370"/>
      <c r="AC101" s="370"/>
      <c r="AD101" s="370"/>
      <c r="AE101" s="370"/>
    </row>
    <row r="102" spans="1:31">
      <c r="A102" s="370"/>
      <c r="B102" s="370"/>
      <c r="M102" s="370"/>
      <c r="N102" s="370"/>
      <c r="O102" s="370"/>
      <c r="P102" s="370"/>
      <c r="Q102" s="370"/>
      <c r="R102" s="370"/>
      <c r="S102" s="370"/>
      <c r="T102" s="370"/>
      <c r="U102" s="370"/>
      <c r="V102" s="370"/>
      <c r="W102" s="370"/>
      <c r="X102" s="370"/>
      <c r="Y102" s="370"/>
      <c r="Z102" s="370"/>
      <c r="AA102" s="370"/>
      <c r="AB102" s="370"/>
      <c r="AC102" s="370"/>
      <c r="AD102" s="370"/>
      <c r="AE102" s="370"/>
    </row>
    <row r="103" spans="1:31">
      <c r="A103" s="370"/>
      <c r="B103" s="370"/>
      <c r="M103" s="370"/>
      <c r="N103" s="370"/>
      <c r="O103" s="370"/>
      <c r="P103" s="370"/>
      <c r="Q103" s="370"/>
      <c r="R103" s="370"/>
      <c r="S103" s="370"/>
      <c r="T103" s="370"/>
      <c r="U103" s="370"/>
      <c r="V103" s="370"/>
      <c r="W103" s="370"/>
      <c r="X103" s="370"/>
      <c r="Y103" s="370"/>
      <c r="Z103" s="370"/>
      <c r="AA103" s="370"/>
      <c r="AB103" s="370"/>
      <c r="AC103" s="370"/>
      <c r="AD103" s="370"/>
      <c r="AE103" s="370"/>
    </row>
    <row r="104" spans="1:31">
      <c r="A104" s="370"/>
      <c r="B104" s="370"/>
      <c r="M104" s="370"/>
      <c r="N104" s="370"/>
      <c r="O104" s="370"/>
      <c r="P104" s="370"/>
      <c r="Q104" s="370"/>
      <c r="R104" s="370"/>
      <c r="S104" s="370"/>
      <c r="T104" s="370"/>
      <c r="U104" s="370"/>
      <c r="V104" s="370"/>
      <c r="W104" s="370"/>
      <c r="X104" s="370"/>
      <c r="Y104" s="370"/>
      <c r="Z104" s="370"/>
      <c r="AA104" s="370"/>
      <c r="AB104" s="370"/>
      <c r="AC104" s="370"/>
      <c r="AD104" s="370"/>
      <c r="AE104" s="370"/>
    </row>
    <row r="105" spans="1:31">
      <c r="A105" s="370"/>
      <c r="B105" s="370"/>
    </row>
    <row r="106" spans="1:31">
      <c r="A106" s="370"/>
      <c r="B106" s="370"/>
    </row>
    <row r="107" spans="1:31">
      <c r="A107" s="370"/>
      <c r="B107" s="370"/>
    </row>
    <row r="108" spans="1:31">
      <c r="A108" s="370"/>
      <c r="B108" s="370"/>
    </row>
    <row r="109" spans="1:31">
      <c r="A109" s="370"/>
      <c r="B109" s="370"/>
    </row>
    <row r="110" spans="1:31">
      <c r="A110" s="370"/>
      <c r="B110" s="370"/>
    </row>
    <row r="111" spans="1:31">
      <c r="A111" s="370"/>
      <c r="B111" s="370"/>
    </row>
    <row r="112" spans="1:31">
      <c r="A112" s="370"/>
      <c r="B112" s="370"/>
    </row>
    <row r="113" spans="1:2">
      <c r="A113" s="370"/>
      <c r="B113" s="370"/>
    </row>
    <row r="114" spans="1:2">
      <c r="A114" s="370"/>
      <c r="B114" s="370"/>
    </row>
  </sheetData>
  <mergeCells count="20">
    <mergeCell ref="A33:B33"/>
    <mergeCell ref="C33:D33"/>
    <mergeCell ref="B1:C1"/>
    <mergeCell ref="A3:D4"/>
    <mergeCell ref="A5:D5"/>
    <mergeCell ref="A6:C6"/>
    <mergeCell ref="B7:D7"/>
    <mergeCell ref="B8:D8"/>
    <mergeCell ref="B10:C10"/>
    <mergeCell ref="B11:C11"/>
    <mergeCell ref="A14:D14"/>
    <mergeCell ref="A32:B32"/>
    <mergeCell ref="C32:D32"/>
    <mergeCell ref="A42:D42"/>
    <mergeCell ref="A34:B34"/>
    <mergeCell ref="A36:D36"/>
    <mergeCell ref="A37:D37"/>
    <mergeCell ref="A38:D38"/>
    <mergeCell ref="A40:D40"/>
    <mergeCell ref="A41:D41"/>
  </mergeCells>
  <pageMargins left="1.19" right="0.75" top="1" bottom="1" header="0.5" footer="0.5"/>
  <pageSetup paperSize="9" scale="96" orientation="portrait"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6F5D9-BFD2-4109-BF57-FCD59323AC49}">
  <dimension ref="A1:O830"/>
  <sheetViews>
    <sheetView zoomScaleNormal="100" workbookViewId="0">
      <selection activeCell="C19" sqref="C19"/>
    </sheetView>
  </sheetViews>
  <sheetFormatPr defaultColWidth="11.42578125" defaultRowHeight="15"/>
  <cols>
    <col min="1" max="1" width="2.5703125" style="131" customWidth="1"/>
    <col min="2" max="2" width="9.140625" style="192" hidden="1" customWidth="1"/>
    <col min="3" max="4" width="10" style="192" hidden="1" customWidth="1"/>
    <col min="5" max="5" width="40.5703125" style="192" hidden="1" customWidth="1"/>
    <col min="6" max="6" width="2" style="198" customWidth="1"/>
    <col min="7" max="7" width="10.5703125" style="133" customWidth="1"/>
    <col min="8" max="8" width="11.42578125" style="133"/>
    <col min="9" max="9" width="27.140625" style="133" customWidth="1"/>
    <col min="10" max="10" width="51.85546875" style="133" bestFit="1" customWidth="1"/>
    <col min="11" max="11" width="26.85546875" style="133" customWidth="1"/>
    <col min="12" max="12" width="22.140625" style="133" customWidth="1"/>
    <col min="13" max="15" width="11.42578125" style="131"/>
    <col min="16" max="256" width="11.42578125" style="133"/>
    <col min="257" max="257" width="4.140625" style="133" customWidth="1"/>
    <col min="258" max="261" width="0" style="133" hidden="1" customWidth="1"/>
    <col min="262" max="262" width="4.140625" style="133" customWidth="1"/>
    <col min="263" max="263" width="10.5703125" style="133" customWidth="1"/>
    <col min="264" max="264" width="11.42578125" style="133"/>
    <col min="265" max="265" width="27.140625" style="133" customWidth="1"/>
    <col min="266" max="266" width="25.85546875" style="133" customWidth="1"/>
    <col min="267" max="267" width="26.85546875" style="133" customWidth="1"/>
    <col min="268" max="268" width="22.140625" style="133" customWidth="1"/>
    <col min="269" max="512" width="11.42578125" style="133"/>
    <col min="513" max="513" width="4.140625" style="133" customWidth="1"/>
    <col min="514" max="517" width="0" style="133" hidden="1" customWidth="1"/>
    <col min="518" max="518" width="4.140625" style="133" customWidth="1"/>
    <col min="519" max="519" width="10.5703125" style="133" customWidth="1"/>
    <col min="520" max="520" width="11.42578125" style="133"/>
    <col min="521" max="521" width="27.140625" style="133" customWidth="1"/>
    <col min="522" max="522" width="25.85546875" style="133" customWidth="1"/>
    <col min="523" max="523" width="26.85546875" style="133" customWidth="1"/>
    <col min="524" max="524" width="22.140625" style="133" customWidth="1"/>
    <col min="525" max="768" width="11.42578125" style="133"/>
    <col min="769" max="769" width="4.140625" style="133" customWidth="1"/>
    <col min="770" max="773" width="0" style="133" hidden="1" customWidth="1"/>
    <col min="774" max="774" width="4.140625" style="133" customWidth="1"/>
    <col min="775" max="775" width="10.5703125" style="133" customWidth="1"/>
    <col min="776" max="776" width="11.42578125" style="133"/>
    <col min="777" max="777" width="27.140625" style="133" customWidth="1"/>
    <col min="778" max="778" width="25.85546875" style="133" customWidth="1"/>
    <col min="779" max="779" width="26.85546875" style="133" customWidth="1"/>
    <col min="780" max="780" width="22.140625" style="133" customWidth="1"/>
    <col min="781" max="1024" width="11.42578125" style="133"/>
    <col min="1025" max="1025" width="4.140625" style="133" customWidth="1"/>
    <col min="1026" max="1029" width="0" style="133" hidden="1" customWidth="1"/>
    <col min="1030" max="1030" width="4.140625" style="133" customWidth="1"/>
    <col min="1031" max="1031" width="10.5703125" style="133" customWidth="1"/>
    <col min="1032" max="1032" width="11.42578125" style="133"/>
    <col min="1033" max="1033" width="27.140625" style="133" customWidth="1"/>
    <col min="1034" max="1034" width="25.85546875" style="133" customWidth="1"/>
    <col min="1035" max="1035" width="26.85546875" style="133" customWidth="1"/>
    <col min="1036" max="1036" width="22.140625" style="133" customWidth="1"/>
    <col min="1037" max="1280" width="11.42578125" style="133"/>
    <col min="1281" max="1281" width="4.140625" style="133" customWidth="1"/>
    <col min="1282" max="1285" width="0" style="133" hidden="1" customWidth="1"/>
    <col min="1286" max="1286" width="4.140625" style="133" customWidth="1"/>
    <col min="1287" max="1287" width="10.5703125" style="133" customWidth="1"/>
    <col min="1288" max="1288" width="11.42578125" style="133"/>
    <col min="1289" max="1289" width="27.140625" style="133" customWidth="1"/>
    <col min="1290" max="1290" width="25.85546875" style="133" customWidth="1"/>
    <col min="1291" max="1291" width="26.85546875" style="133" customWidth="1"/>
    <col min="1292" max="1292" width="22.140625" style="133" customWidth="1"/>
    <col min="1293" max="1536" width="11.42578125" style="133"/>
    <col min="1537" max="1537" width="4.140625" style="133" customWidth="1"/>
    <col min="1538" max="1541" width="0" style="133" hidden="1" customWidth="1"/>
    <col min="1542" max="1542" width="4.140625" style="133" customWidth="1"/>
    <col min="1543" max="1543" width="10.5703125" style="133" customWidth="1"/>
    <col min="1544" max="1544" width="11.42578125" style="133"/>
    <col min="1545" max="1545" width="27.140625" style="133" customWidth="1"/>
    <col min="1546" max="1546" width="25.85546875" style="133" customWidth="1"/>
    <col min="1547" max="1547" width="26.85546875" style="133" customWidth="1"/>
    <col min="1548" max="1548" width="22.140625" style="133" customWidth="1"/>
    <col min="1549" max="1792" width="11.42578125" style="133"/>
    <col min="1793" max="1793" width="4.140625" style="133" customWidth="1"/>
    <col min="1794" max="1797" width="0" style="133" hidden="1" customWidth="1"/>
    <col min="1798" max="1798" width="4.140625" style="133" customWidth="1"/>
    <col min="1799" max="1799" width="10.5703125" style="133" customWidth="1"/>
    <col min="1800" max="1800" width="11.42578125" style="133"/>
    <col min="1801" max="1801" width="27.140625" style="133" customWidth="1"/>
    <col min="1802" max="1802" width="25.85546875" style="133" customWidth="1"/>
    <col min="1803" max="1803" width="26.85546875" style="133" customWidth="1"/>
    <col min="1804" max="1804" width="22.140625" style="133" customWidth="1"/>
    <col min="1805" max="2048" width="11.42578125" style="133"/>
    <col min="2049" max="2049" width="4.140625" style="133" customWidth="1"/>
    <col min="2050" max="2053" width="0" style="133" hidden="1" customWidth="1"/>
    <col min="2054" max="2054" width="4.140625" style="133" customWidth="1"/>
    <col min="2055" max="2055" width="10.5703125" style="133" customWidth="1"/>
    <col min="2056" max="2056" width="11.42578125" style="133"/>
    <col min="2057" max="2057" width="27.140625" style="133" customWidth="1"/>
    <col min="2058" max="2058" width="25.85546875" style="133" customWidth="1"/>
    <col min="2059" max="2059" width="26.85546875" style="133" customWidth="1"/>
    <col min="2060" max="2060" width="22.140625" style="133" customWidth="1"/>
    <col min="2061" max="2304" width="11.42578125" style="133"/>
    <col min="2305" max="2305" width="4.140625" style="133" customWidth="1"/>
    <col min="2306" max="2309" width="0" style="133" hidden="1" customWidth="1"/>
    <col min="2310" max="2310" width="4.140625" style="133" customWidth="1"/>
    <col min="2311" max="2311" width="10.5703125" style="133" customWidth="1"/>
    <col min="2312" max="2312" width="11.42578125" style="133"/>
    <col min="2313" max="2313" width="27.140625" style="133" customWidth="1"/>
    <col min="2314" max="2314" width="25.85546875" style="133" customWidth="1"/>
    <col min="2315" max="2315" width="26.85546875" style="133" customWidth="1"/>
    <col min="2316" max="2316" width="22.140625" style="133" customWidth="1"/>
    <col min="2317" max="2560" width="11.42578125" style="133"/>
    <col min="2561" max="2561" width="4.140625" style="133" customWidth="1"/>
    <col min="2562" max="2565" width="0" style="133" hidden="1" customWidth="1"/>
    <col min="2566" max="2566" width="4.140625" style="133" customWidth="1"/>
    <col min="2567" max="2567" width="10.5703125" style="133" customWidth="1"/>
    <col min="2568" max="2568" width="11.42578125" style="133"/>
    <col min="2569" max="2569" width="27.140625" style="133" customWidth="1"/>
    <col min="2570" max="2570" width="25.85546875" style="133" customWidth="1"/>
    <col min="2571" max="2571" width="26.85546875" style="133" customWidth="1"/>
    <col min="2572" max="2572" width="22.140625" style="133" customWidth="1"/>
    <col min="2573" max="2816" width="11.42578125" style="133"/>
    <col min="2817" max="2817" width="4.140625" style="133" customWidth="1"/>
    <col min="2818" max="2821" width="0" style="133" hidden="1" customWidth="1"/>
    <col min="2822" max="2822" width="4.140625" style="133" customWidth="1"/>
    <col min="2823" max="2823" width="10.5703125" style="133" customWidth="1"/>
    <col min="2824" max="2824" width="11.42578125" style="133"/>
    <col min="2825" max="2825" width="27.140625" style="133" customWidth="1"/>
    <col min="2826" max="2826" width="25.85546875" style="133" customWidth="1"/>
    <col min="2827" max="2827" width="26.85546875" style="133" customWidth="1"/>
    <col min="2828" max="2828" width="22.140625" style="133" customWidth="1"/>
    <col min="2829" max="3072" width="11.42578125" style="133"/>
    <col min="3073" max="3073" width="4.140625" style="133" customWidth="1"/>
    <col min="3074" max="3077" width="0" style="133" hidden="1" customWidth="1"/>
    <col min="3078" max="3078" width="4.140625" style="133" customWidth="1"/>
    <col min="3079" max="3079" width="10.5703125" style="133" customWidth="1"/>
    <col min="3080" max="3080" width="11.42578125" style="133"/>
    <col min="3081" max="3081" width="27.140625" style="133" customWidth="1"/>
    <col min="3082" max="3082" width="25.85546875" style="133" customWidth="1"/>
    <col min="3083" max="3083" width="26.85546875" style="133" customWidth="1"/>
    <col min="3084" max="3084" width="22.140625" style="133" customWidth="1"/>
    <col min="3085" max="3328" width="11.42578125" style="133"/>
    <col min="3329" max="3329" width="4.140625" style="133" customWidth="1"/>
    <col min="3330" max="3333" width="0" style="133" hidden="1" customWidth="1"/>
    <col min="3334" max="3334" width="4.140625" style="133" customWidth="1"/>
    <col min="3335" max="3335" width="10.5703125" style="133" customWidth="1"/>
    <col min="3336" max="3336" width="11.42578125" style="133"/>
    <col min="3337" max="3337" width="27.140625" style="133" customWidth="1"/>
    <col min="3338" max="3338" width="25.85546875" style="133" customWidth="1"/>
    <col min="3339" max="3339" width="26.85546875" style="133" customWidth="1"/>
    <col min="3340" max="3340" width="22.140625" style="133" customWidth="1"/>
    <col min="3341" max="3584" width="11.42578125" style="133"/>
    <col min="3585" max="3585" width="4.140625" style="133" customWidth="1"/>
    <col min="3586" max="3589" width="0" style="133" hidden="1" customWidth="1"/>
    <col min="3590" max="3590" width="4.140625" style="133" customWidth="1"/>
    <col min="3591" max="3591" width="10.5703125" style="133" customWidth="1"/>
    <col min="3592" max="3592" width="11.42578125" style="133"/>
    <col min="3593" max="3593" width="27.140625" style="133" customWidth="1"/>
    <col min="3594" max="3594" width="25.85546875" style="133" customWidth="1"/>
    <col min="3595" max="3595" width="26.85546875" style="133" customWidth="1"/>
    <col min="3596" max="3596" width="22.140625" style="133" customWidth="1"/>
    <col min="3597" max="3840" width="11.42578125" style="133"/>
    <col min="3841" max="3841" width="4.140625" style="133" customWidth="1"/>
    <col min="3842" max="3845" width="0" style="133" hidden="1" customWidth="1"/>
    <col min="3846" max="3846" width="4.140625" style="133" customWidth="1"/>
    <col min="3847" max="3847" width="10.5703125" style="133" customWidth="1"/>
    <col min="3848" max="3848" width="11.42578125" style="133"/>
    <col min="3849" max="3849" width="27.140625" style="133" customWidth="1"/>
    <col min="3850" max="3850" width="25.85546875" style="133" customWidth="1"/>
    <col min="3851" max="3851" width="26.85546875" style="133" customWidth="1"/>
    <col min="3852" max="3852" width="22.140625" style="133" customWidth="1"/>
    <col min="3853" max="4096" width="11.42578125" style="133"/>
    <col min="4097" max="4097" width="4.140625" style="133" customWidth="1"/>
    <col min="4098" max="4101" width="0" style="133" hidden="1" customWidth="1"/>
    <col min="4102" max="4102" width="4.140625" style="133" customWidth="1"/>
    <col min="4103" max="4103" width="10.5703125" style="133" customWidth="1"/>
    <col min="4104" max="4104" width="11.42578125" style="133"/>
    <col min="4105" max="4105" width="27.140625" style="133" customWidth="1"/>
    <col min="4106" max="4106" width="25.85546875" style="133" customWidth="1"/>
    <col min="4107" max="4107" width="26.85546875" style="133" customWidth="1"/>
    <col min="4108" max="4108" width="22.140625" style="133" customWidth="1"/>
    <col min="4109" max="4352" width="11.42578125" style="133"/>
    <col min="4353" max="4353" width="4.140625" style="133" customWidth="1"/>
    <col min="4354" max="4357" width="0" style="133" hidden="1" customWidth="1"/>
    <col min="4358" max="4358" width="4.140625" style="133" customWidth="1"/>
    <col min="4359" max="4359" width="10.5703125" style="133" customWidth="1"/>
    <col min="4360" max="4360" width="11.42578125" style="133"/>
    <col min="4361" max="4361" width="27.140625" style="133" customWidth="1"/>
    <col min="4362" max="4362" width="25.85546875" style="133" customWidth="1"/>
    <col min="4363" max="4363" width="26.85546875" style="133" customWidth="1"/>
    <col min="4364" max="4364" width="22.140625" style="133" customWidth="1"/>
    <col min="4365" max="4608" width="11.42578125" style="133"/>
    <col min="4609" max="4609" width="4.140625" style="133" customWidth="1"/>
    <col min="4610" max="4613" width="0" style="133" hidden="1" customWidth="1"/>
    <col min="4614" max="4614" width="4.140625" style="133" customWidth="1"/>
    <col min="4615" max="4615" width="10.5703125" style="133" customWidth="1"/>
    <col min="4616" max="4616" width="11.42578125" style="133"/>
    <col min="4617" max="4617" width="27.140625" style="133" customWidth="1"/>
    <col min="4618" max="4618" width="25.85546875" style="133" customWidth="1"/>
    <col min="4619" max="4619" width="26.85546875" style="133" customWidth="1"/>
    <col min="4620" max="4620" width="22.140625" style="133" customWidth="1"/>
    <col min="4621" max="4864" width="11.42578125" style="133"/>
    <col min="4865" max="4865" width="4.140625" style="133" customWidth="1"/>
    <col min="4866" max="4869" width="0" style="133" hidden="1" customWidth="1"/>
    <col min="4870" max="4870" width="4.140625" style="133" customWidth="1"/>
    <col min="4871" max="4871" width="10.5703125" style="133" customWidth="1"/>
    <col min="4872" max="4872" width="11.42578125" style="133"/>
    <col min="4873" max="4873" width="27.140625" style="133" customWidth="1"/>
    <col min="4874" max="4874" width="25.85546875" style="133" customWidth="1"/>
    <col min="4875" max="4875" width="26.85546875" style="133" customWidth="1"/>
    <col min="4876" max="4876" width="22.140625" style="133" customWidth="1"/>
    <col min="4877" max="5120" width="11.42578125" style="133"/>
    <col min="5121" max="5121" width="4.140625" style="133" customWidth="1"/>
    <col min="5122" max="5125" width="0" style="133" hidden="1" customWidth="1"/>
    <col min="5126" max="5126" width="4.140625" style="133" customWidth="1"/>
    <col min="5127" max="5127" width="10.5703125" style="133" customWidth="1"/>
    <col min="5128" max="5128" width="11.42578125" style="133"/>
    <col min="5129" max="5129" width="27.140625" style="133" customWidth="1"/>
    <col min="5130" max="5130" width="25.85546875" style="133" customWidth="1"/>
    <col min="5131" max="5131" width="26.85546875" style="133" customWidth="1"/>
    <col min="5132" max="5132" width="22.140625" style="133" customWidth="1"/>
    <col min="5133" max="5376" width="11.42578125" style="133"/>
    <col min="5377" max="5377" width="4.140625" style="133" customWidth="1"/>
    <col min="5378" max="5381" width="0" style="133" hidden="1" customWidth="1"/>
    <col min="5382" max="5382" width="4.140625" style="133" customWidth="1"/>
    <col min="5383" max="5383" width="10.5703125" style="133" customWidth="1"/>
    <col min="5384" max="5384" width="11.42578125" style="133"/>
    <col min="5385" max="5385" width="27.140625" style="133" customWidth="1"/>
    <col min="5386" max="5386" width="25.85546875" style="133" customWidth="1"/>
    <col min="5387" max="5387" width="26.85546875" style="133" customWidth="1"/>
    <col min="5388" max="5388" width="22.140625" style="133" customWidth="1"/>
    <col min="5389" max="5632" width="11.42578125" style="133"/>
    <col min="5633" max="5633" width="4.140625" style="133" customWidth="1"/>
    <col min="5634" max="5637" width="0" style="133" hidden="1" customWidth="1"/>
    <col min="5638" max="5638" width="4.140625" style="133" customWidth="1"/>
    <col min="5639" max="5639" width="10.5703125" style="133" customWidth="1"/>
    <col min="5640" max="5640" width="11.42578125" style="133"/>
    <col min="5641" max="5641" width="27.140625" style="133" customWidth="1"/>
    <col min="5642" max="5642" width="25.85546875" style="133" customWidth="1"/>
    <col min="5643" max="5643" width="26.85546875" style="133" customWidth="1"/>
    <col min="5644" max="5644" width="22.140625" style="133" customWidth="1"/>
    <col min="5645" max="5888" width="11.42578125" style="133"/>
    <col min="5889" max="5889" width="4.140625" style="133" customWidth="1"/>
    <col min="5890" max="5893" width="0" style="133" hidden="1" customWidth="1"/>
    <col min="5894" max="5894" width="4.140625" style="133" customWidth="1"/>
    <col min="5895" max="5895" width="10.5703125" style="133" customWidth="1"/>
    <col min="5896" max="5896" width="11.42578125" style="133"/>
    <col min="5897" max="5897" width="27.140625" style="133" customWidth="1"/>
    <col min="5898" max="5898" width="25.85546875" style="133" customWidth="1"/>
    <col min="5899" max="5899" width="26.85546875" style="133" customWidth="1"/>
    <col min="5900" max="5900" width="22.140625" style="133" customWidth="1"/>
    <col min="5901" max="6144" width="11.42578125" style="133"/>
    <col min="6145" max="6145" width="4.140625" style="133" customWidth="1"/>
    <col min="6146" max="6149" width="0" style="133" hidden="1" customWidth="1"/>
    <col min="6150" max="6150" width="4.140625" style="133" customWidth="1"/>
    <col min="6151" max="6151" width="10.5703125" style="133" customWidth="1"/>
    <col min="6152" max="6152" width="11.42578125" style="133"/>
    <col min="6153" max="6153" width="27.140625" style="133" customWidth="1"/>
    <col min="6154" max="6154" width="25.85546875" style="133" customWidth="1"/>
    <col min="6155" max="6155" width="26.85546875" style="133" customWidth="1"/>
    <col min="6156" max="6156" width="22.140625" style="133" customWidth="1"/>
    <col min="6157" max="6400" width="11.42578125" style="133"/>
    <col min="6401" max="6401" width="4.140625" style="133" customWidth="1"/>
    <col min="6402" max="6405" width="0" style="133" hidden="1" customWidth="1"/>
    <col min="6406" max="6406" width="4.140625" style="133" customWidth="1"/>
    <col min="6407" max="6407" width="10.5703125" style="133" customWidth="1"/>
    <col min="6408" max="6408" width="11.42578125" style="133"/>
    <col min="6409" max="6409" width="27.140625" style="133" customWidth="1"/>
    <col min="6410" max="6410" width="25.85546875" style="133" customWidth="1"/>
    <col min="6411" max="6411" width="26.85546875" style="133" customWidth="1"/>
    <col min="6412" max="6412" width="22.140625" style="133" customWidth="1"/>
    <col min="6413" max="6656" width="11.42578125" style="133"/>
    <col min="6657" max="6657" width="4.140625" style="133" customWidth="1"/>
    <col min="6658" max="6661" width="0" style="133" hidden="1" customWidth="1"/>
    <col min="6662" max="6662" width="4.140625" style="133" customWidth="1"/>
    <col min="6663" max="6663" width="10.5703125" style="133" customWidth="1"/>
    <col min="6664" max="6664" width="11.42578125" style="133"/>
    <col min="6665" max="6665" width="27.140625" style="133" customWidth="1"/>
    <col min="6666" max="6666" width="25.85546875" style="133" customWidth="1"/>
    <col min="6667" max="6667" width="26.85546875" style="133" customWidth="1"/>
    <col min="6668" max="6668" width="22.140625" style="133" customWidth="1"/>
    <col min="6669" max="6912" width="11.42578125" style="133"/>
    <col min="6913" max="6913" width="4.140625" style="133" customWidth="1"/>
    <col min="6914" max="6917" width="0" style="133" hidden="1" customWidth="1"/>
    <col min="6918" max="6918" width="4.140625" style="133" customWidth="1"/>
    <col min="6919" max="6919" width="10.5703125" style="133" customWidth="1"/>
    <col min="6920" max="6920" width="11.42578125" style="133"/>
    <col min="6921" max="6921" width="27.140625" style="133" customWidth="1"/>
    <col min="6922" max="6922" width="25.85546875" style="133" customWidth="1"/>
    <col min="6923" max="6923" width="26.85546875" style="133" customWidth="1"/>
    <col min="6924" max="6924" width="22.140625" style="133" customWidth="1"/>
    <col min="6925" max="7168" width="11.42578125" style="133"/>
    <col min="7169" max="7169" width="4.140625" style="133" customWidth="1"/>
    <col min="7170" max="7173" width="0" style="133" hidden="1" customWidth="1"/>
    <col min="7174" max="7174" width="4.140625" style="133" customWidth="1"/>
    <col min="7175" max="7175" width="10.5703125" style="133" customWidth="1"/>
    <col min="7176" max="7176" width="11.42578125" style="133"/>
    <col min="7177" max="7177" width="27.140625" style="133" customWidth="1"/>
    <col min="7178" max="7178" width="25.85546875" style="133" customWidth="1"/>
    <col min="7179" max="7179" width="26.85546875" style="133" customWidth="1"/>
    <col min="7180" max="7180" width="22.140625" style="133" customWidth="1"/>
    <col min="7181" max="7424" width="11.42578125" style="133"/>
    <col min="7425" max="7425" width="4.140625" style="133" customWidth="1"/>
    <col min="7426" max="7429" width="0" style="133" hidden="1" customWidth="1"/>
    <col min="7430" max="7430" width="4.140625" style="133" customWidth="1"/>
    <col min="7431" max="7431" width="10.5703125" style="133" customWidth="1"/>
    <col min="7432" max="7432" width="11.42578125" style="133"/>
    <col min="7433" max="7433" width="27.140625" style="133" customWidth="1"/>
    <col min="7434" max="7434" width="25.85546875" style="133" customWidth="1"/>
    <col min="7435" max="7435" width="26.85546875" style="133" customWidth="1"/>
    <col min="7436" max="7436" width="22.140625" style="133" customWidth="1"/>
    <col min="7437" max="7680" width="11.42578125" style="133"/>
    <col min="7681" max="7681" width="4.140625" style="133" customWidth="1"/>
    <col min="7682" max="7685" width="0" style="133" hidden="1" customWidth="1"/>
    <col min="7686" max="7686" width="4.140625" style="133" customWidth="1"/>
    <col min="7687" max="7687" width="10.5703125" style="133" customWidth="1"/>
    <col min="7688" max="7688" width="11.42578125" style="133"/>
    <col min="7689" max="7689" width="27.140625" style="133" customWidth="1"/>
    <col min="7690" max="7690" width="25.85546875" style="133" customWidth="1"/>
    <col min="7691" max="7691" width="26.85546875" style="133" customWidth="1"/>
    <col min="7692" max="7692" width="22.140625" style="133" customWidth="1"/>
    <col min="7693" max="7936" width="11.42578125" style="133"/>
    <col min="7937" max="7937" width="4.140625" style="133" customWidth="1"/>
    <col min="7938" max="7941" width="0" style="133" hidden="1" customWidth="1"/>
    <col min="7942" max="7942" width="4.140625" style="133" customWidth="1"/>
    <col min="7943" max="7943" width="10.5703125" style="133" customWidth="1"/>
    <col min="7944" max="7944" width="11.42578125" style="133"/>
    <col min="7945" max="7945" width="27.140625" style="133" customWidth="1"/>
    <col min="7946" max="7946" width="25.85546875" style="133" customWidth="1"/>
    <col min="7947" max="7947" width="26.85546875" style="133" customWidth="1"/>
    <col min="7948" max="7948" width="22.140625" style="133" customWidth="1"/>
    <col min="7949" max="8192" width="11.42578125" style="133"/>
    <col min="8193" max="8193" width="4.140625" style="133" customWidth="1"/>
    <col min="8194" max="8197" width="0" style="133" hidden="1" customWidth="1"/>
    <col min="8198" max="8198" width="4.140625" style="133" customWidth="1"/>
    <col min="8199" max="8199" width="10.5703125" style="133" customWidth="1"/>
    <col min="8200" max="8200" width="11.42578125" style="133"/>
    <col min="8201" max="8201" width="27.140625" style="133" customWidth="1"/>
    <col min="8202" max="8202" width="25.85546875" style="133" customWidth="1"/>
    <col min="8203" max="8203" width="26.85546875" style="133" customWidth="1"/>
    <col min="8204" max="8204" width="22.140625" style="133" customWidth="1"/>
    <col min="8205" max="8448" width="11.42578125" style="133"/>
    <col min="8449" max="8449" width="4.140625" style="133" customWidth="1"/>
    <col min="8450" max="8453" width="0" style="133" hidden="1" customWidth="1"/>
    <col min="8454" max="8454" width="4.140625" style="133" customWidth="1"/>
    <col min="8455" max="8455" width="10.5703125" style="133" customWidth="1"/>
    <col min="8456" max="8456" width="11.42578125" style="133"/>
    <col min="8457" max="8457" width="27.140625" style="133" customWidth="1"/>
    <col min="8458" max="8458" width="25.85546875" style="133" customWidth="1"/>
    <col min="8459" max="8459" width="26.85546875" style="133" customWidth="1"/>
    <col min="8460" max="8460" width="22.140625" style="133" customWidth="1"/>
    <col min="8461" max="8704" width="11.42578125" style="133"/>
    <col min="8705" max="8705" width="4.140625" style="133" customWidth="1"/>
    <col min="8706" max="8709" width="0" style="133" hidden="1" customWidth="1"/>
    <col min="8710" max="8710" width="4.140625" style="133" customWidth="1"/>
    <col min="8711" max="8711" width="10.5703125" style="133" customWidth="1"/>
    <col min="8712" max="8712" width="11.42578125" style="133"/>
    <col min="8713" max="8713" width="27.140625" style="133" customWidth="1"/>
    <col min="8714" max="8714" width="25.85546875" style="133" customWidth="1"/>
    <col min="8715" max="8715" width="26.85546875" style="133" customWidth="1"/>
    <col min="8716" max="8716" width="22.140625" style="133" customWidth="1"/>
    <col min="8717" max="8960" width="11.42578125" style="133"/>
    <col min="8961" max="8961" width="4.140625" style="133" customWidth="1"/>
    <col min="8962" max="8965" width="0" style="133" hidden="1" customWidth="1"/>
    <col min="8966" max="8966" width="4.140625" style="133" customWidth="1"/>
    <col min="8967" max="8967" width="10.5703125" style="133" customWidth="1"/>
    <col min="8968" max="8968" width="11.42578125" style="133"/>
    <col min="8969" max="8969" width="27.140625" style="133" customWidth="1"/>
    <col min="8970" max="8970" width="25.85546875" style="133" customWidth="1"/>
    <col min="8971" max="8971" width="26.85546875" style="133" customWidth="1"/>
    <col min="8972" max="8972" width="22.140625" style="133" customWidth="1"/>
    <col min="8973" max="9216" width="11.42578125" style="133"/>
    <col min="9217" max="9217" width="4.140625" style="133" customWidth="1"/>
    <col min="9218" max="9221" width="0" style="133" hidden="1" customWidth="1"/>
    <col min="9222" max="9222" width="4.140625" style="133" customWidth="1"/>
    <col min="9223" max="9223" width="10.5703125" style="133" customWidth="1"/>
    <col min="9224" max="9224" width="11.42578125" style="133"/>
    <col min="9225" max="9225" width="27.140625" style="133" customWidth="1"/>
    <col min="9226" max="9226" width="25.85546875" style="133" customWidth="1"/>
    <col min="9227" max="9227" width="26.85546875" style="133" customWidth="1"/>
    <col min="9228" max="9228" width="22.140625" style="133" customWidth="1"/>
    <col min="9229" max="9472" width="11.42578125" style="133"/>
    <col min="9473" max="9473" width="4.140625" style="133" customWidth="1"/>
    <col min="9474" max="9477" width="0" style="133" hidden="1" customWidth="1"/>
    <col min="9478" max="9478" width="4.140625" style="133" customWidth="1"/>
    <col min="9479" max="9479" width="10.5703125" style="133" customWidth="1"/>
    <col min="9480" max="9480" width="11.42578125" style="133"/>
    <col min="9481" max="9481" width="27.140625" style="133" customWidth="1"/>
    <col min="9482" max="9482" width="25.85546875" style="133" customWidth="1"/>
    <col min="9483" max="9483" width="26.85546875" style="133" customWidth="1"/>
    <col min="9484" max="9484" width="22.140625" style="133" customWidth="1"/>
    <col min="9485" max="9728" width="11.42578125" style="133"/>
    <col min="9729" max="9729" width="4.140625" style="133" customWidth="1"/>
    <col min="9730" max="9733" width="0" style="133" hidden="1" customWidth="1"/>
    <col min="9734" max="9734" width="4.140625" style="133" customWidth="1"/>
    <col min="9735" max="9735" width="10.5703125" style="133" customWidth="1"/>
    <col min="9736" max="9736" width="11.42578125" style="133"/>
    <col min="9737" max="9737" width="27.140625" style="133" customWidth="1"/>
    <col min="9738" max="9738" width="25.85546875" style="133" customWidth="1"/>
    <col min="9739" max="9739" width="26.85546875" style="133" customWidth="1"/>
    <col min="9740" max="9740" width="22.140625" style="133" customWidth="1"/>
    <col min="9741" max="9984" width="11.42578125" style="133"/>
    <col min="9985" max="9985" width="4.140625" style="133" customWidth="1"/>
    <col min="9986" max="9989" width="0" style="133" hidden="1" customWidth="1"/>
    <col min="9990" max="9990" width="4.140625" style="133" customWidth="1"/>
    <col min="9991" max="9991" width="10.5703125" style="133" customWidth="1"/>
    <col min="9992" max="9992" width="11.42578125" style="133"/>
    <col min="9993" max="9993" width="27.140625" style="133" customWidth="1"/>
    <col min="9994" max="9994" width="25.85546875" style="133" customWidth="1"/>
    <col min="9995" max="9995" width="26.85546875" style="133" customWidth="1"/>
    <col min="9996" max="9996" width="22.140625" style="133" customWidth="1"/>
    <col min="9997" max="10240" width="11.42578125" style="133"/>
    <col min="10241" max="10241" width="4.140625" style="133" customWidth="1"/>
    <col min="10242" max="10245" width="0" style="133" hidden="1" customWidth="1"/>
    <col min="10246" max="10246" width="4.140625" style="133" customWidth="1"/>
    <col min="10247" max="10247" width="10.5703125" style="133" customWidth="1"/>
    <col min="10248" max="10248" width="11.42578125" style="133"/>
    <col min="10249" max="10249" width="27.140625" style="133" customWidth="1"/>
    <col min="10250" max="10250" width="25.85546875" style="133" customWidth="1"/>
    <col min="10251" max="10251" width="26.85546875" style="133" customWidth="1"/>
    <col min="10252" max="10252" width="22.140625" style="133" customWidth="1"/>
    <col min="10253" max="10496" width="11.42578125" style="133"/>
    <col min="10497" max="10497" width="4.140625" style="133" customWidth="1"/>
    <col min="10498" max="10501" width="0" style="133" hidden="1" customWidth="1"/>
    <col min="10502" max="10502" width="4.140625" style="133" customWidth="1"/>
    <col min="10503" max="10503" width="10.5703125" style="133" customWidth="1"/>
    <col min="10504" max="10504" width="11.42578125" style="133"/>
    <col min="10505" max="10505" width="27.140625" style="133" customWidth="1"/>
    <col min="10506" max="10506" width="25.85546875" style="133" customWidth="1"/>
    <col min="10507" max="10507" width="26.85546875" style="133" customWidth="1"/>
    <col min="10508" max="10508" width="22.140625" style="133" customWidth="1"/>
    <col min="10509" max="10752" width="11.42578125" style="133"/>
    <col min="10753" max="10753" width="4.140625" style="133" customWidth="1"/>
    <col min="10754" max="10757" width="0" style="133" hidden="1" customWidth="1"/>
    <col min="10758" max="10758" width="4.140625" style="133" customWidth="1"/>
    <col min="10759" max="10759" width="10.5703125" style="133" customWidth="1"/>
    <col min="10760" max="10760" width="11.42578125" style="133"/>
    <col min="10761" max="10761" width="27.140625" style="133" customWidth="1"/>
    <col min="10762" max="10762" width="25.85546875" style="133" customWidth="1"/>
    <col min="10763" max="10763" width="26.85546875" style="133" customWidth="1"/>
    <col min="10764" max="10764" width="22.140625" style="133" customWidth="1"/>
    <col min="10765" max="11008" width="11.42578125" style="133"/>
    <col min="11009" max="11009" width="4.140625" style="133" customWidth="1"/>
    <col min="11010" max="11013" width="0" style="133" hidden="1" customWidth="1"/>
    <col min="11014" max="11014" width="4.140625" style="133" customWidth="1"/>
    <col min="11015" max="11015" width="10.5703125" style="133" customWidth="1"/>
    <col min="11016" max="11016" width="11.42578125" style="133"/>
    <col min="11017" max="11017" width="27.140625" style="133" customWidth="1"/>
    <col min="11018" max="11018" width="25.85546875" style="133" customWidth="1"/>
    <col min="11019" max="11019" width="26.85546875" style="133" customWidth="1"/>
    <col min="11020" max="11020" width="22.140625" style="133" customWidth="1"/>
    <col min="11021" max="11264" width="11.42578125" style="133"/>
    <col min="11265" max="11265" width="4.140625" style="133" customWidth="1"/>
    <col min="11266" max="11269" width="0" style="133" hidden="1" customWidth="1"/>
    <col min="11270" max="11270" width="4.140625" style="133" customWidth="1"/>
    <col min="11271" max="11271" width="10.5703125" style="133" customWidth="1"/>
    <col min="11272" max="11272" width="11.42578125" style="133"/>
    <col min="11273" max="11273" width="27.140625" style="133" customWidth="1"/>
    <col min="11274" max="11274" width="25.85546875" style="133" customWidth="1"/>
    <col min="11275" max="11275" width="26.85546875" style="133" customWidth="1"/>
    <col min="11276" max="11276" width="22.140625" style="133" customWidth="1"/>
    <col min="11277" max="11520" width="11.42578125" style="133"/>
    <col min="11521" max="11521" width="4.140625" style="133" customWidth="1"/>
    <col min="11522" max="11525" width="0" style="133" hidden="1" customWidth="1"/>
    <col min="11526" max="11526" width="4.140625" style="133" customWidth="1"/>
    <col min="11527" max="11527" width="10.5703125" style="133" customWidth="1"/>
    <col min="11528" max="11528" width="11.42578125" style="133"/>
    <col min="11529" max="11529" width="27.140625" style="133" customWidth="1"/>
    <col min="11530" max="11530" width="25.85546875" style="133" customWidth="1"/>
    <col min="11531" max="11531" width="26.85546875" style="133" customWidth="1"/>
    <col min="11532" max="11532" width="22.140625" style="133" customWidth="1"/>
    <col min="11533" max="11776" width="11.42578125" style="133"/>
    <col min="11777" max="11777" width="4.140625" style="133" customWidth="1"/>
    <col min="11778" max="11781" width="0" style="133" hidden="1" customWidth="1"/>
    <col min="11782" max="11782" width="4.140625" style="133" customWidth="1"/>
    <col min="11783" max="11783" width="10.5703125" style="133" customWidth="1"/>
    <col min="11784" max="11784" width="11.42578125" style="133"/>
    <col min="11785" max="11785" width="27.140625" style="133" customWidth="1"/>
    <col min="11786" max="11786" width="25.85546875" style="133" customWidth="1"/>
    <col min="11787" max="11787" width="26.85546875" style="133" customWidth="1"/>
    <col min="11788" max="11788" width="22.140625" style="133" customWidth="1"/>
    <col min="11789" max="12032" width="11.42578125" style="133"/>
    <col min="12033" max="12033" width="4.140625" style="133" customWidth="1"/>
    <col min="12034" max="12037" width="0" style="133" hidden="1" customWidth="1"/>
    <col min="12038" max="12038" width="4.140625" style="133" customWidth="1"/>
    <col min="12039" max="12039" width="10.5703125" style="133" customWidth="1"/>
    <col min="12040" max="12040" width="11.42578125" style="133"/>
    <col min="12041" max="12041" width="27.140625" style="133" customWidth="1"/>
    <col min="12042" max="12042" width="25.85546875" style="133" customWidth="1"/>
    <col min="12043" max="12043" width="26.85546875" style="133" customWidth="1"/>
    <col min="12044" max="12044" width="22.140625" style="133" customWidth="1"/>
    <col min="12045" max="12288" width="11.42578125" style="133"/>
    <col min="12289" max="12289" width="4.140625" style="133" customWidth="1"/>
    <col min="12290" max="12293" width="0" style="133" hidden="1" customWidth="1"/>
    <col min="12294" max="12294" width="4.140625" style="133" customWidth="1"/>
    <col min="12295" max="12295" width="10.5703125" style="133" customWidth="1"/>
    <col min="12296" max="12296" width="11.42578125" style="133"/>
    <col min="12297" max="12297" width="27.140625" style="133" customWidth="1"/>
    <col min="12298" max="12298" width="25.85546875" style="133" customWidth="1"/>
    <col min="12299" max="12299" width="26.85546875" style="133" customWidth="1"/>
    <col min="12300" max="12300" width="22.140625" style="133" customWidth="1"/>
    <col min="12301" max="12544" width="11.42578125" style="133"/>
    <col min="12545" max="12545" width="4.140625" style="133" customWidth="1"/>
    <col min="12546" max="12549" width="0" style="133" hidden="1" customWidth="1"/>
    <col min="12550" max="12550" width="4.140625" style="133" customWidth="1"/>
    <col min="12551" max="12551" width="10.5703125" style="133" customWidth="1"/>
    <col min="12552" max="12552" width="11.42578125" style="133"/>
    <col min="12553" max="12553" width="27.140625" style="133" customWidth="1"/>
    <col min="12554" max="12554" width="25.85546875" style="133" customWidth="1"/>
    <col min="12555" max="12555" width="26.85546875" style="133" customWidth="1"/>
    <col min="12556" max="12556" width="22.140625" style="133" customWidth="1"/>
    <col min="12557" max="12800" width="11.42578125" style="133"/>
    <col min="12801" max="12801" width="4.140625" style="133" customWidth="1"/>
    <col min="12802" max="12805" width="0" style="133" hidden="1" customWidth="1"/>
    <col min="12806" max="12806" width="4.140625" style="133" customWidth="1"/>
    <col min="12807" max="12807" width="10.5703125" style="133" customWidth="1"/>
    <col min="12808" max="12808" width="11.42578125" style="133"/>
    <col min="12809" max="12809" width="27.140625" style="133" customWidth="1"/>
    <col min="12810" max="12810" width="25.85546875" style="133" customWidth="1"/>
    <col min="12811" max="12811" width="26.85546875" style="133" customWidth="1"/>
    <col min="12812" max="12812" width="22.140625" style="133" customWidth="1"/>
    <col min="12813" max="13056" width="11.42578125" style="133"/>
    <col min="13057" max="13057" width="4.140625" style="133" customWidth="1"/>
    <col min="13058" max="13061" width="0" style="133" hidden="1" customWidth="1"/>
    <col min="13062" max="13062" width="4.140625" style="133" customWidth="1"/>
    <col min="13063" max="13063" width="10.5703125" style="133" customWidth="1"/>
    <col min="13064" max="13064" width="11.42578125" style="133"/>
    <col min="13065" max="13065" width="27.140625" style="133" customWidth="1"/>
    <col min="13066" max="13066" width="25.85546875" style="133" customWidth="1"/>
    <col min="13067" max="13067" width="26.85546875" style="133" customWidth="1"/>
    <col min="13068" max="13068" width="22.140625" style="133" customWidth="1"/>
    <col min="13069" max="13312" width="11.42578125" style="133"/>
    <col min="13313" max="13313" width="4.140625" style="133" customWidth="1"/>
    <col min="13314" max="13317" width="0" style="133" hidden="1" customWidth="1"/>
    <col min="13318" max="13318" width="4.140625" style="133" customWidth="1"/>
    <col min="13319" max="13319" width="10.5703125" style="133" customWidth="1"/>
    <col min="13320" max="13320" width="11.42578125" style="133"/>
    <col min="13321" max="13321" width="27.140625" style="133" customWidth="1"/>
    <col min="13322" max="13322" width="25.85546875" style="133" customWidth="1"/>
    <col min="13323" max="13323" width="26.85546875" style="133" customWidth="1"/>
    <col min="13324" max="13324" width="22.140625" style="133" customWidth="1"/>
    <col min="13325" max="13568" width="11.42578125" style="133"/>
    <col min="13569" max="13569" width="4.140625" style="133" customWidth="1"/>
    <col min="13570" max="13573" width="0" style="133" hidden="1" customWidth="1"/>
    <col min="13574" max="13574" width="4.140625" style="133" customWidth="1"/>
    <col min="13575" max="13575" width="10.5703125" style="133" customWidth="1"/>
    <col min="13576" max="13576" width="11.42578125" style="133"/>
    <col min="13577" max="13577" width="27.140625" style="133" customWidth="1"/>
    <col min="13578" max="13578" width="25.85546875" style="133" customWidth="1"/>
    <col min="13579" max="13579" width="26.85546875" style="133" customWidth="1"/>
    <col min="13580" max="13580" width="22.140625" style="133" customWidth="1"/>
    <col min="13581" max="13824" width="11.42578125" style="133"/>
    <col min="13825" max="13825" width="4.140625" style="133" customWidth="1"/>
    <col min="13826" max="13829" width="0" style="133" hidden="1" customWidth="1"/>
    <col min="13830" max="13830" width="4.140625" style="133" customWidth="1"/>
    <col min="13831" max="13831" width="10.5703125" style="133" customWidth="1"/>
    <col min="13832" max="13832" width="11.42578125" style="133"/>
    <col min="13833" max="13833" width="27.140625" style="133" customWidth="1"/>
    <col min="13834" max="13834" width="25.85546875" style="133" customWidth="1"/>
    <col min="13835" max="13835" width="26.85546875" style="133" customWidth="1"/>
    <col min="13836" max="13836" width="22.140625" style="133" customWidth="1"/>
    <col min="13837" max="14080" width="11.42578125" style="133"/>
    <col min="14081" max="14081" width="4.140625" style="133" customWidth="1"/>
    <col min="14082" max="14085" width="0" style="133" hidden="1" customWidth="1"/>
    <col min="14086" max="14086" width="4.140625" style="133" customWidth="1"/>
    <col min="14087" max="14087" width="10.5703125" style="133" customWidth="1"/>
    <col min="14088" max="14088" width="11.42578125" style="133"/>
    <col min="14089" max="14089" width="27.140625" style="133" customWidth="1"/>
    <col min="14090" max="14090" width="25.85546875" style="133" customWidth="1"/>
    <col min="14091" max="14091" width="26.85546875" style="133" customWidth="1"/>
    <col min="14092" max="14092" width="22.140625" style="133" customWidth="1"/>
    <col min="14093" max="14336" width="11.42578125" style="133"/>
    <col min="14337" max="14337" width="4.140625" style="133" customWidth="1"/>
    <col min="14338" max="14341" width="0" style="133" hidden="1" customWidth="1"/>
    <col min="14342" max="14342" width="4.140625" style="133" customWidth="1"/>
    <col min="14343" max="14343" width="10.5703125" style="133" customWidth="1"/>
    <col min="14344" max="14344" width="11.42578125" style="133"/>
    <col min="14345" max="14345" width="27.140625" style="133" customWidth="1"/>
    <col min="14346" max="14346" width="25.85546875" style="133" customWidth="1"/>
    <col min="14347" max="14347" width="26.85546875" style="133" customWidth="1"/>
    <col min="14348" max="14348" width="22.140625" style="133" customWidth="1"/>
    <col min="14349" max="14592" width="11.42578125" style="133"/>
    <col min="14593" max="14593" width="4.140625" style="133" customWidth="1"/>
    <col min="14594" max="14597" width="0" style="133" hidden="1" customWidth="1"/>
    <col min="14598" max="14598" width="4.140625" style="133" customWidth="1"/>
    <col min="14599" max="14599" width="10.5703125" style="133" customWidth="1"/>
    <col min="14600" max="14600" width="11.42578125" style="133"/>
    <col min="14601" max="14601" width="27.140625" style="133" customWidth="1"/>
    <col min="14602" max="14602" width="25.85546875" style="133" customWidth="1"/>
    <col min="14603" max="14603" width="26.85546875" style="133" customWidth="1"/>
    <col min="14604" max="14604" width="22.140625" style="133" customWidth="1"/>
    <col min="14605" max="14848" width="11.42578125" style="133"/>
    <col min="14849" max="14849" width="4.140625" style="133" customWidth="1"/>
    <col min="14850" max="14853" width="0" style="133" hidden="1" customWidth="1"/>
    <col min="14854" max="14854" width="4.140625" style="133" customWidth="1"/>
    <col min="14855" max="14855" width="10.5703125" style="133" customWidth="1"/>
    <col min="14856" max="14856" width="11.42578125" style="133"/>
    <col min="14857" max="14857" width="27.140625" style="133" customWidth="1"/>
    <col min="14858" max="14858" width="25.85546875" style="133" customWidth="1"/>
    <col min="14859" max="14859" width="26.85546875" style="133" customWidth="1"/>
    <col min="14860" max="14860" width="22.140625" style="133" customWidth="1"/>
    <col min="14861" max="15104" width="11.42578125" style="133"/>
    <col min="15105" max="15105" width="4.140625" style="133" customWidth="1"/>
    <col min="15106" max="15109" width="0" style="133" hidden="1" customWidth="1"/>
    <col min="15110" max="15110" width="4.140625" style="133" customWidth="1"/>
    <col min="15111" max="15111" width="10.5703125" style="133" customWidth="1"/>
    <col min="15112" max="15112" width="11.42578125" style="133"/>
    <col min="15113" max="15113" width="27.140625" style="133" customWidth="1"/>
    <col min="15114" max="15114" width="25.85546875" style="133" customWidth="1"/>
    <col min="15115" max="15115" width="26.85546875" style="133" customWidth="1"/>
    <col min="15116" max="15116" width="22.140625" style="133" customWidth="1"/>
    <col min="15117" max="15360" width="11.42578125" style="133"/>
    <col min="15361" max="15361" width="4.140625" style="133" customWidth="1"/>
    <col min="15362" max="15365" width="0" style="133" hidden="1" customWidth="1"/>
    <col min="15366" max="15366" width="4.140625" style="133" customWidth="1"/>
    <col min="15367" max="15367" width="10.5703125" style="133" customWidth="1"/>
    <col min="15368" max="15368" width="11.42578125" style="133"/>
    <col min="15369" max="15369" width="27.140625" style="133" customWidth="1"/>
    <col min="15370" max="15370" width="25.85546875" style="133" customWidth="1"/>
    <col min="15371" max="15371" width="26.85546875" style="133" customWidth="1"/>
    <col min="15372" max="15372" width="22.140625" style="133" customWidth="1"/>
    <col min="15373" max="15616" width="11.42578125" style="133"/>
    <col min="15617" max="15617" width="4.140625" style="133" customWidth="1"/>
    <col min="15618" max="15621" width="0" style="133" hidden="1" customWidth="1"/>
    <col min="15622" max="15622" width="4.140625" style="133" customWidth="1"/>
    <col min="15623" max="15623" width="10.5703125" style="133" customWidth="1"/>
    <col min="15624" max="15624" width="11.42578125" style="133"/>
    <col min="15625" max="15625" width="27.140625" style="133" customWidth="1"/>
    <col min="15626" max="15626" width="25.85546875" style="133" customWidth="1"/>
    <col min="15627" max="15627" width="26.85546875" style="133" customWidth="1"/>
    <col min="15628" max="15628" width="22.140625" style="133" customWidth="1"/>
    <col min="15629" max="15872" width="11.42578125" style="133"/>
    <col min="15873" max="15873" width="4.140625" style="133" customWidth="1"/>
    <col min="15874" max="15877" width="0" style="133" hidden="1" customWidth="1"/>
    <col min="15878" max="15878" width="4.140625" style="133" customWidth="1"/>
    <col min="15879" max="15879" width="10.5703125" style="133" customWidth="1"/>
    <col min="15880" max="15880" width="11.42578125" style="133"/>
    <col min="15881" max="15881" width="27.140625" style="133" customWidth="1"/>
    <col min="15882" max="15882" width="25.85546875" style="133" customWidth="1"/>
    <col min="15883" max="15883" width="26.85546875" style="133" customWidth="1"/>
    <col min="15884" max="15884" width="22.140625" style="133" customWidth="1"/>
    <col min="15885" max="16128" width="11.42578125" style="133"/>
    <col min="16129" max="16129" width="4.140625" style="133" customWidth="1"/>
    <col min="16130" max="16133" width="0" style="133" hidden="1" customWidth="1"/>
    <col min="16134" max="16134" width="4.140625" style="133" customWidth="1"/>
    <col min="16135" max="16135" width="10.5703125" style="133" customWidth="1"/>
    <col min="16136" max="16136" width="11.42578125" style="133"/>
    <col min="16137" max="16137" width="27.140625" style="133" customWidth="1"/>
    <col min="16138" max="16138" width="25.85546875" style="133" customWidth="1"/>
    <col min="16139" max="16139" width="26.85546875" style="133" customWidth="1"/>
    <col min="16140" max="16140" width="22.140625" style="133" customWidth="1"/>
    <col min="16141" max="16384" width="11.42578125" style="133"/>
  </cols>
  <sheetData>
    <row r="1" spans="1:15" ht="21" thickBot="1">
      <c r="B1" s="717" t="s">
        <v>769</v>
      </c>
      <c r="C1" s="718"/>
      <c r="D1" s="718"/>
      <c r="E1" s="719"/>
      <c r="F1" s="132"/>
      <c r="G1" s="720" t="s">
        <v>770</v>
      </c>
      <c r="H1" s="720"/>
      <c r="I1" s="720"/>
      <c r="J1" s="720"/>
      <c r="K1" s="720"/>
      <c r="L1" s="720"/>
    </row>
    <row r="2" spans="1:15" ht="39.6" customHeight="1" thickBot="1">
      <c r="B2" s="721" t="s">
        <v>771</v>
      </c>
      <c r="C2" s="722"/>
      <c r="D2" s="722"/>
      <c r="E2" s="723"/>
      <c r="F2" s="132"/>
      <c r="G2" s="134">
        <v>1</v>
      </c>
      <c r="H2" s="135" t="s">
        <v>772</v>
      </c>
      <c r="I2" s="724" t="s">
        <v>773</v>
      </c>
      <c r="J2" s="724"/>
      <c r="K2" s="724"/>
      <c r="L2" s="724"/>
    </row>
    <row r="3" spans="1:15" ht="39.6" customHeight="1" thickBot="1">
      <c r="B3" s="136" t="s">
        <v>774</v>
      </c>
      <c r="C3" s="137" t="s">
        <v>775</v>
      </c>
      <c r="D3" s="137" t="s">
        <v>776</v>
      </c>
      <c r="E3" s="137" t="s">
        <v>777</v>
      </c>
      <c r="F3" s="138"/>
      <c r="G3" s="134">
        <v>2</v>
      </c>
      <c r="H3" s="135" t="s">
        <v>778</v>
      </c>
      <c r="I3" s="725" t="s">
        <v>779</v>
      </c>
      <c r="J3" s="725"/>
      <c r="K3" s="725"/>
      <c r="L3" s="139" t="s">
        <v>780</v>
      </c>
    </row>
    <row r="4" spans="1:15" ht="39.6" customHeight="1">
      <c r="B4" s="140" t="s">
        <v>781</v>
      </c>
      <c r="C4" s="141" t="s">
        <v>782</v>
      </c>
      <c r="D4" s="691"/>
      <c r="E4" s="693"/>
      <c r="F4" s="142"/>
      <c r="G4" s="134">
        <v>3</v>
      </c>
      <c r="H4" s="135" t="s">
        <v>783</v>
      </c>
      <c r="I4" s="725"/>
      <c r="J4" s="725"/>
      <c r="K4" s="725"/>
      <c r="L4" s="139" t="s">
        <v>784</v>
      </c>
    </row>
    <row r="5" spans="1:15" ht="36.75" customHeight="1" thickBot="1">
      <c r="B5" s="143" t="s">
        <v>785</v>
      </c>
      <c r="C5" s="144" t="s">
        <v>786</v>
      </c>
      <c r="D5" s="692"/>
      <c r="E5" s="694"/>
      <c r="F5" s="142"/>
      <c r="G5" s="134">
        <v>4</v>
      </c>
      <c r="H5" s="726" t="s">
        <v>787</v>
      </c>
      <c r="I5" s="726"/>
      <c r="J5" s="726"/>
      <c r="K5" s="726"/>
      <c r="L5" s="726"/>
    </row>
    <row r="6" spans="1:15" ht="45.95" customHeight="1">
      <c r="B6" s="146"/>
      <c r="C6" s="141" t="s">
        <v>788</v>
      </c>
      <c r="D6" s="691"/>
      <c r="E6" s="693"/>
      <c r="F6" s="142"/>
      <c r="G6" s="147"/>
      <c r="H6" s="147"/>
      <c r="I6" s="147"/>
      <c r="J6" s="147"/>
      <c r="K6" s="147"/>
      <c r="L6" s="147"/>
    </row>
    <row r="7" spans="1:15" ht="15.75" thickBot="1">
      <c r="B7" s="146"/>
      <c r="C7" s="144" t="s">
        <v>789</v>
      </c>
      <c r="D7" s="692"/>
      <c r="E7" s="694"/>
      <c r="F7" s="142"/>
      <c r="G7" s="727" t="s">
        <v>790</v>
      </c>
      <c r="H7" s="727"/>
      <c r="I7" s="727"/>
      <c r="J7" s="727"/>
      <c r="K7" s="727"/>
      <c r="L7" s="727"/>
    </row>
    <row r="8" spans="1:15" ht="24">
      <c r="A8" s="148"/>
      <c r="B8" s="146"/>
      <c r="C8" s="141" t="s">
        <v>791</v>
      </c>
      <c r="D8" s="691"/>
      <c r="E8" s="693"/>
      <c r="F8" s="142"/>
      <c r="G8" s="149" t="s">
        <v>792</v>
      </c>
      <c r="H8" s="149" t="s">
        <v>793</v>
      </c>
      <c r="I8" s="150" t="s">
        <v>774</v>
      </c>
      <c r="J8" s="150" t="s">
        <v>775</v>
      </c>
      <c r="K8" s="150" t="s">
        <v>776</v>
      </c>
      <c r="L8" s="151" t="s">
        <v>777</v>
      </c>
      <c r="M8" s="148"/>
      <c r="N8" s="148"/>
      <c r="O8" s="148"/>
    </row>
    <row r="9" spans="1:15" s="156" customFormat="1" ht="16.5" thickBot="1">
      <c r="A9" s="148"/>
      <c r="B9" s="152"/>
      <c r="C9" s="144" t="s">
        <v>794</v>
      </c>
      <c r="D9" s="692"/>
      <c r="E9" s="694"/>
      <c r="F9" s="142"/>
      <c r="G9" s="153">
        <v>1000</v>
      </c>
      <c r="H9" s="149" t="s">
        <v>795</v>
      </c>
      <c r="I9" s="149" t="s">
        <v>796</v>
      </c>
      <c r="J9" s="154"/>
      <c r="K9" s="154"/>
      <c r="L9" s="155"/>
      <c r="M9" s="148"/>
      <c r="N9" s="148"/>
      <c r="O9" s="148"/>
    </row>
    <row r="10" spans="1:15" s="156" customFormat="1" ht="20.25" customHeight="1">
      <c r="A10" s="131"/>
      <c r="B10" s="140" t="s">
        <v>797</v>
      </c>
      <c r="C10" s="691"/>
      <c r="D10" s="691"/>
      <c r="E10" s="693" t="s">
        <v>798</v>
      </c>
      <c r="F10" s="142"/>
      <c r="G10" s="157">
        <v>1010</v>
      </c>
      <c r="H10" s="158" t="s">
        <v>799</v>
      </c>
      <c r="I10" s="707"/>
      <c r="J10" s="159" t="s">
        <v>800</v>
      </c>
      <c r="K10" s="160"/>
      <c r="L10" s="160"/>
      <c r="M10" s="131"/>
      <c r="N10" s="131"/>
      <c r="O10" s="131"/>
    </row>
    <row r="11" spans="1:15" ht="23.25" thickBot="1">
      <c r="B11" s="145" t="s">
        <v>801</v>
      </c>
      <c r="C11" s="692"/>
      <c r="D11" s="692"/>
      <c r="E11" s="694"/>
      <c r="F11" s="142"/>
      <c r="G11" s="157">
        <v>1020</v>
      </c>
      <c r="H11" s="158" t="s">
        <v>802</v>
      </c>
      <c r="I11" s="706"/>
      <c r="J11" s="159" t="s">
        <v>803</v>
      </c>
      <c r="K11" s="160"/>
      <c r="L11" s="160"/>
    </row>
    <row r="12" spans="1:15" ht="25.5">
      <c r="B12" s="140" t="s">
        <v>804</v>
      </c>
      <c r="C12" s="141" t="s">
        <v>805</v>
      </c>
      <c r="D12" s="691"/>
      <c r="E12" s="693"/>
      <c r="F12" s="142"/>
      <c r="G12" s="157">
        <v>1030</v>
      </c>
      <c r="H12" s="158" t="s">
        <v>806</v>
      </c>
      <c r="I12" s="706"/>
      <c r="J12" s="159" t="s">
        <v>807</v>
      </c>
      <c r="K12" s="160"/>
      <c r="L12" s="160" t="s">
        <v>808</v>
      </c>
    </row>
    <row r="13" spans="1:15" ht="34.5" thickBot="1">
      <c r="B13" s="143" t="s">
        <v>809</v>
      </c>
      <c r="C13" s="144" t="s">
        <v>810</v>
      </c>
      <c r="D13" s="692"/>
      <c r="E13" s="694"/>
      <c r="F13" s="142"/>
      <c r="G13" s="157">
        <v>1040</v>
      </c>
      <c r="H13" s="158" t="s">
        <v>811</v>
      </c>
      <c r="I13" s="706"/>
      <c r="J13" s="159" t="s">
        <v>812</v>
      </c>
      <c r="K13" s="160"/>
      <c r="L13" s="160" t="s">
        <v>813</v>
      </c>
    </row>
    <row r="14" spans="1:15">
      <c r="B14" s="146"/>
      <c r="C14" s="141" t="s">
        <v>814</v>
      </c>
      <c r="D14" s="691"/>
      <c r="E14" s="693"/>
      <c r="F14" s="142"/>
      <c r="G14" s="157"/>
      <c r="H14" s="158" t="s">
        <v>815</v>
      </c>
      <c r="I14" s="706"/>
      <c r="J14" s="159" t="s">
        <v>816</v>
      </c>
      <c r="K14" s="160"/>
      <c r="L14" s="160"/>
    </row>
    <row r="15" spans="1:15" ht="31.5" customHeight="1" thickBot="1">
      <c r="B15" s="146"/>
      <c r="C15" s="144" t="s">
        <v>817</v>
      </c>
      <c r="D15" s="692"/>
      <c r="E15" s="694"/>
      <c r="F15" s="142"/>
      <c r="G15" s="157">
        <v>1050</v>
      </c>
      <c r="H15" s="158" t="s">
        <v>818</v>
      </c>
      <c r="I15" s="706"/>
      <c r="J15" s="159" t="s">
        <v>819</v>
      </c>
      <c r="K15" s="160"/>
      <c r="L15" s="160"/>
    </row>
    <row r="16" spans="1:15">
      <c r="B16" s="146"/>
      <c r="C16" s="141" t="s">
        <v>820</v>
      </c>
      <c r="D16" s="691"/>
      <c r="E16" s="693"/>
      <c r="F16" s="142"/>
      <c r="G16" s="153">
        <v>2000</v>
      </c>
      <c r="H16" s="149" t="s">
        <v>821</v>
      </c>
      <c r="I16" s="149" t="s">
        <v>822</v>
      </c>
      <c r="J16" s="154"/>
      <c r="K16" s="154"/>
      <c r="L16" s="155"/>
    </row>
    <row r="17" spans="2:12" ht="26.25" thickBot="1">
      <c r="B17" s="146"/>
      <c r="C17" s="144" t="s">
        <v>823</v>
      </c>
      <c r="D17" s="692"/>
      <c r="E17" s="694"/>
      <c r="F17" s="142"/>
      <c r="G17" s="157">
        <v>2010</v>
      </c>
      <c r="H17" s="158" t="s">
        <v>824</v>
      </c>
      <c r="I17" s="707"/>
      <c r="J17" s="159" t="s">
        <v>825</v>
      </c>
      <c r="K17" s="160"/>
      <c r="L17" s="160" t="s">
        <v>826</v>
      </c>
    </row>
    <row r="18" spans="2:12">
      <c r="B18" s="146"/>
      <c r="C18" s="141" t="s">
        <v>827</v>
      </c>
      <c r="D18" s="691"/>
      <c r="E18" s="693"/>
      <c r="F18" s="142"/>
      <c r="G18" s="157">
        <v>2020</v>
      </c>
      <c r="H18" s="158" t="s">
        <v>828</v>
      </c>
      <c r="I18" s="706"/>
      <c r="J18" s="159" t="s">
        <v>829</v>
      </c>
      <c r="K18" s="160"/>
      <c r="L18" s="160"/>
    </row>
    <row r="19" spans="2:12" ht="15.75" thickBot="1">
      <c r="B19" s="146"/>
      <c r="C19" s="144" t="s">
        <v>830</v>
      </c>
      <c r="D19" s="692"/>
      <c r="E19" s="694"/>
      <c r="F19" s="142"/>
      <c r="G19" s="157"/>
      <c r="H19" s="158" t="s">
        <v>831</v>
      </c>
      <c r="I19" s="706"/>
      <c r="J19" s="159" t="s">
        <v>832</v>
      </c>
      <c r="K19" s="160"/>
      <c r="L19" s="160"/>
    </row>
    <row r="20" spans="2:12">
      <c r="B20" s="146"/>
      <c r="C20" s="141" t="s">
        <v>833</v>
      </c>
      <c r="D20" s="691"/>
      <c r="E20" s="693"/>
      <c r="F20" s="142"/>
      <c r="G20" s="157">
        <v>12000</v>
      </c>
      <c r="H20" s="158" t="s">
        <v>834</v>
      </c>
      <c r="I20" s="706"/>
      <c r="J20" s="159" t="s">
        <v>835</v>
      </c>
      <c r="K20" s="160"/>
      <c r="L20" s="160"/>
    </row>
    <row r="21" spans="2:12" ht="15.75" thickBot="1">
      <c r="B21" s="146"/>
      <c r="C21" s="144" t="s">
        <v>836</v>
      </c>
      <c r="D21" s="692"/>
      <c r="E21" s="694"/>
      <c r="F21" s="142"/>
      <c r="G21" s="153">
        <v>3000</v>
      </c>
      <c r="H21" s="149" t="s">
        <v>837</v>
      </c>
      <c r="I21" s="149" t="s">
        <v>838</v>
      </c>
      <c r="J21" s="154"/>
      <c r="K21" s="154"/>
      <c r="L21" s="155"/>
    </row>
    <row r="22" spans="2:12" ht="27.75" customHeight="1">
      <c r="B22" s="146"/>
      <c r="C22" s="141" t="s">
        <v>839</v>
      </c>
      <c r="D22" s="691"/>
      <c r="E22" s="693"/>
      <c r="F22" s="142"/>
      <c r="G22" s="162">
        <v>3020</v>
      </c>
      <c r="H22" s="163" t="s">
        <v>840</v>
      </c>
      <c r="I22" s="716"/>
      <c r="J22" s="164" t="s">
        <v>841</v>
      </c>
      <c r="K22" s="164"/>
      <c r="L22" s="164"/>
    </row>
    <row r="23" spans="2:12" ht="26.25" thickBot="1">
      <c r="B23" s="146"/>
      <c r="C23" s="144" t="s">
        <v>842</v>
      </c>
      <c r="D23" s="692"/>
      <c r="E23" s="694"/>
      <c r="F23" s="142"/>
      <c r="G23" s="162"/>
      <c r="H23" s="163" t="s">
        <v>843</v>
      </c>
      <c r="I23" s="711"/>
      <c r="J23" s="715"/>
      <c r="K23" s="159" t="s">
        <v>844</v>
      </c>
      <c r="L23" s="164"/>
    </row>
    <row r="24" spans="2:12" ht="25.5">
      <c r="B24" s="146"/>
      <c r="C24" s="141" t="s">
        <v>845</v>
      </c>
      <c r="D24" s="691"/>
      <c r="E24" s="693"/>
      <c r="F24" s="142"/>
      <c r="G24" s="162"/>
      <c r="H24" s="163" t="s">
        <v>846</v>
      </c>
      <c r="I24" s="711"/>
      <c r="J24" s="711"/>
      <c r="K24" s="159" t="s">
        <v>847</v>
      </c>
      <c r="L24" s="164"/>
    </row>
    <row r="25" spans="2:12" ht="23.25" thickBot="1">
      <c r="B25" s="152"/>
      <c r="C25" s="144" t="s">
        <v>848</v>
      </c>
      <c r="D25" s="692"/>
      <c r="E25" s="694"/>
      <c r="F25" s="142"/>
      <c r="G25" s="162"/>
      <c r="H25" s="163" t="s">
        <v>849</v>
      </c>
      <c r="I25" s="711"/>
      <c r="J25" s="711"/>
      <c r="K25" s="159" t="s">
        <v>850</v>
      </c>
      <c r="L25" s="164"/>
    </row>
    <row r="26" spans="2:12">
      <c r="B26" s="140" t="s">
        <v>851</v>
      </c>
      <c r="C26" s="141" t="s">
        <v>852</v>
      </c>
      <c r="D26" s="691"/>
      <c r="E26" s="693"/>
      <c r="F26" s="142"/>
      <c r="G26" s="162"/>
      <c r="H26" s="163" t="s">
        <v>853</v>
      </c>
      <c r="I26" s="711"/>
      <c r="J26" s="711"/>
      <c r="K26" s="159" t="s">
        <v>854</v>
      </c>
      <c r="L26" s="164"/>
    </row>
    <row r="27" spans="2:12" ht="34.5" thickBot="1">
      <c r="B27" s="143" t="s">
        <v>855</v>
      </c>
      <c r="C27" s="144" t="s">
        <v>856</v>
      </c>
      <c r="D27" s="692"/>
      <c r="E27" s="694"/>
      <c r="F27" s="142"/>
      <c r="G27" s="162"/>
      <c r="H27" s="163" t="s">
        <v>857</v>
      </c>
      <c r="I27" s="711"/>
      <c r="J27" s="711"/>
      <c r="K27" s="159" t="s">
        <v>858</v>
      </c>
      <c r="L27" s="164"/>
    </row>
    <row r="28" spans="2:12">
      <c r="B28" s="146"/>
      <c r="C28" s="141" t="s">
        <v>859</v>
      </c>
      <c r="D28" s="691"/>
      <c r="E28" s="693"/>
      <c r="F28" s="142"/>
      <c r="G28" s="162"/>
      <c r="H28" s="163" t="s">
        <v>860</v>
      </c>
      <c r="I28" s="711"/>
      <c r="J28" s="711"/>
      <c r="K28" s="159" t="s">
        <v>861</v>
      </c>
      <c r="L28" s="164"/>
    </row>
    <row r="29" spans="2:12" ht="34.5" thickBot="1">
      <c r="B29" s="146"/>
      <c r="C29" s="144" t="s">
        <v>862</v>
      </c>
      <c r="D29" s="692"/>
      <c r="E29" s="694"/>
      <c r="F29" s="142"/>
      <c r="G29" s="162"/>
      <c r="H29" s="163" t="s">
        <v>863</v>
      </c>
      <c r="I29" s="711"/>
      <c r="J29" s="711"/>
      <c r="K29" s="159" t="s">
        <v>864</v>
      </c>
      <c r="L29" s="164"/>
    </row>
    <row r="30" spans="2:12">
      <c r="B30" s="146"/>
      <c r="C30" s="141" t="s">
        <v>865</v>
      </c>
      <c r="D30" s="141" t="s">
        <v>866</v>
      </c>
      <c r="E30" s="693"/>
      <c r="F30" s="142"/>
      <c r="G30" s="162">
        <v>3010</v>
      </c>
      <c r="H30" s="163" t="s">
        <v>867</v>
      </c>
      <c r="I30" s="711"/>
      <c r="J30" s="159" t="s">
        <v>868</v>
      </c>
      <c r="K30" s="164"/>
      <c r="L30" s="164"/>
    </row>
    <row r="31" spans="2:12" ht="57" thickBot="1">
      <c r="B31" s="146"/>
      <c r="C31" s="165" t="s">
        <v>869</v>
      </c>
      <c r="D31" s="144" t="s">
        <v>870</v>
      </c>
      <c r="E31" s="694"/>
      <c r="F31" s="142"/>
      <c r="G31" s="162"/>
      <c r="H31" s="163" t="s">
        <v>871</v>
      </c>
      <c r="I31" s="711"/>
      <c r="J31" s="159" t="s">
        <v>872</v>
      </c>
      <c r="K31" s="164"/>
      <c r="L31" s="164"/>
    </row>
    <row r="32" spans="2:12">
      <c r="B32" s="146"/>
      <c r="C32" s="166"/>
      <c r="D32" s="141" t="s">
        <v>873</v>
      </c>
      <c r="E32" s="693"/>
      <c r="F32" s="142"/>
      <c r="G32" s="153">
        <v>4000</v>
      </c>
      <c r="H32" s="149" t="s">
        <v>874</v>
      </c>
      <c r="I32" s="149" t="s">
        <v>875</v>
      </c>
      <c r="J32" s="154"/>
      <c r="K32" s="154"/>
      <c r="L32" s="155"/>
    </row>
    <row r="33" spans="2:12" ht="45.75" thickBot="1">
      <c r="B33" s="152"/>
      <c r="C33" s="167"/>
      <c r="D33" s="144" t="s">
        <v>876</v>
      </c>
      <c r="E33" s="694"/>
      <c r="F33" s="142"/>
      <c r="G33" s="157">
        <v>4010</v>
      </c>
      <c r="H33" s="158" t="s">
        <v>877</v>
      </c>
      <c r="I33" s="707"/>
      <c r="J33" s="159" t="s">
        <v>878</v>
      </c>
      <c r="K33" s="160"/>
      <c r="L33" s="160"/>
    </row>
    <row r="34" spans="2:12">
      <c r="B34" s="140" t="s">
        <v>879</v>
      </c>
      <c r="C34" s="141" t="s">
        <v>880</v>
      </c>
      <c r="D34" s="691"/>
      <c r="E34" s="693"/>
      <c r="F34" s="142"/>
      <c r="G34" s="157">
        <v>4020</v>
      </c>
      <c r="H34" s="158" t="s">
        <v>881</v>
      </c>
      <c r="I34" s="706"/>
      <c r="J34" s="159" t="s">
        <v>882</v>
      </c>
      <c r="K34" s="160"/>
      <c r="L34" s="160"/>
    </row>
    <row r="35" spans="2:12" ht="57" thickBot="1">
      <c r="B35" s="143" t="s">
        <v>883</v>
      </c>
      <c r="C35" s="144" t="s">
        <v>884</v>
      </c>
      <c r="D35" s="692"/>
      <c r="E35" s="694"/>
      <c r="F35" s="142"/>
      <c r="G35" s="157">
        <v>4030</v>
      </c>
      <c r="H35" s="158" t="s">
        <v>885</v>
      </c>
      <c r="I35" s="706"/>
      <c r="J35" s="159" t="s">
        <v>886</v>
      </c>
      <c r="K35" s="160"/>
      <c r="L35" s="160"/>
    </row>
    <row r="36" spans="2:12" ht="60.75" customHeight="1">
      <c r="B36" s="146"/>
      <c r="C36" s="141" t="s">
        <v>887</v>
      </c>
      <c r="D36" s="691"/>
      <c r="E36" s="693" t="s">
        <v>888</v>
      </c>
      <c r="F36" s="142"/>
      <c r="G36" s="157">
        <v>4040</v>
      </c>
      <c r="H36" s="158" t="s">
        <v>889</v>
      </c>
      <c r="I36" s="706"/>
      <c r="J36" s="159" t="s">
        <v>890</v>
      </c>
      <c r="K36" s="160"/>
      <c r="L36" s="160"/>
    </row>
    <row r="37" spans="2:12" ht="20.25" customHeight="1" thickBot="1">
      <c r="B37" s="146"/>
      <c r="C37" s="144" t="s">
        <v>891</v>
      </c>
      <c r="D37" s="692"/>
      <c r="E37" s="694"/>
      <c r="F37" s="142"/>
      <c r="G37" s="157">
        <v>4050</v>
      </c>
      <c r="H37" s="158" t="s">
        <v>892</v>
      </c>
      <c r="I37" s="706"/>
      <c r="J37" s="159" t="s">
        <v>893</v>
      </c>
      <c r="K37" s="160"/>
      <c r="L37" s="160"/>
    </row>
    <row r="38" spans="2:12" ht="15.75" customHeight="1">
      <c r="B38" s="146"/>
      <c r="C38" s="141" t="s">
        <v>894</v>
      </c>
      <c r="D38" s="691"/>
      <c r="E38" s="693"/>
      <c r="F38" s="142"/>
      <c r="G38" s="157">
        <v>4060</v>
      </c>
      <c r="H38" s="158" t="s">
        <v>895</v>
      </c>
      <c r="I38" s="706"/>
      <c r="J38" s="159" t="s">
        <v>896</v>
      </c>
      <c r="K38" s="160"/>
      <c r="L38" s="160"/>
    </row>
    <row r="39" spans="2:12" ht="16.5" customHeight="1" thickBot="1">
      <c r="B39" s="146"/>
      <c r="C39" s="144" t="s">
        <v>897</v>
      </c>
      <c r="D39" s="692"/>
      <c r="E39" s="694"/>
      <c r="F39" s="142"/>
      <c r="G39" s="157">
        <v>4070</v>
      </c>
      <c r="H39" s="158" t="s">
        <v>898</v>
      </c>
      <c r="I39" s="706"/>
      <c r="J39" s="159" t="s">
        <v>899</v>
      </c>
      <c r="K39" s="160"/>
      <c r="L39" s="160"/>
    </row>
    <row r="40" spans="2:12">
      <c r="B40" s="146"/>
      <c r="C40" s="141" t="s">
        <v>900</v>
      </c>
      <c r="D40" s="691"/>
      <c r="E40" s="693"/>
      <c r="F40" s="142"/>
      <c r="G40" s="157"/>
      <c r="H40" s="158" t="s">
        <v>901</v>
      </c>
      <c r="I40" s="706"/>
      <c r="J40" s="159" t="s">
        <v>902</v>
      </c>
      <c r="K40" s="160"/>
      <c r="L40" s="160"/>
    </row>
    <row r="41" spans="2:12" ht="15.75" thickBot="1">
      <c r="B41" s="146"/>
      <c r="C41" s="144" t="s">
        <v>903</v>
      </c>
      <c r="D41" s="692"/>
      <c r="E41" s="694"/>
      <c r="F41" s="142"/>
      <c r="G41" s="157"/>
      <c r="H41" s="158" t="s">
        <v>904</v>
      </c>
      <c r="I41" s="706"/>
      <c r="J41" s="159" t="s">
        <v>905</v>
      </c>
      <c r="K41" s="160"/>
      <c r="L41" s="160"/>
    </row>
    <row r="42" spans="2:12">
      <c r="B42" s="146"/>
      <c r="C42" s="141" t="s">
        <v>906</v>
      </c>
      <c r="D42" s="691"/>
      <c r="E42" s="693"/>
      <c r="F42" s="142"/>
      <c r="G42" s="157">
        <v>4080</v>
      </c>
      <c r="H42" s="158" t="s">
        <v>907</v>
      </c>
      <c r="I42" s="706"/>
      <c r="J42" s="159" t="s">
        <v>908</v>
      </c>
      <c r="K42" s="160"/>
      <c r="L42" s="160"/>
    </row>
    <row r="43" spans="2:12" ht="23.25" thickBot="1">
      <c r="B43" s="146"/>
      <c r="C43" s="144" t="s">
        <v>909</v>
      </c>
      <c r="D43" s="692"/>
      <c r="E43" s="694"/>
      <c r="F43" s="142"/>
      <c r="G43" s="153">
        <v>5000</v>
      </c>
      <c r="H43" s="149" t="s">
        <v>910</v>
      </c>
      <c r="I43" s="149" t="s">
        <v>911</v>
      </c>
      <c r="J43" s="154"/>
      <c r="K43" s="154"/>
      <c r="L43" s="155"/>
    </row>
    <row r="44" spans="2:12">
      <c r="B44" s="146"/>
      <c r="C44" s="141" t="s">
        <v>912</v>
      </c>
      <c r="D44" s="691"/>
      <c r="E44" s="693" t="s">
        <v>913</v>
      </c>
      <c r="F44" s="142"/>
      <c r="G44" s="157">
        <v>5010</v>
      </c>
      <c r="H44" s="158" t="s">
        <v>914</v>
      </c>
      <c r="I44" s="707"/>
      <c r="J44" s="159" t="s">
        <v>915</v>
      </c>
      <c r="K44" s="168"/>
      <c r="L44" s="169"/>
    </row>
    <row r="45" spans="2:12" ht="45.75" thickBot="1">
      <c r="B45" s="146"/>
      <c r="C45" s="144" t="s">
        <v>916</v>
      </c>
      <c r="D45" s="692"/>
      <c r="E45" s="694"/>
      <c r="F45" s="142"/>
      <c r="G45" s="157">
        <v>5020</v>
      </c>
      <c r="H45" s="158" t="s">
        <v>917</v>
      </c>
      <c r="I45" s="706"/>
      <c r="J45" s="159" t="s">
        <v>918</v>
      </c>
      <c r="K45" s="168"/>
      <c r="L45" s="169"/>
    </row>
    <row r="46" spans="2:12" ht="51" customHeight="1">
      <c r="B46" s="146"/>
      <c r="C46" s="141" t="s">
        <v>919</v>
      </c>
      <c r="D46" s="691"/>
      <c r="E46" s="693" t="s">
        <v>920</v>
      </c>
      <c r="F46" s="142"/>
      <c r="G46" s="157"/>
      <c r="H46" s="158" t="s">
        <v>921</v>
      </c>
      <c r="I46" s="706"/>
      <c r="J46" s="159" t="s">
        <v>922</v>
      </c>
      <c r="K46" s="168"/>
      <c r="L46" s="169"/>
    </row>
    <row r="47" spans="2:12" ht="34.5" thickBot="1">
      <c r="B47" s="146"/>
      <c r="C47" s="144" t="s">
        <v>923</v>
      </c>
      <c r="D47" s="692"/>
      <c r="E47" s="694"/>
      <c r="F47" s="142"/>
      <c r="G47" s="157"/>
      <c r="H47" s="158" t="s">
        <v>924</v>
      </c>
      <c r="I47" s="706"/>
      <c r="J47" s="159" t="s">
        <v>925</v>
      </c>
      <c r="K47" s="168"/>
      <c r="L47" s="170" t="s">
        <v>926</v>
      </c>
    </row>
    <row r="48" spans="2:12">
      <c r="B48" s="146"/>
      <c r="C48" s="141" t="s">
        <v>927</v>
      </c>
      <c r="D48" s="691"/>
      <c r="E48" s="693"/>
      <c r="F48" s="142"/>
      <c r="G48" s="157">
        <v>5030</v>
      </c>
      <c r="H48" s="158" t="s">
        <v>928</v>
      </c>
      <c r="I48" s="706"/>
      <c r="J48" s="160" t="s">
        <v>929</v>
      </c>
      <c r="K48" s="160"/>
      <c r="L48" s="160"/>
    </row>
    <row r="49" spans="2:12" ht="19.5" customHeight="1" thickBot="1">
      <c r="B49" s="146"/>
      <c r="C49" s="144" t="s">
        <v>930</v>
      </c>
      <c r="D49" s="692"/>
      <c r="E49" s="694"/>
      <c r="F49" s="142"/>
      <c r="G49" s="157"/>
      <c r="H49" s="158" t="s">
        <v>931</v>
      </c>
      <c r="I49" s="706"/>
      <c r="J49" s="705"/>
      <c r="K49" s="160" t="s">
        <v>932</v>
      </c>
      <c r="L49" s="160"/>
    </row>
    <row r="50" spans="2:12" ht="26.25" customHeight="1">
      <c r="B50" s="146"/>
      <c r="C50" s="141" t="s">
        <v>933</v>
      </c>
      <c r="D50" s="691"/>
      <c r="E50" s="693"/>
      <c r="F50" s="142"/>
      <c r="G50" s="157">
        <v>5031</v>
      </c>
      <c r="H50" s="158" t="s">
        <v>934</v>
      </c>
      <c r="I50" s="706"/>
      <c r="J50" s="706"/>
      <c r="K50" s="160" t="s">
        <v>935</v>
      </c>
      <c r="L50" s="160"/>
    </row>
    <row r="51" spans="2:12" ht="21.75" customHeight="1" thickBot="1">
      <c r="B51" s="152"/>
      <c r="C51" s="144" t="s">
        <v>936</v>
      </c>
      <c r="D51" s="692"/>
      <c r="E51" s="694"/>
      <c r="F51" s="142"/>
      <c r="G51" s="157">
        <v>5032</v>
      </c>
      <c r="H51" s="158" t="s">
        <v>937</v>
      </c>
      <c r="I51" s="706"/>
      <c r="J51" s="706"/>
      <c r="K51" s="160" t="s">
        <v>938</v>
      </c>
      <c r="L51" s="160"/>
    </row>
    <row r="52" spans="2:12">
      <c r="B52" s="140" t="s">
        <v>939</v>
      </c>
      <c r="C52" s="141" t="s">
        <v>940</v>
      </c>
      <c r="D52" s="691"/>
      <c r="E52" s="693"/>
      <c r="F52" s="142"/>
      <c r="G52" s="157">
        <v>5040</v>
      </c>
      <c r="H52" s="158" t="s">
        <v>941</v>
      </c>
      <c r="I52" s="706"/>
      <c r="J52" s="708" t="s">
        <v>942</v>
      </c>
      <c r="K52" s="160"/>
      <c r="L52" s="160"/>
    </row>
    <row r="53" spans="2:12" ht="21" customHeight="1" thickBot="1">
      <c r="B53" s="143" t="s">
        <v>943</v>
      </c>
      <c r="C53" s="144" t="s">
        <v>944</v>
      </c>
      <c r="D53" s="692"/>
      <c r="E53" s="694"/>
      <c r="F53" s="142"/>
      <c r="G53" s="157">
        <v>5041</v>
      </c>
      <c r="H53" s="158" t="s">
        <v>945</v>
      </c>
      <c r="I53" s="706"/>
      <c r="J53" s="708"/>
      <c r="K53" s="159" t="s">
        <v>946</v>
      </c>
      <c r="L53" s="160"/>
    </row>
    <row r="54" spans="2:12" ht="25.5">
      <c r="B54" s="146"/>
      <c r="C54" s="141" t="s">
        <v>947</v>
      </c>
      <c r="D54" s="691"/>
      <c r="E54" s="693"/>
      <c r="F54" s="142"/>
      <c r="G54" s="157" t="s">
        <v>948</v>
      </c>
      <c r="H54" s="158" t="s">
        <v>949</v>
      </c>
      <c r="I54" s="706"/>
      <c r="J54" s="708"/>
      <c r="K54" s="159" t="s">
        <v>950</v>
      </c>
      <c r="L54" s="160"/>
    </row>
    <row r="55" spans="2:12" ht="15.95" customHeight="1" thickBot="1">
      <c r="B55" s="146"/>
      <c r="C55" s="144" t="s">
        <v>951</v>
      </c>
      <c r="D55" s="692"/>
      <c r="E55" s="694"/>
      <c r="F55" s="142"/>
      <c r="G55" s="157" t="s">
        <v>952</v>
      </c>
      <c r="H55" s="158" t="s">
        <v>953</v>
      </c>
      <c r="I55" s="706"/>
      <c r="J55" s="711"/>
      <c r="K55" s="159" t="s">
        <v>954</v>
      </c>
      <c r="L55" s="160"/>
    </row>
    <row r="56" spans="2:12" ht="46.5" customHeight="1">
      <c r="B56" s="146"/>
      <c r="C56" s="141" t="s">
        <v>955</v>
      </c>
      <c r="D56" s="691"/>
      <c r="E56" s="693"/>
      <c r="F56" s="142"/>
      <c r="G56" s="157"/>
      <c r="H56" s="158" t="s">
        <v>956</v>
      </c>
      <c r="I56" s="706"/>
      <c r="J56" s="159" t="s">
        <v>957</v>
      </c>
      <c r="K56" s="160"/>
      <c r="L56" s="160"/>
    </row>
    <row r="57" spans="2:12" ht="18.600000000000001" customHeight="1" thickBot="1">
      <c r="B57" s="152"/>
      <c r="C57" s="144" t="s">
        <v>958</v>
      </c>
      <c r="D57" s="692"/>
      <c r="E57" s="694"/>
      <c r="F57" s="142"/>
      <c r="G57" s="157"/>
      <c r="H57" s="158" t="s">
        <v>959</v>
      </c>
      <c r="I57" s="706"/>
      <c r="J57" s="159" t="s">
        <v>960</v>
      </c>
      <c r="K57" s="160"/>
      <c r="L57" s="160"/>
    </row>
    <row r="58" spans="2:12" ht="18.600000000000001" customHeight="1">
      <c r="B58" s="140" t="s">
        <v>961</v>
      </c>
      <c r="C58" s="141" t="s">
        <v>962</v>
      </c>
      <c r="D58" s="691"/>
      <c r="E58" s="693"/>
      <c r="F58" s="142"/>
      <c r="G58" s="153">
        <v>8000</v>
      </c>
      <c r="H58" s="149" t="s">
        <v>963</v>
      </c>
      <c r="I58" s="149" t="s">
        <v>964</v>
      </c>
      <c r="J58" s="154"/>
      <c r="K58" s="154"/>
      <c r="L58" s="155"/>
    </row>
    <row r="59" spans="2:12" ht="23.25" thickBot="1">
      <c r="B59" s="143" t="s">
        <v>965</v>
      </c>
      <c r="C59" s="144" t="s">
        <v>966</v>
      </c>
      <c r="D59" s="692"/>
      <c r="E59" s="694"/>
      <c r="F59" s="142"/>
      <c r="G59" s="157">
        <v>8010</v>
      </c>
      <c r="H59" s="158" t="s">
        <v>967</v>
      </c>
      <c r="I59" s="707"/>
      <c r="J59" s="705" t="s">
        <v>968</v>
      </c>
      <c r="K59" s="160"/>
      <c r="L59" s="160"/>
    </row>
    <row r="60" spans="2:12">
      <c r="B60" s="146"/>
      <c r="C60" s="141" t="s">
        <v>969</v>
      </c>
      <c r="D60" s="691"/>
      <c r="E60" s="693"/>
      <c r="F60" s="142"/>
      <c r="G60" s="157">
        <v>8011</v>
      </c>
      <c r="H60" s="158" t="s">
        <v>970</v>
      </c>
      <c r="I60" s="706"/>
      <c r="J60" s="706"/>
      <c r="K60" s="159" t="s">
        <v>971</v>
      </c>
      <c r="L60" s="160"/>
    </row>
    <row r="61" spans="2:12" ht="15.95" customHeight="1" thickBot="1">
      <c r="B61" s="146"/>
      <c r="C61" s="144" t="s">
        <v>972</v>
      </c>
      <c r="D61" s="692"/>
      <c r="E61" s="694"/>
      <c r="F61" s="142"/>
      <c r="G61" s="157">
        <v>8012</v>
      </c>
      <c r="H61" s="158" t="s">
        <v>973</v>
      </c>
      <c r="I61" s="706"/>
      <c r="J61" s="706"/>
      <c r="K61" s="159" t="s">
        <v>974</v>
      </c>
      <c r="L61" s="160"/>
    </row>
    <row r="62" spans="2:12">
      <c r="B62" s="146"/>
      <c r="C62" s="141" t="s">
        <v>975</v>
      </c>
      <c r="D62" s="691"/>
      <c r="E62" s="693"/>
      <c r="F62" s="142"/>
      <c r="G62" s="157">
        <v>8013</v>
      </c>
      <c r="H62" s="158" t="s">
        <v>976</v>
      </c>
      <c r="I62" s="706"/>
      <c r="J62" s="706"/>
      <c r="K62" s="159" t="s">
        <v>977</v>
      </c>
      <c r="L62" s="160"/>
    </row>
    <row r="63" spans="2:12" ht="26.25" thickBot="1">
      <c r="B63" s="146"/>
      <c r="C63" s="144" t="s">
        <v>978</v>
      </c>
      <c r="D63" s="692"/>
      <c r="E63" s="694"/>
      <c r="F63" s="142"/>
      <c r="G63" s="157"/>
      <c r="H63" s="158" t="s">
        <v>979</v>
      </c>
      <c r="I63" s="706"/>
      <c r="J63" s="706"/>
      <c r="K63" s="159" t="s">
        <v>980</v>
      </c>
      <c r="L63" s="160"/>
    </row>
    <row r="64" spans="2:12">
      <c r="B64" s="146"/>
      <c r="C64" s="141" t="s">
        <v>981</v>
      </c>
      <c r="D64" s="691"/>
      <c r="E64" s="693"/>
      <c r="F64" s="142"/>
      <c r="G64" s="157"/>
      <c r="H64" s="158" t="s">
        <v>982</v>
      </c>
      <c r="I64" s="706"/>
      <c r="J64" s="705" t="s">
        <v>983</v>
      </c>
      <c r="K64" s="160"/>
      <c r="L64" s="160"/>
    </row>
    <row r="65" spans="2:12" ht="23.25" thickBot="1">
      <c r="B65" s="152"/>
      <c r="C65" s="144" t="s">
        <v>984</v>
      </c>
      <c r="D65" s="692"/>
      <c r="E65" s="694"/>
      <c r="F65" s="142"/>
      <c r="G65" s="157"/>
      <c r="H65" s="158" t="s">
        <v>985</v>
      </c>
      <c r="I65" s="706"/>
      <c r="J65" s="706"/>
      <c r="K65" s="159" t="s">
        <v>986</v>
      </c>
      <c r="L65" s="160"/>
    </row>
    <row r="66" spans="2:12" ht="15.6" customHeight="1">
      <c r="B66" s="140" t="s">
        <v>987</v>
      </c>
      <c r="C66" s="141" t="s">
        <v>988</v>
      </c>
      <c r="D66" s="141" t="s">
        <v>989</v>
      </c>
      <c r="E66" s="693"/>
      <c r="F66" s="142"/>
      <c r="G66" s="157"/>
      <c r="H66" s="158" t="s">
        <v>990</v>
      </c>
      <c r="I66" s="706"/>
      <c r="J66" s="706"/>
      <c r="K66" s="159" t="s">
        <v>991</v>
      </c>
      <c r="L66" s="160"/>
    </row>
    <row r="67" spans="2:12" ht="26.25" thickBot="1">
      <c r="B67" s="143" t="s">
        <v>992</v>
      </c>
      <c r="C67" s="165" t="s">
        <v>993</v>
      </c>
      <c r="D67" s="144" t="s">
        <v>994</v>
      </c>
      <c r="E67" s="694"/>
      <c r="F67" s="142"/>
      <c r="G67" s="157"/>
      <c r="H67" s="158" t="s">
        <v>995</v>
      </c>
      <c r="I67" s="706"/>
      <c r="J67" s="706"/>
      <c r="K67" s="159" t="s">
        <v>996</v>
      </c>
      <c r="L67" s="160"/>
    </row>
    <row r="68" spans="2:12" ht="25.5">
      <c r="B68" s="146"/>
      <c r="C68" s="166"/>
      <c r="D68" s="141" t="s">
        <v>997</v>
      </c>
      <c r="E68" s="693"/>
      <c r="F68" s="142"/>
      <c r="G68" s="157"/>
      <c r="H68" s="158" t="s">
        <v>998</v>
      </c>
      <c r="I68" s="706"/>
      <c r="J68" s="706"/>
      <c r="K68" s="159" t="s">
        <v>999</v>
      </c>
      <c r="L68" s="160"/>
    </row>
    <row r="69" spans="2:12" ht="23.25" thickBot="1">
      <c r="B69" s="146"/>
      <c r="C69" s="167"/>
      <c r="D69" s="144" t="s">
        <v>1000</v>
      </c>
      <c r="E69" s="694"/>
      <c r="F69" s="142"/>
      <c r="G69" s="157"/>
      <c r="H69" s="158" t="s">
        <v>1001</v>
      </c>
      <c r="I69" s="706"/>
      <c r="J69" s="706"/>
      <c r="K69" s="159" t="s">
        <v>1002</v>
      </c>
      <c r="L69" s="160"/>
    </row>
    <row r="70" spans="2:12" ht="31.35" customHeight="1">
      <c r="B70" s="146"/>
      <c r="C70" s="141" t="s">
        <v>1003</v>
      </c>
      <c r="D70" s="141" t="s">
        <v>1004</v>
      </c>
      <c r="E70" s="693"/>
      <c r="F70" s="142"/>
      <c r="G70" s="157"/>
      <c r="H70" s="158" t="s">
        <v>1005</v>
      </c>
      <c r="I70" s="706"/>
      <c r="J70" s="706"/>
      <c r="K70" s="159" t="s">
        <v>1006</v>
      </c>
      <c r="L70" s="160" t="s">
        <v>1007</v>
      </c>
    </row>
    <row r="71" spans="2:12" ht="15.75" customHeight="1" thickBot="1">
      <c r="B71" s="146"/>
      <c r="C71" s="165" t="s">
        <v>1008</v>
      </c>
      <c r="D71" s="144" t="s">
        <v>1009</v>
      </c>
      <c r="E71" s="694"/>
      <c r="F71" s="142"/>
      <c r="G71" s="157"/>
      <c r="H71" s="158" t="s">
        <v>1010</v>
      </c>
      <c r="I71" s="706"/>
      <c r="J71" s="706"/>
      <c r="K71" s="159" t="s">
        <v>1011</v>
      </c>
      <c r="L71" s="160"/>
    </row>
    <row r="72" spans="2:12" ht="25.5">
      <c r="B72" s="146"/>
      <c r="C72" s="166"/>
      <c r="D72" s="141" t="s">
        <v>1012</v>
      </c>
      <c r="E72" s="693"/>
      <c r="F72" s="142"/>
      <c r="G72" s="157"/>
      <c r="H72" s="158" t="s">
        <v>1013</v>
      </c>
      <c r="I72" s="706"/>
      <c r="J72" s="706"/>
      <c r="K72" s="159" t="s">
        <v>1014</v>
      </c>
      <c r="L72" s="160" t="s">
        <v>1015</v>
      </c>
    </row>
    <row r="73" spans="2:12" ht="26.25" thickBot="1">
      <c r="B73" s="146"/>
      <c r="C73" s="166"/>
      <c r="D73" s="144" t="s">
        <v>1016</v>
      </c>
      <c r="E73" s="694"/>
      <c r="F73" s="142"/>
      <c r="G73" s="157"/>
      <c r="H73" s="158" t="s">
        <v>1017</v>
      </c>
      <c r="I73" s="706"/>
      <c r="J73" s="706"/>
      <c r="K73" s="159" t="s">
        <v>1018</v>
      </c>
      <c r="L73" s="160"/>
    </row>
    <row r="74" spans="2:12" ht="15.75" customHeight="1">
      <c r="B74" s="146"/>
      <c r="C74" s="166"/>
      <c r="D74" s="141" t="s">
        <v>1019</v>
      </c>
      <c r="E74" s="693"/>
      <c r="F74" s="142"/>
      <c r="G74" s="157">
        <v>8050</v>
      </c>
      <c r="H74" s="158" t="s">
        <v>1020</v>
      </c>
      <c r="I74" s="706"/>
      <c r="J74" s="705" t="s">
        <v>1021</v>
      </c>
      <c r="K74" s="160"/>
      <c r="L74" s="160"/>
    </row>
    <row r="75" spans="2:12" ht="34.5" thickBot="1">
      <c r="B75" s="146"/>
      <c r="C75" s="166"/>
      <c r="D75" s="144" t="s">
        <v>935</v>
      </c>
      <c r="E75" s="694"/>
      <c r="F75" s="142"/>
      <c r="G75" s="157">
        <v>8051</v>
      </c>
      <c r="H75" s="158" t="s">
        <v>1022</v>
      </c>
      <c r="I75" s="706"/>
      <c r="J75" s="706"/>
      <c r="K75" s="159" t="s">
        <v>1023</v>
      </c>
      <c r="L75" s="160"/>
    </row>
    <row r="76" spans="2:12" ht="15.95" customHeight="1">
      <c r="B76" s="146"/>
      <c r="C76" s="166"/>
      <c r="D76" s="141" t="s">
        <v>1024</v>
      </c>
      <c r="E76" s="693"/>
      <c r="F76" s="142"/>
      <c r="G76" s="157">
        <v>8052</v>
      </c>
      <c r="H76" s="158" t="s">
        <v>1025</v>
      </c>
      <c r="I76" s="706"/>
      <c r="J76" s="706"/>
      <c r="K76" s="159" t="s">
        <v>1026</v>
      </c>
      <c r="L76" s="160"/>
    </row>
    <row r="77" spans="2:12" ht="34.5" thickBot="1">
      <c r="B77" s="146"/>
      <c r="C77" s="166"/>
      <c r="D77" s="144" t="s">
        <v>1027</v>
      </c>
      <c r="E77" s="694"/>
      <c r="F77" s="142"/>
      <c r="G77" s="157">
        <v>8053</v>
      </c>
      <c r="H77" s="158" t="s">
        <v>1028</v>
      </c>
      <c r="I77" s="706"/>
      <c r="J77" s="706"/>
      <c r="K77" s="159" t="s">
        <v>1029</v>
      </c>
      <c r="L77" s="160"/>
    </row>
    <row r="78" spans="2:12">
      <c r="B78" s="146"/>
      <c r="C78" s="166"/>
      <c r="D78" s="141" t="s">
        <v>1030</v>
      </c>
      <c r="E78" s="693"/>
      <c r="F78" s="142"/>
      <c r="G78" s="157">
        <v>8054</v>
      </c>
      <c r="H78" s="158" t="s">
        <v>1031</v>
      </c>
      <c r="I78" s="706"/>
      <c r="J78" s="706"/>
      <c r="K78" s="159" t="s">
        <v>1032</v>
      </c>
      <c r="L78" s="160"/>
    </row>
    <row r="79" spans="2:12" ht="34.5" thickBot="1">
      <c r="B79" s="146"/>
      <c r="C79" s="166"/>
      <c r="D79" s="144" t="s">
        <v>1033</v>
      </c>
      <c r="E79" s="694"/>
      <c r="F79" s="142"/>
      <c r="G79" s="157"/>
      <c r="H79" s="158" t="s">
        <v>1034</v>
      </c>
      <c r="I79" s="706"/>
      <c r="J79" s="706"/>
      <c r="K79" s="159" t="s">
        <v>1035</v>
      </c>
      <c r="L79" s="160"/>
    </row>
    <row r="80" spans="2:12" ht="48" customHeight="1">
      <c r="B80" s="146"/>
      <c r="C80" s="166"/>
      <c r="D80" s="141" t="s">
        <v>1036</v>
      </c>
      <c r="E80" s="693"/>
      <c r="F80" s="142"/>
      <c r="G80" s="157"/>
      <c r="H80" s="158" t="s">
        <v>1037</v>
      </c>
      <c r="I80" s="706"/>
      <c r="J80" s="706"/>
      <c r="K80" s="159" t="s">
        <v>1038</v>
      </c>
      <c r="L80" s="160"/>
    </row>
    <row r="81" spans="2:12" ht="26.25" thickBot="1">
      <c r="B81" s="146"/>
      <c r="C81" s="166"/>
      <c r="D81" s="144" t="s">
        <v>1039</v>
      </c>
      <c r="E81" s="694"/>
      <c r="F81" s="142"/>
      <c r="G81" s="157">
        <v>8040</v>
      </c>
      <c r="H81" s="158" t="s">
        <v>1040</v>
      </c>
      <c r="I81" s="706"/>
      <c r="J81" s="706"/>
      <c r="K81" s="159" t="s">
        <v>1041</v>
      </c>
      <c r="L81" s="160"/>
    </row>
    <row r="82" spans="2:12" ht="25.5">
      <c r="B82" s="146"/>
      <c r="C82" s="166"/>
      <c r="D82" s="141" t="s">
        <v>1042</v>
      </c>
      <c r="E82" s="693"/>
      <c r="F82" s="142"/>
      <c r="G82" s="157"/>
      <c r="H82" s="158" t="s">
        <v>1043</v>
      </c>
      <c r="I82" s="706"/>
      <c r="J82" s="706"/>
      <c r="K82" s="159" t="s">
        <v>1044</v>
      </c>
      <c r="L82" s="160"/>
    </row>
    <row r="83" spans="2:12" ht="15.75" thickBot="1">
      <c r="B83" s="146"/>
      <c r="C83" s="166"/>
      <c r="D83" s="144" t="s">
        <v>1045</v>
      </c>
      <c r="E83" s="694"/>
      <c r="F83" s="142"/>
      <c r="G83" s="157"/>
      <c r="H83" s="158" t="s">
        <v>1046</v>
      </c>
      <c r="I83" s="706"/>
      <c r="J83" s="706"/>
      <c r="K83" s="159" t="s">
        <v>1047</v>
      </c>
      <c r="L83" s="160"/>
    </row>
    <row r="84" spans="2:12" ht="20.25" customHeight="1">
      <c r="B84" s="146"/>
      <c r="C84" s="166"/>
      <c r="D84" s="141" t="s">
        <v>1048</v>
      </c>
      <c r="E84" s="693"/>
      <c r="F84" s="142"/>
      <c r="G84" s="157">
        <v>8055</v>
      </c>
      <c r="H84" s="158" t="s">
        <v>1049</v>
      </c>
      <c r="I84" s="706"/>
      <c r="J84" s="706"/>
      <c r="K84" s="159" t="s">
        <v>1050</v>
      </c>
      <c r="L84" s="160"/>
    </row>
    <row r="85" spans="2:12" ht="18.600000000000001" customHeight="1" thickBot="1">
      <c r="B85" s="146"/>
      <c r="C85" s="167"/>
      <c r="D85" s="144" t="s">
        <v>1051</v>
      </c>
      <c r="E85" s="694"/>
      <c r="F85" s="142"/>
      <c r="G85" s="171"/>
      <c r="H85" s="158" t="s">
        <v>1052</v>
      </c>
      <c r="I85" s="706"/>
      <c r="J85" s="705" t="s">
        <v>1053</v>
      </c>
      <c r="K85" s="160"/>
      <c r="L85" s="160"/>
    </row>
    <row r="86" spans="2:12" ht="31.35" customHeight="1">
      <c r="B86" s="146"/>
      <c r="C86" s="141" t="s">
        <v>1054</v>
      </c>
      <c r="D86" s="141" t="s">
        <v>1055</v>
      </c>
      <c r="E86" s="693"/>
      <c r="F86" s="142"/>
      <c r="G86" s="157"/>
      <c r="H86" s="158" t="s">
        <v>1056</v>
      </c>
      <c r="I86" s="706"/>
      <c r="J86" s="706"/>
      <c r="K86" s="159" t="s">
        <v>1057</v>
      </c>
      <c r="L86" s="160"/>
    </row>
    <row r="87" spans="2:12" ht="78.2" customHeight="1" thickBot="1">
      <c r="B87" s="146"/>
      <c r="C87" s="165" t="s">
        <v>1058</v>
      </c>
      <c r="D87" s="144" t="s">
        <v>1059</v>
      </c>
      <c r="E87" s="694"/>
      <c r="F87" s="142"/>
      <c r="G87" s="157">
        <v>8060</v>
      </c>
      <c r="H87" s="158" t="s">
        <v>1060</v>
      </c>
      <c r="I87" s="706"/>
      <c r="J87" s="706"/>
      <c r="K87" s="159" t="s">
        <v>1061</v>
      </c>
      <c r="L87" s="160"/>
    </row>
    <row r="88" spans="2:12">
      <c r="B88" s="146"/>
      <c r="C88" s="166"/>
      <c r="D88" s="141" t="s">
        <v>1062</v>
      </c>
      <c r="E88" s="693"/>
      <c r="F88" s="142"/>
      <c r="G88" s="153">
        <v>8020</v>
      </c>
      <c r="H88" s="149" t="s">
        <v>1063</v>
      </c>
      <c r="I88" s="149" t="s">
        <v>1064</v>
      </c>
      <c r="J88" s="154"/>
      <c r="K88" s="154"/>
      <c r="L88" s="155"/>
    </row>
    <row r="89" spans="2:12" ht="45.75" thickBot="1">
      <c r="B89" s="146"/>
      <c r="C89" s="166"/>
      <c r="D89" s="144" t="s">
        <v>1065</v>
      </c>
      <c r="E89" s="694"/>
      <c r="F89" s="142"/>
      <c r="G89" s="157"/>
      <c r="H89" s="158" t="s">
        <v>1066</v>
      </c>
      <c r="I89" s="707"/>
      <c r="J89" s="159" t="s">
        <v>1067</v>
      </c>
      <c r="K89" s="160"/>
      <c r="L89" s="160"/>
    </row>
    <row r="90" spans="2:12" ht="16.5" customHeight="1">
      <c r="B90" s="146"/>
      <c r="C90" s="166"/>
      <c r="D90" s="141" t="s">
        <v>1068</v>
      </c>
      <c r="E90" s="693" t="s">
        <v>1069</v>
      </c>
      <c r="F90" s="142"/>
      <c r="G90" s="157"/>
      <c r="H90" s="158" t="s">
        <v>1070</v>
      </c>
      <c r="I90" s="706"/>
      <c r="J90" s="159" t="s">
        <v>1071</v>
      </c>
      <c r="K90" s="160"/>
      <c r="L90" s="160"/>
    </row>
    <row r="91" spans="2:12" ht="15.75" thickBot="1">
      <c r="B91" s="146"/>
      <c r="C91" s="166"/>
      <c r="D91" s="144" t="s">
        <v>1072</v>
      </c>
      <c r="E91" s="694"/>
      <c r="F91" s="142"/>
      <c r="G91" s="157"/>
      <c r="H91" s="158" t="s">
        <v>1073</v>
      </c>
      <c r="I91" s="706"/>
      <c r="J91" s="159" t="s">
        <v>1074</v>
      </c>
      <c r="K91" s="160"/>
      <c r="L91" s="160"/>
    </row>
    <row r="92" spans="2:12" ht="15.95" customHeight="1">
      <c r="B92" s="146"/>
      <c r="C92" s="166"/>
      <c r="D92" s="141" t="s">
        <v>1075</v>
      </c>
      <c r="E92" s="693"/>
      <c r="F92" s="142"/>
      <c r="G92" s="157"/>
      <c r="H92" s="158" t="s">
        <v>1076</v>
      </c>
      <c r="I92" s="706"/>
      <c r="J92" s="159" t="s">
        <v>1077</v>
      </c>
      <c r="K92" s="160"/>
      <c r="L92" s="160"/>
    </row>
    <row r="93" spans="2:12" ht="34.5" thickBot="1">
      <c r="B93" s="152"/>
      <c r="C93" s="167"/>
      <c r="D93" s="144" t="s">
        <v>1078</v>
      </c>
      <c r="E93" s="694"/>
      <c r="F93" s="142"/>
      <c r="G93" s="157"/>
      <c r="H93" s="158" t="s">
        <v>1079</v>
      </c>
      <c r="I93" s="706"/>
      <c r="J93" s="159" t="s">
        <v>1080</v>
      </c>
      <c r="K93" s="160"/>
      <c r="L93" s="160" t="s">
        <v>1081</v>
      </c>
    </row>
    <row r="94" spans="2:12" ht="25.5" customHeight="1">
      <c r="B94" s="140" t="s">
        <v>1082</v>
      </c>
      <c r="C94" s="141" t="s">
        <v>1083</v>
      </c>
      <c r="D94" s="691"/>
      <c r="E94" s="713"/>
      <c r="F94" s="172"/>
      <c r="G94" s="157"/>
      <c r="H94" s="158" t="s">
        <v>1084</v>
      </c>
      <c r="I94" s="706"/>
      <c r="J94" s="159" t="s">
        <v>1085</v>
      </c>
      <c r="K94" s="160"/>
      <c r="L94" s="160" t="s">
        <v>1086</v>
      </c>
    </row>
    <row r="95" spans="2:12" ht="34.5" thickBot="1">
      <c r="B95" s="143" t="s">
        <v>875</v>
      </c>
      <c r="C95" s="144" t="s">
        <v>1087</v>
      </c>
      <c r="D95" s="692"/>
      <c r="E95" s="714"/>
      <c r="F95" s="172"/>
      <c r="G95" s="157"/>
      <c r="H95" s="158" t="s">
        <v>1088</v>
      </c>
      <c r="I95" s="706"/>
      <c r="J95" s="159" t="s">
        <v>1089</v>
      </c>
      <c r="K95" s="160"/>
      <c r="L95" s="160"/>
    </row>
    <row r="96" spans="2:12">
      <c r="B96" s="146"/>
      <c r="C96" s="141" t="s">
        <v>1090</v>
      </c>
      <c r="D96" s="691"/>
      <c r="E96" s="713"/>
      <c r="F96" s="172"/>
      <c r="G96" s="157"/>
      <c r="H96" s="158" t="s">
        <v>1091</v>
      </c>
      <c r="I96" s="706"/>
      <c r="J96" s="159" t="s">
        <v>1092</v>
      </c>
      <c r="K96" s="160"/>
      <c r="L96" s="160"/>
    </row>
    <row r="97" spans="2:12" ht="34.5" thickBot="1">
      <c r="B97" s="146"/>
      <c r="C97" s="144" t="s">
        <v>1093</v>
      </c>
      <c r="D97" s="692"/>
      <c r="E97" s="714"/>
      <c r="F97" s="172"/>
      <c r="G97" s="157"/>
      <c r="H97" s="158" t="s">
        <v>1094</v>
      </c>
      <c r="I97" s="706"/>
      <c r="J97" s="159" t="s">
        <v>1095</v>
      </c>
      <c r="K97" s="160"/>
      <c r="L97" s="160"/>
    </row>
    <row r="98" spans="2:12" ht="45" customHeight="1">
      <c r="B98" s="146"/>
      <c r="C98" s="141" t="s">
        <v>1096</v>
      </c>
      <c r="D98" s="691"/>
      <c r="E98" s="713"/>
      <c r="F98" s="172"/>
      <c r="G98" s="173"/>
      <c r="H98" s="158" t="s">
        <v>1097</v>
      </c>
      <c r="I98" s="706"/>
      <c r="J98" s="159" t="s">
        <v>1098</v>
      </c>
      <c r="K98" s="160"/>
      <c r="L98" s="160"/>
    </row>
    <row r="99" spans="2:12" ht="42" customHeight="1" thickBot="1">
      <c r="B99" s="146"/>
      <c r="C99" s="144" t="s">
        <v>1099</v>
      </c>
      <c r="D99" s="692"/>
      <c r="E99" s="714"/>
      <c r="F99" s="172"/>
      <c r="G99" s="173"/>
      <c r="H99" s="158" t="s">
        <v>1100</v>
      </c>
      <c r="I99" s="706"/>
      <c r="J99" s="159" t="s">
        <v>1101</v>
      </c>
      <c r="K99" s="160"/>
      <c r="L99" s="160"/>
    </row>
    <row r="100" spans="2:12" ht="50.25" customHeight="1">
      <c r="B100" s="146"/>
      <c r="C100" s="141" t="s">
        <v>1102</v>
      </c>
      <c r="D100" s="691"/>
      <c r="E100" s="693"/>
      <c r="F100" s="142"/>
      <c r="G100" s="173"/>
      <c r="H100" s="158" t="s">
        <v>1103</v>
      </c>
      <c r="I100" s="706"/>
      <c r="J100" s="159" t="s">
        <v>1104</v>
      </c>
      <c r="K100" s="160"/>
      <c r="L100" s="160"/>
    </row>
    <row r="101" spans="2:12" ht="23.25" thickBot="1">
      <c r="B101" s="146"/>
      <c r="C101" s="144" t="s">
        <v>1105</v>
      </c>
      <c r="D101" s="692"/>
      <c r="E101" s="694"/>
      <c r="F101" s="142"/>
      <c r="G101" s="157"/>
      <c r="H101" s="158" t="s">
        <v>1106</v>
      </c>
      <c r="I101" s="706"/>
      <c r="J101" s="159" t="s">
        <v>1107</v>
      </c>
      <c r="K101" s="160"/>
      <c r="L101" s="160"/>
    </row>
    <row r="102" spans="2:12">
      <c r="B102" s="146"/>
      <c r="C102" s="141" t="s">
        <v>1108</v>
      </c>
      <c r="D102" s="691"/>
      <c r="E102" s="693"/>
      <c r="F102" s="142"/>
      <c r="G102" s="157"/>
      <c r="H102" s="158" t="s">
        <v>1109</v>
      </c>
      <c r="I102" s="706"/>
      <c r="J102" s="159" t="s">
        <v>1110</v>
      </c>
      <c r="K102" s="160"/>
      <c r="L102" s="160"/>
    </row>
    <row r="103" spans="2:12" ht="45.75" customHeight="1" thickBot="1">
      <c r="B103" s="146"/>
      <c r="C103" s="144" t="s">
        <v>1111</v>
      </c>
      <c r="D103" s="692"/>
      <c r="E103" s="694"/>
      <c r="F103" s="142"/>
      <c r="G103" s="153">
        <v>9000</v>
      </c>
      <c r="H103" s="149" t="s">
        <v>1112</v>
      </c>
      <c r="I103" s="149" t="s">
        <v>1113</v>
      </c>
      <c r="J103" s="154"/>
      <c r="K103" s="154"/>
      <c r="L103" s="155"/>
    </row>
    <row r="104" spans="2:12">
      <c r="B104" s="146"/>
      <c r="C104" s="141" t="s">
        <v>1114</v>
      </c>
      <c r="D104" s="691"/>
      <c r="E104" s="693"/>
      <c r="F104" s="142"/>
      <c r="G104" s="157">
        <v>9020</v>
      </c>
      <c r="H104" s="158" t="s">
        <v>1115</v>
      </c>
      <c r="I104" s="707"/>
      <c r="J104" s="705" t="s">
        <v>1116</v>
      </c>
      <c r="K104" s="160"/>
      <c r="L104" s="160"/>
    </row>
    <row r="105" spans="2:12" ht="45.75" thickBot="1">
      <c r="B105" s="146"/>
      <c r="C105" s="144" t="s">
        <v>1117</v>
      </c>
      <c r="D105" s="692"/>
      <c r="E105" s="694"/>
      <c r="F105" s="142"/>
      <c r="G105" s="157">
        <v>9021</v>
      </c>
      <c r="H105" s="158" t="s">
        <v>1118</v>
      </c>
      <c r="I105" s="706"/>
      <c r="J105" s="706"/>
      <c r="K105" s="159" t="s">
        <v>1119</v>
      </c>
      <c r="L105" s="160" t="s">
        <v>1120</v>
      </c>
    </row>
    <row r="106" spans="2:12">
      <c r="B106" s="146"/>
      <c r="C106" s="141" t="s">
        <v>1121</v>
      </c>
      <c r="D106" s="691"/>
      <c r="E106" s="693"/>
      <c r="F106" s="142"/>
      <c r="G106" s="157">
        <v>9022</v>
      </c>
      <c r="H106" s="158" t="s">
        <v>1122</v>
      </c>
      <c r="I106" s="706"/>
      <c r="J106" s="706"/>
      <c r="K106" s="159" t="s">
        <v>1123</v>
      </c>
      <c r="L106" s="160"/>
    </row>
    <row r="107" spans="2:12" ht="26.25" thickBot="1">
      <c r="B107" s="146"/>
      <c r="C107" s="144" t="s">
        <v>1124</v>
      </c>
      <c r="D107" s="692"/>
      <c r="E107" s="694"/>
      <c r="F107" s="142"/>
      <c r="G107" s="157">
        <v>9023</v>
      </c>
      <c r="H107" s="158" t="s">
        <v>1125</v>
      </c>
      <c r="I107" s="706"/>
      <c r="J107" s="706"/>
      <c r="K107" s="159" t="s">
        <v>1126</v>
      </c>
      <c r="L107" s="160"/>
    </row>
    <row r="108" spans="2:12" ht="15.75" customHeight="1">
      <c r="B108" s="146"/>
      <c r="C108" s="141" t="s">
        <v>1127</v>
      </c>
      <c r="D108" s="691"/>
      <c r="E108" s="693" t="s">
        <v>1128</v>
      </c>
      <c r="F108" s="142"/>
      <c r="G108" s="157"/>
      <c r="H108" s="158" t="s">
        <v>1129</v>
      </c>
      <c r="I108" s="706"/>
      <c r="J108" s="705" t="s">
        <v>1130</v>
      </c>
      <c r="K108" s="159" t="s">
        <v>1131</v>
      </c>
      <c r="L108" s="160"/>
    </row>
    <row r="109" spans="2:12" ht="34.5" thickBot="1">
      <c r="B109" s="146"/>
      <c r="C109" s="144" t="s">
        <v>1132</v>
      </c>
      <c r="D109" s="692"/>
      <c r="E109" s="694"/>
      <c r="F109" s="142"/>
      <c r="G109" s="157"/>
      <c r="H109" s="158" t="s">
        <v>1133</v>
      </c>
      <c r="I109" s="706"/>
      <c r="J109" s="706"/>
      <c r="K109" s="159" t="s">
        <v>1134</v>
      </c>
      <c r="L109" s="160"/>
    </row>
    <row r="110" spans="2:12">
      <c r="B110" s="146"/>
      <c r="C110" s="141" t="s">
        <v>1135</v>
      </c>
      <c r="D110" s="691"/>
      <c r="E110" s="693" t="s">
        <v>1136</v>
      </c>
      <c r="F110" s="142"/>
      <c r="G110" s="157"/>
      <c r="H110" s="158" t="s">
        <v>1137</v>
      </c>
      <c r="I110" s="706"/>
      <c r="J110" s="706"/>
      <c r="K110" s="159" t="s">
        <v>1138</v>
      </c>
      <c r="L110" s="160"/>
    </row>
    <row r="111" spans="2:12" ht="23.25" thickBot="1">
      <c r="B111" s="146"/>
      <c r="C111" s="144" t="s">
        <v>1139</v>
      </c>
      <c r="D111" s="692"/>
      <c r="E111" s="694"/>
      <c r="F111" s="142"/>
      <c r="G111" s="157"/>
      <c r="H111" s="158" t="s">
        <v>1140</v>
      </c>
      <c r="I111" s="706"/>
      <c r="J111" s="706"/>
      <c r="K111" s="159" t="s">
        <v>1141</v>
      </c>
      <c r="L111" s="160"/>
    </row>
    <row r="112" spans="2:12" ht="15" customHeight="1">
      <c r="B112" s="146"/>
      <c r="C112" s="141" t="s">
        <v>1142</v>
      </c>
      <c r="D112" s="691"/>
      <c r="E112" s="693" t="s">
        <v>1143</v>
      </c>
      <c r="F112" s="142"/>
      <c r="G112" s="157"/>
      <c r="H112" s="158" t="s">
        <v>1144</v>
      </c>
      <c r="I112" s="706"/>
      <c r="J112" s="706"/>
      <c r="K112" s="159" t="s">
        <v>1145</v>
      </c>
      <c r="L112" s="160"/>
    </row>
    <row r="113" spans="2:12" ht="15" customHeight="1" thickBot="1">
      <c r="B113" s="146"/>
      <c r="C113" s="144" t="s">
        <v>1146</v>
      </c>
      <c r="D113" s="692"/>
      <c r="E113" s="694"/>
      <c r="F113" s="142"/>
      <c r="G113" s="157"/>
      <c r="H113" s="158" t="s">
        <v>1147</v>
      </c>
      <c r="I113" s="706"/>
      <c r="J113" s="706"/>
      <c r="K113" s="160" t="s">
        <v>1145</v>
      </c>
      <c r="L113" s="160"/>
    </row>
    <row r="114" spans="2:12">
      <c r="B114" s="146"/>
      <c r="C114" s="141" t="s">
        <v>1148</v>
      </c>
      <c r="D114" s="691"/>
      <c r="E114" s="693"/>
      <c r="F114" s="142"/>
      <c r="G114" s="157"/>
      <c r="H114" s="158" t="s">
        <v>1149</v>
      </c>
      <c r="I114" s="706"/>
      <c r="J114" s="159" t="s">
        <v>1150</v>
      </c>
      <c r="K114" s="160"/>
      <c r="L114" s="160"/>
    </row>
    <row r="115" spans="2:12" ht="15" customHeight="1" thickBot="1">
      <c r="B115" s="152"/>
      <c r="C115" s="144" t="s">
        <v>1151</v>
      </c>
      <c r="D115" s="692"/>
      <c r="E115" s="694"/>
      <c r="F115" s="142"/>
      <c r="G115" s="157">
        <v>9030</v>
      </c>
      <c r="H115" s="158" t="s">
        <v>1152</v>
      </c>
      <c r="I115" s="706"/>
      <c r="J115" s="159" t="s">
        <v>1153</v>
      </c>
      <c r="K115" s="160"/>
      <c r="L115" s="160"/>
    </row>
    <row r="116" spans="2:12" ht="15" customHeight="1">
      <c r="B116" s="143"/>
      <c r="C116" s="141" t="s">
        <v>1154</v>
      </c>
      <c r="D116" s="691"/>
      <c r="E116" s="693" t="s">
        <v>1155</v>
      </c>
      <c r="F116" s="142"/>
      <c r="G116" s="153"/>
      <c r="H116" s="149" t="s">
        <v>1156</v>
      </c>
      <c r="I116" s="149" t="s">
        <v>1157</v>
      </c>
      <c r="J116" s="154"/>
      <c r="K116" s="154"/>
      <c r="L116" s="155"/>
    </row>
    <row r="117" spans="2:12" ht="15.75" customHeight="1">
      <c r="B117" s="140" t="s">
        <v>1158</v>
      </c>
      <c r="C117" s="165" t="s">
        <v>1159</v>
      </c>
      <c r="D117" s="698"/>
      <c r="E117" s="699"/>
      <c r="F117" s="142"/>
      <c r="G117" s="157">
        <v>9010</v>
      </c>
      <c r="H117" s="158" t="s">
        <v>1160</v>
      </c>
      <c r="I117" s="712"/>
      <c r="J117" s="707" t="s">
        <v>1161</v>
      </c>
      <c r="K117" s="158"/>
      <c r="L117" s="160"/>
    </row>
    <row r="118" spans="2:12" ht="33.75">
      <c r="B118" s="143" t="s">
        <v>1162</v>
      </c>
      <c r="C118" s="166"/>
      <c r="D118" s="698"/>
      <c r="E118" s="699"/>
      <c r="F118" s="142"/>
      <c r="G118" s="157"/>
      <c r="H118" s="158" t="s">
        <v>1163</v>
      </c>
      <c r="I118" s="706"/>
      <c r="J118" s="706"/>
      <c r="K118" s="159" t="s">
        <v>1164</v>
      </c>
      <c r="L118" s="160"/>
    </row>
    <row r="119" spans="2:12">
      <c r="B119" s="143"/>
      <c r="C119" s="166"/>
      <c r="D119" s="698"/>
      <c r="E119" s="699"/>
      <c r="F119" s="142"/>
      <c r="G119" s="157"/>
      <c r="H119" s="158" t="s">
        <v>1165</v>
      </c>
      <c r="I119" s="706"/>
      <c r="J119" s="706"/>
      <c r="K119" s="159" t="s">
        <v>1166</v>
      </c>
      <c r="L119" s="160"/>
    </row>
    <row r="120" spans="2:12" ht="15" customHeight="1" thickBot="1">
      <c r="B120" s="143"/>
      <c r="C120" s="167"/>
      <c r="D120" s="692"/>
      <c r="E120" s="694"/>
      <c r="F120" s="142"/>
      <c r="G120" s="157"/>
      <c r="H120" s="158" t="s">
        <v>1167</v>
      </c>
      <c r="I120" s="706"/>
      <c r="J120" s="706"/>
      <c r="K120" s="159" t="s">
        <v>1168</v>
      </c>
      <c r="L120" s="160"/>
    </row>
    <row r="121" spans="2:12">
      <c r="B121" s="143"/>
      <c r="C121" s="141" t="s">
        <v>1169</v>
      </c>
      <c r="D121" s="691"/>
      <c r="E121" s="693"/>
      <c r="F121" s="142"/>
      <c r="G121" s="157"/>
      <c r="H121" s="158" t="s">
        <v>1170</v>
      </c>
      <c r="I121" s="706"/>
      <c r="J121" s="706"/>
      <c r="K121" s="159" t="s">
        <v>1171</v>
      </c>
      <c r="L121" s="160"/>
    </row>
    <row r="122" spans="2:12" ht="26.25" thickBot="1">
      <c r="B122" s="143"/>
      <c r="C122" s="144" t="s">
        <v>1172</v>
      </c>
      <c r="D122" s="692"/>
      <c r="E122" s="694"/>
      <c r="F122" s="142"/>
      <c r="G122" s="157"/>
      <c r="H122" s="158" t="s">
        <v>1173</v>
      </c>
      <c r="I122" s="706"/>
      <c r="J122" s="706"/>
      <c r="K122" s="159" t="s">
        <v>1174</v>
      </c>
      <c r="L122" s="160"/>
    </row>
    <row r="123" spans="2:12">
      <c r="B123" s="143"/>
      <c r="C123" s="141" t="s">
        <v>1175</v>
      </c>
      <c r="D123" s="691"/>
      <c r="E123" s="693"/>
      <c r="F123" s="142"/>
      <c r="G123" s="157"/>
      <c r="H123" s="158" t="s">
        <v>1176</v>
      </c>
      <c r="I123" s="706"/>
      <c r="J123" s="708" t="s">
        <v>1177</v>
      </c>
      <c r="K123" s="158"/>
      <c r="L123" s="160"/>
    </row>
    <row r="124" spans="2:12" ht="23.25" thickBot="1">
      <c r="B124" s="143"/>
      <c r="C124" s="144" t="s">
        <v>1178</v>
      </c>
      <c r="D124" s="692"/>
      <c r="E124" s="694"/>
      <c r="F124" s="142"/>
      <c r="G124" s="157"/>
      <c r="H124" s="158" t="s">
        <v>1179</v>
      </c>
      <c r="I124" s="706"/>
      <c r="J124" s="708"/>
      <c r="K124" s="159" t="s">
        <v>1180</v>
      </c>
      <c r="L124" s="160"/>
    </row>
    <row r="125" spans="2:12">
      <c r="B125" s="146"/>
      <c r="C125" s="141" t="s">
        <v>1181</v>
      </c>
      <c r="D125" s="691"/>
      <c r="E125" s="693" t="s">
        <v>1182</v>
      </c>
      <c r="F125" s="142"/>
      <c r="G125" s="157"/>
      <c r="H125" s="158" t="s">
        <v>1183</v>
      </c>
      <c r="I125" s="706"/>
      <c r="J125" s="708"/>
      <c r="K125" s="159" t="s">
        <v>1184</v>
      </c>
      <c r="L125" s="160"/>
    </row>
    <row r="126" spans="2:12" ht="23.25" thickBot="1">
      <c r="B126" s="146"/>
      <c r="C126" s="144" t="s">
        <v>1185</v>
      </c>
      <c r="D126" s="692"/>
      <c r="E126" s="694"/>
      <c r="F126" s="142"/>
      <c r="G126" s="157"/>
      <c r="H126" s="158" t="s">
        <v>1186</v>
      </c>
      <c r="I126" s="706"/>
      <c r="J126" s="708"/>
      <c r="K126" s="159" t="s">
        <v>1187</v>
      </c>
      <c r="L126" s="160"/>
    </row>
    <row r="127" spans="2:12">
      <c r="B127" s="146"/>
      <c r="C127" s="141" t="s">
        <v>1188</v>
      </c>
      <c r="D127" s="691"/>
      <c r="E127" s="693"/>
      <c r="F127" s="142"/>
      <c r="G127" s="157"/>
      <c r="H127" s="158" t="s">
        <v>1189</v>
      </c>
      <c r="I127" s="706"/>
      <c r="J127" s="708"/>
      <c r="K127" s="159" t="s">
        <v>1190</v>
      </c>
      <c r="L127" s="160"/>
    </row>
    <row r="128" spans="2:12" ht="23.25" thickBot="1">
      <c r="B128" s="152"/>
      <c r="C128" s="144" t="s">
        <v>926</v>
      </c>
      <c r="D128" s="692"/>
      <c r="E128" s="694"/>
      <c r="F128" s="142"/>
      <c r="G128" s="157"/>
      <c r="H128" s="158" t="s">
        <v>1191</v>
      </c>
      <c r="I128" s="706"/>
      <c r="J128" s="708"/>
      <c r="K128" s="159" t="s">
        <v>1192</v>
      </c>
      <c r="L128" s="160"/>
    </row>
    <row r="129" spans="2:12">
      <c r="B129" s="140" t="s">
        <v>1193</v>
      </c>
      <c r="C129" s="141" t="s">
        <v>1194</v>
      </c>
      <c r="D129" s="691"/>
      <c r="E129" s="693" t="s">
        <v>1195</v>
      </c>
      <c r="F129" s="142"/>
      <c r="G129" s="157"/>
      <c r="H129" s="158" t="s">
        <v>1196</v>
      </c>
      <c r="I129" s="706"/>
      <c r="J129" s="711"/>
      <c r="K129" s="159" t="s">
        <v>1197</v>
      </c>
      <c r="L129" s="160"/>
    </row>
    <row r="130" spans="2:12" ht="15" customHeight="1" thickBot="1">
      <c r="B130" s="143" t="s">
        <v>1198</v>
      </c>
      <c r="C130" s="144" t="s">
        <v>1199</v>
      </c>
      <c r="D130" s="692"/>
      <c r="E130" s="694"/>
      <c r="F130" s="142"/>
      <c r="G130" s="157">
        <v>8030</v>
      </c>
      <c r="H130" s="158" t="s">
        <v>1200</v>
      </c>
      <c r="I130" s="706"/>
      <c r="J130" s="708" t="s">
        <v>1201</v>
      </c>
      <c r="K130" s="158"/>
      <c r="L130" s="160"/>
    </row>
    <row r="131" spans="2:12" ht="15.75" customHeight="1">
      <c r="B131" s="146"/>
      <c r="C131" s="141" t="s">
        <v>1202</v>
      </c>
      <c r="D131" s="691"/>
      <c r="E131" s="693"/>
      <c r="F131" s="142"/>
      <c r="G131" s="157">
        <v>8031</v>
      </c>
      <c r="H131" s="158" t="s">
        <v>1203</v>
      </c>
      <c r="I131" s="706"/>
      <c r="J131" s="711"/>
      <c r="K131" s="159" t="s">
        <v>1204</v>
      </c>
      <c r="L131" s="160"/>
    </row>
    <row r="132" spans="2:12" ht="45.75" thickBot="1">
      <c r="B132" s="146"/>
      <c r="C132" s="144" t="s">
        <v>1205</v>
      </c>
      <c r="D132" s="692"/>
      <c r="E132" s="694"/>
      <c r="F132" s="142"/>
      <c r="G132" s="157">
        <v>8032</v>
      </c>
      <c r="H132" s="158" t="s">
        <v>1206</v>
      </c>
      <c r="I132" s="706"/>
      <c r="J132" s="711"/>
      <c r="K132" s="159" t="s">
        <v>1207</v>
      </c>
      <c r="L132" s="160"/>
    </row>
    <row r="133" spans="2:12">
      <c r="B133" s="146"/>
      <c r="C133" s="141" t="s">
        <v>1208</v>
      </c>
      <c r="D133" s="691"/>
      <c r="E133" s="693"/>
      <c r="F133" s="142"/>
      <c r="G133" s="157">
        <v>8033</v>
      </c>
      <c r="H133" s="158" t="s">
        <v>1209</v>
      </c>
      <c r="I133" s="706"/>
      <c r="J133" s="711"/>
      <c r="K133" s="159" t="s">
        <v>1210</v>
      </c>
      <c r="L133" s="160"/>
    </row>
    <row r="134" spans="2:12" ht="15.75" thickBot="1">
      <c r="B134" s="146"/>
      <c r="C134" s="144" t="s">
        <v>1211</v>
      </c>
      <c r="D134" s="692"/>
      <c r="E134" s="694"/>
      <c r="F134" s="142"/>
      <c r="G134" s="157">
        <v>8034</v>
      </c>
      <c r="H134" s="158" t="s">
        <v>1212</v>
      </c>
      <c r="I134" s="706"/>
      <c r="J134" s="711"/>
      <c r="K134" s="159" t="s">
        <v>1213</v>
      </c>
      <c r="L134" s="160"/>
    </row>
    <row r="135" spans="2:12" ht="25.5">
      <c r="B135" s="146"/>
      <c r="C135" s="141" t="s">
        <v>1214</v>
      </c>
      <c r="D135" s="691"/>
      <c r="E135" s="693"/>
      <c r="F135" s="142"/>
      <c r="G135" s="157"/>
      <c r="H135" s="158" t="s">
        <v>1215</v>
      </c>
      <c r="I135" s="706"/>
      <c r="J135" s="711"/>
      <c r="K135" s="159" t="s">
        <v>1216</v>
      </c>
      <c r="L135" s="160" t="s">
        <v>1217</v>
      </c>
    </row>
    <row r="136" spans="2:12" ht="26.25" thickBot="1">
      <c r="B136" s="146"/>
      <c r="C136" s="144" t="s">
        <v>1218</v>
      </c>
      <c r="D136" s="692"/>
      <c r="E136" s="694"/>
      <c r="F136" s="142"/>
      <c r="G136" s="157"/>
      <c r="H136" s="158" t="s">
        <v>1219</v>
      </c>
      <c r="I136" s="706"/>
      <c r="J136" s="711"/>
      <c r="K136" s="159" t="s">
        <v>1220</v>
      </c>
      <c r="L136" s="160"/>
    </row>
    <row r="137" spans="2:12" ht="25.5">
      <c r="B137" s="146"/>
      <c r="C137" s="141" t="s">
        <v>1221</v>
      </c>
      <c r="D137" s="141" t="s">
        <v>1222</v>
      </c>
      <c r="E137" s="693"/>
      <c r="F137" s="142"/>
      <c r="G137" s="157">
        <v>8035</v>
      </c>
      <c r="H137" s="158" t="s">
        <v>1223</v>
      </c>
      <c r="I137" s="706"/>
      <c r="J137" s="711"/>
      <c r="K137" s="159" t="s">
        <v>1201</v>
      </c>
      <c r="L137" s="160"/>
    </row>
    <row r="138" spans="2:12" ht="23.25" thickBot="1">
      <c r="B138" s="146"/>
      <c r="C138" s="165" t="s">
        <v>1224</v>
      </c>
      <c r="D138" s="144" t="s">
        <v>1225</v>
      </c>
      <c r="E138" s="694"/>
      <c r="F138" s="142"/>
      <c r="G138" s="153">
        <v>6000</v>
      </c>
      <c r="H138" s="149" t="s">
        <v>1226</v>
      </c>
      <c r="I138" s="149" t="s">
        <v>1227</v>
      </c>
      <c r="J138" s="154"/>
      <c r="K138" s="154"/>
      <c r="L138" s="155"/>
    </row>
    <row r="139" spans="2:12">
      <c r="B139" s="146"/>
      <c r="C139" s="166"/>
      <c r="D139" s="141" t="s">
        <v>1228</v>
      </c>
      <c r="E139" s="693" t="s">
        <v>1229</v>
      </c>
      <c r="F139" s="142"/>
      <c r="G139" s="174">
        <v>6010</v>
      </c>
      <c r="H139" s="175" t="s">
        <v>1230</v>
      </c>
      <c r="I139" s="709"/>
      <c r="J139" s="159" t="s">
        <v>1231</v>
      </c>
      <c r="K139" s="158"/>
      <c r="L139" s="158"/>
    </row>
    <row r="140" spans="2:12" ht="15" customHeight="1" thickBot="1">
      <c r="B140" s="146"/>
      <c r="C140" s="166"/>
      <c r="D140" s="144" t="s">
        <v>1232</v>
      </c>
      <c r="E140" s="694"/>
      <c r="F140" s="142"/>
      <c r="G140" s="174">
        <v>6020</v>
      </c>
      <c r="H140" s="158" t="s">
        <v>1233</v>
      </c>
      <c r="I140" s="710"/>
      <c r="J140" s="159" t="s">
        <v>1234</v>
      </c>
      <c r="K140" s="158"/>
      <c r="L140" s="158"/>
    </row>
    <row r="141" spans="2:12">
      <c r="B141" s="146"/>
      <c r="C141" s="166"/>
      <c r="D141" s="141" t="s">
        <v>1235</v>
      </c>
      <c r="E141" s="693"/>
      <c r="F141" s="142"/>
      <c r="G141" s="174">
        <v>6030</v>
      </c>
      <c r="H141" s="158" t="s">
        <v>1236</v>
      </c>
      <c r="I141" s="710"/>
      <c r="J141" s="707" t="s">
        <v>1237</v>
      </c>
      <c r="K141" s="158"/>
      <c r="L141" s="158"/>
    </row>
    <row r="142" spans="2:12" ht="26.25" thickBot="1">
      <c r="B142" s="146"/>
      <c r="C142" s="166"/>
      <c r="D142" s="144" t="s">
        <v>1238</v>
      </c>
      <c r="E142" s="694"/>
      <c r="F142" s="142"/>
      <c r="G142" s="176"/>
      <c r="H142" s="158" t="s">
        <v>1239</v>
      </c>
      <c r="I142" s="710"/>
      <c r="J142" s="706"/>
      <c r="K142" s="159" t="s">
        <v>1240</v>
      </c>
      <c r="L142" s="158"/>
    </row>
    <row r="143" spans="2:12">
      <c r="B143" s="146"/>
      <c r="C143" s="166"/>
      <c r="D143" s="141" t="s">
        <v>1241</v>
      </c>
      <c r="E143" s="693"/>
      <c r="F143" s="142"/>
      <c r="G143" s="177"/>
      <c r="H143" s="158" t="s">
        <v>1242</v>
      </c>
      <c r="I143" s="710"/>
      <c r="J143" s="706"/>
      <c r="K143" s="159" t="s">
        <v>1243</v>
      </c>
      <c r="L143" s="158"/>
    </row>
    <row r="144" spans="2:12" ht="15" customHeight="1" thickBot="1">
      <c r="B144" s="146"/>
      <c r="C144" s="166"/>
      <c r="D144" s="144" t="s">
        <v>1244</v>
      </c>
      <c r="E144" s="694"/>
      <c r="F144" s="142"/>
      <c r="G144" s="176"/>
      <c r="H144" s="158" t="s">
        <v>1245</v>
      </c>
      <c r="I144" s="710"/>
      <c r="J144" s="706"/>
      <c r="K144" s="159" t="s">
        <v>1246</v>
      </c>
      <c r="L144" s="158"/>
    </row>
    <row r="145" spans="2:12">
      <c r="B145" s="146"/>
      <c r="C145" s="166"/>
      <c r="D145" s="141" t="s">
        <v>1247</v>
      </c>
      <c r="E145" s="693"/>
      <c r="F145" s="142"/>
      <c r="G145" s="176"/>
      <c r="H145" s="158" t="s">
        <v>1248</v>
      </c>
      <c r="I145" s="710"/>
      <c r="J145" s="706"/>
      <c r="K145" s="159" t="s">
        <v>1249</v>
      </c>
      <c r="L145" s="158"/>
    </row>
    <row r="146" spans="2:12" ht="23.25" thickBot="1">
      <c r="B146" s="146"/>
      <c r="C146" s="167"/>
      <c r="D146" s="144" t="s">
        <v>1250</v>
      </c>
      <c r="E146" s="694"/>
      <c r="F146" s="142"/>
      <c r="G146" s="176"/>
      <c r="H146" s="158" t="s">
        <v>1251</v>
      </c>
      <c r="I146" s="710"/>
      <c r="J146" s="706"/>
      <c r="K146" s="159" t="s">
        <v>1252</v>
      </c>
      <c r="L146" s="158"/>
    </row>
    <row r="147" spans="2:12" ht="25.5">
      <c r="B147" s="146"/>
      <c r="C147" s="141" t="s">
        <v>1253</v>
      </c>
      <c r="D147" s="691"/>
      <c r="E147" s="693"/>
      <c r="F147" s="142"/>
      <c r="G147" s="177"/>
      <c r="H147" s="158" t="s">
        <v>1254</v>
      </c>
      <c r="I147" s="710"/>
      <c r="J147" s="706"/>
      <c r="K147" s="159" t="s">
        <v>1255</v>
      </c>
      <c r="L147" s="158" t="s">
        <v>1256</v>
      </c>
    </row>
    <row r="148" spans="2:12" ht="25.5">
      <c r="B148" s="146"/>
      <c r="C148" s="141"/>
      <c r="D148" s="698"/>
      <c r="E148" s="699"/>
      <c r="F148" s="142"/>
      <c r="G148" s="177"/>
      <c r="H148" s="158"/>
      <c r="I148" s="710"/>
      <c r="J148" s="161"/>
      <c r="K148" s="159" t="s">
        <v>1257</v>
      </c>
      <c r="L148" s="158"/>
    </row>
    <row r="149" spans="2:12" ht="34.5" thickBot="1">
      <c r="B149" s="146"/>
      <c r="C149" s="144" t="s">
        <v>1258</v>
      </c>
      <c r="D149" s="692"/>
      <c r="E149" s="694"/>
      <c r="F149" s="142"/>
      <c r="G149" s="174">
        <v>6040</v>
      </c>
      <c r="H149" s="158" t="s">
        <v>1259</v>
      </c>
      <c r="I149" s="710"/>
      <c r="J149" s="158" t="s">
        <v>1260</v>
      </c>
      <c r="K149" s="159"/>
      <c r="L149" s="158"/>
    </row>
    <row r="150" spans="2:12" ht="25.5">
      <c r="B150" s="146"/>
      <c r="C150" s="141" t="s">
        <v>1261</v>
      </c>
      <c r="D150" s="691"/>
      <c r="E150" s="693"/>
      <c r="F150" s="142"/>
      <c r="G150" s="174">
        <v>6041</v>
      </c>
      <c r="H150" s="158" t="s">
        <v>1262</v>
      </c>
      <c r="I150" s="710"/>
      <c r="J150" s="158"/>
      <c r="K150" s="159" t="s">
        <v>1263</v>
      </c>
      <c r="L150" s="158"/>
    </row>
    <row r="151" spans="2:12" ht="15" customHeight="1" thickBot="1">
      <c r="B151" s="146"/>
      <c r="C151" s="144" t="s">
        <v>1264</v>
      </c>
      <c r="D151" s="692"/>
      <c r="E151" s="694"/>
      <c r="F151" s="142"/>
      <c r="G151" s="174">
        <v>6042</v>
      </c>
      <c r="H151" s="158" t="s">
        <v>1265</v>
      </c>
      <c r="I151" s="710"/>
      <c r="J151" s="158"/>
      <c r="K151" s="159" t="s">
        <v>1266</v>
      </c>
      <c r="L151" s="158"/>
    </row>
    <row r="152" spans="2:12" ht="25.5">
      <c r="B152" s="146"/>
      <c r="C152" s="141" t="s">
        <v>1267</v>
      </c>
      <c r="D152" s="691"/>
      <c r="E152" s="693" t="s">
        <v>1268</v>
      </c>
      <c r="F152" s="142"/>
      <c r="G152" s="174">
        <v>6043</v>
      </c>
      <c r="H152" s="158" t="s">
        <v>1269</v>
      </c>
      <c r="I152" s="710"/>
      <c r="J152" s="158"/>
      <c r="K152" s="159" t="s">
        <v>1270</v>
      </c>
      <c r="L152" s="158"/>
    </row>
    <row r="153" spans="2:12" ht="26.25" thickBot="1">
      <c r="B153" s="146"/>
      <c r="C153" s="144" t="s">
        <v>1271</v>
      </c>
      <c r="D153" s="692"/>
      <c r="E153" s="694"/>
      <c r="F153" s="142"/>
      <c r="G153" s="174">
        <v>6044</v>
      </c>
      <c r="H153" s="158" t="s">
        <v>1272</v>
      </c>
      <c r="I153" s="710"/>
      <c r="J153" s="158"/>
      <c r="K153" s="159" t="s">
        <v>1273</v>
      </c>
      <c r="L153" s="158"/>
    </row>
    <row r="154" spans="2:12">
      <c r="B154" s="146"/>
      <c r="C154" s="141" t="s">
        <v>1274</v>
      </c>
      <c r="D154" s="691"/>
      <c r="E154" s="693"/>
      <c r="F154" s="142"/>
      <c r="G154" s="174"/>
      <c r="H154" s="158" t="s">
        <v>1275</v>
      </c>
      <c r="I154" s="710"/>
      <c r="J154" s="158"/>
      <c r="K154" s="159" t="s">
        <v>1276</v>
      </c>
      <c r="L154" s="158"/>
    </row>
    <row r="155" spans="2:12" ht="15" customHeight="1" thickBot="1">
      <c r="B155" s="146"/>
      <c r="C155" s="144" t="s">
        <v>1277</v>
      </c>
      <c r="D155" s="692"/>
      <c r="E155" s="694"/>
      <c r="F155" s="142"/>
      <c r="G155" s="174">
        <v>6050</v>
      </c>
      <c r="H155" s="158" t="s">
        <v>1278</v>
      </c>
      <c r="I155" s="710"/>
      <c r="J155" s="159" t="s">
        <v>1279</v>
      </c>
      <c r="K155" s="158"/>
      <c r="L155" s="158"/>
    </row>
    <row r="156" spans="2:12">
      <c r="B156" s="146"/>
      <c r="C156" s="141" t="s">
        <v>1280</v>
      </c>
      <c r="D156" s="691"/>
      <c r="E156" s="693"/>
      <c r="F156" s="142"/>
      <c r="G156" s="174"/>
      <c r="H156" s="158" t="s">
        <v>1281</v>
      </c>
      <c r="I156" s="710"/>
      <c r="J156" s="159" t="s">
        <v>1282</v>
      </c>
      <c r="K156" s="158"/>
      <c r="L156" s="158"/>
    </row>
    <row r="157" spans="2:12" ht="23.25" thickBot="1">
      <c r="B157" s="146"/>
      <c r="C157" s="144" t="s">
        <v>1283</v>
      </c>
      <c r="D157" s="692"/>
      <c r="E157" s="694"/>
      <c r="F157" s="142"/>
      <c r="G157" s="153">
        <v>7000</v>
      </c>
      <c r="H157" s="178" t="s">
        <v>1284</v>
      </c>
      <c r="I157" s="178" t="s">
        <v>1285</v>
      </c>
      <c r="J157" s="154"/>
      <c r="K157" s="154"/>
      <c r="L157" s="155"/>
    </row>
    <row r="158" spans="2:12">
      <c r="B158" s="146"/>
      <c r="C158" s="141" t="s">
        <v>1286</v>
      </c>
      <c r="D158" s="691"/>
      <c r="E158" s="693"/>
      <c r="F158" s="142"/>
      <c r="G158" s="157">
        <v>7010</v>
      </c>
      <c r="H158" s="158" t="s">
        <v>1287</v>
      </c>
      <c r="I158" s="707"/>
      <c r="J158" s="160" t="s">
        <v>1288</v>
      </c>
      <c r="K158" s="160"/>
      <c r="L158" s="160"/>
    </row>
    <row r="159" spans="2:12" ht="45.75" thickBot="1">
      <c r="B159" s="146"/>
      <c r="C159" s="144" t="s">
        <v>1289</v>
      </c>
      <c r="D159" s="692"/>
      <c r="E159" s="694"/>
      <c r="F159" s="142"/>
      <c r="G159" s="157">
        <v>7011</v>
      </c>
      <c r="H159" s="158" t="s">
        <v>1290</v>
      </c>
      <c r="I159" s="706"/>
      <c r="J159" s="705"/>
      <c r="K159" s="160" t="s">
        <v>1291</v>
      </c>
      <c r="L159" s="160"/>
    </row>
    <row r="160" spans="2:12" ht="15" customHeight="1">
      <c r="B160" s="146"/>
      <c r="C160" s="141" t="s">
        <v>1292</v>
      </c>
      <c r="D160" s="691"/>
      <c r="E160" s="693" t="s">
        <v>1293</v>
      </c>
      <c r="F160" s="142"/>
      <c r="G160" s="157">
        <v>7012</v>
      </c>
      <c r="H160" s="158" t="s">
        <v>1294</v>
      </c>
      <c r="I160" s="706"/>
      <c r="J160" s="706"/>
      <c r="K160" s="160" t="s">
        <v>1295</v>
      </c>
      <c r="L160" s="160" t="s">
        <v>1296</v>
      </c>
    </row>
    <row r="161" spans="2:12" ht="34.5" thickBot="1">
      <c r="B161" s="146"/>
      <c r="C161" s="144" t="s">
        <v>1297</v>
      </c>
      <c r="D161" s="692"/>
      <c r="E161" s="694"/>
      <c r="F161" s="142"/>
      <c r="G161" s="157">
        <v>7014</v>
      </c>
      <c r="H161" s="158" t="s">
        <v>1298</v>
      </c>
      <c r="I161" s="706"/>
      <c r="J161" s="706"/>
      <c r="K161" s="160" t="s">
        <v>1299</v>
      </c>
      <c r="L161" s="160"/>
    </row>
    <row r="162" spans="2:12" ht="25.5">
      <c r="B162" s="146"/>
      <c r="C162" s="141" t="s">
        <v>1300</v>
      </c>
      <c r="D162" s="691"/>
      <c r="E162" s="693"/>
      <c r="F162" s="142"/>
      <c r="G162" s="157">
        <v>7013</v>
      </c>
      <c r="H162" s="158" t="s">
        <v>1301</v>
      </c>
      <c r="I162" s="706"/>
      <c r="J162" s="706"/>
      <c r="K162" s="160" t="s">
        <v>1302</v>
      </c>
      <c r="L162" s="160"/>
    </row>
    <row r="163" spans="2:12" ht="45.75" thickBot="1">
      <c r="B163" s="146"/>
      <c r="C163" s="144" t="s">
        <v>1303</v>
      </c>
      <c r="D163" s="692"/>
      <c r="E163" s="694"/>
      <c r="F163" s="142"/>
      <c r="G163" s="157"/>
      <c r="H163" s="158" t="s">
        <v>1304</v>
      </c>
      <c r="I163" s="706"/>
      <c r="J163" s="706"/>
      <c r="K163" s="160" t="s">
        <v>1305</v>
      </c>
      <c r="L163" s="160"/>
    </row>
    <row r="164" spans="2:12">
      <c r="B164" s="146"/>
      <c r="C164" s="141" t="s">
        <v>1306</v>
      </c>
      <c r="D164" s="691"/>
      <c r="E164" s="693"/>
      <c r="F164" s="142"/>
      <c r="G164" s="157"/>
      <c r="H164" s="158" t="s">
        <v>1307</v>
      </c>
      <c r="I164" s="706"/>
      <c r="J164" s="706"/>
      <c r="K164" s="160" t="s">
        <v>1308</v>
      </c>
      <c r="L164" s="160"/>
    </row>
    <row r="165" spans="2:12" ht="23.25" thickBot="1">
      <c r="B165" s="146"/>
      <c r="C165" s="144" t="s">
        <v>1309</v>
      </c>
      <c r="D165" s="692"/>
      <c r="E165" s="694"/>
      <c r="F165" s="142"/>
      <c r="G165" s="157"/>
      <c r="H165" s="158" t="s">
        <v>1310</v>
      </c>
      <c r="I165" s="706"/>
      <c r="J165" s="706"/>
      <c r="K165" s="160" t="s">
        <v>1311</v>
      </c>
      <c r="L165" s="160"/>
    </row>
    <row r="166" spans="2:12">
      <c r="B166" s="146"/>
      <c r="C166" s="141" t="s">
        <v>1312</v>
      </c>
      <c r="D166" s="691"/>
      <c r="E166" s="693" t="s">
        <v>1313</v>
      </c>
      <c r="F166" s="142"/>
      <c r="G166" s="157">
        <v>7060</v>
      </c>
      <c r="H166" s="158" t="s">
        <v>1314</v>
      </c>
      <c r="I166" s="706"/>
      <c r="J166" s="160" t="s">
        <v>1315</v>
      </c>
      <c r="K166" s="160"/>
      <c r="L166" s="160"/>
    </row>
    <row r="167" spans="2:12" ht="15.75" thickBot="1">
      <c r="B167" s="152"/>
      <c r="C167" s="144" t="s">
        <v>1316</v>
      </c>
      <c r="D167" s="692"/>
      <c r="E167" s="694"/>
      <c r="F167" s="142"/>
      <c r="G167" s="157"/>
      <c r="H167" s="158" t="s">
        <v>1317</v>
      </c>
      <c r="I167" s="706"/>
      <c r="J167" s="705"/>
      <c r="K167" s="160" t="s">
        <v>1318</v>
      </c>
      <c r="L167" s="160"/>
    </row>
    <row r="168" spans="2:12">
      <c r="B168" s="140" t="s">
        <v>1319</v>
      </c>
      <c r="C168" s="141" t="s">
        <v>1320</v>
      </c>
      <c r="D168" s="691"/>
      <c r="E168" s="693"/>
      <c r="F168" s="142"/>
      <c r="G168" s="157"/>
      <c r="H168" s="158" t="s">
        <v>1321</v>
      </c>
      <c r="I168" s="706"/>
      <c r="J168" s="706"/>
      <c r="K168" s="160" t="s">
        <v>1322</v>
      </c>
      <c r="L168" s="160"/>
    </row>
    <row r="169" spans="2:12" ht="26.25" thickBot="1">
      <c r="B169" s="143" t="s">
        <v>1323</v>
      </c>
      <c r="C169" s="144" t="s">
        <v>1324</v>
      </c>
      <c r="D169" s="692"/>
      <c r="E169" s="694"/>
      <c r="F169" s="142"/>
      <c r="G169" s="157"/>
      <c r="H169" s="158" t="s">
        <v>1325</v>
      </c>
      <c r="I169" s="706"/>
      <c r="J169" s="706"/>
      <c r="K169" s="160" t="s">
        <v>1326</v>
      </c>
      <c r="L169" s="160"/>
    </row>
    <row r="170" spans="2:12" ht="15" customHeight="1">
      <c r="B170" s="146"/>
      <c r="C170" s="141" t="s">
        <v>1327</v>
      </c>
      <c r="D170" s="691"/>
      <c r="E170" s="693" t="s">
        <v>1328</v>
      </c>
      <c r="F170" s="142"/>
      <c r="G170" s="157"/>
      <c r="H170" s="158" t="s">
        <v>1329</v>
      </c>
      <c r="I170" s="706"/>
      <c r="J170" s="706"/>
      <c r="K170" s="160" t="s">
        <v>1330</v>
      </c>
      <c r="L170" s="160"/>
    </row>
    <row r="171" spans="2:12" ht="26.25" thickBot="1">
      <c r="B171" s="146"/>
      <c r="C171" s="144" t="s">
        <v>1331</v>
      </c>
      <c r="D171" s="692"/>
      <c r="E171" s="694"/>
      <c r="F171" s="142"/>
      <c r="G171" s="157"/>
      <c r="H171" s="158" t="s">
        <v>1332</v>
      </c>
      <c r="I171" s="706"/>
      <c r="J171" s="706"/>
      <c r="K171" s="160" t="s">
        <v>1333</v>
      </c>
      <c r="L171" s="160" t="s">
        <v>1334</v>
      </c>
    </row>
    <row r="172" spans="2:12" ht="25.5">
      <c r="B172" s="146"/>
      <c r="C172" s="141" t="s">
        <v>1335</v>
      </c>
      <c r="D172" s="691"/>
      <c r="E172" s="693"/>
      <c r="F172" s="142"/>
      <c r="G172" s="157"/>
      <c r="H172" s="158" t="s">
        <v>1336</v>
      </c>
      <c r="I172" s="706"/>
      <c r="J172" s="706"/>
      <c r="K172" s="160" t="s">
        <v>1337</v>
      </c>
      <c r="L172" s="160"/>
    </row>
    <row r="173" spans="2:12" ht="26.25" thickBot="1">
      <c r="B173" s="146"/>
      <c r="C173" s="144" t="s">
        <v>1338</v>
      </c>
      <c r="D173" s="692"/>
      <c r="E173" s="694"/>
      <c r="F173" s="142"/>
      <c r="G173" s="157"/>
      <c r="H173" s="158" t="s">
        <v>1339</v>
      </c>
      <c r="I173" s="706"/>
      <c r="J173" s="706"/>
      <c r="K173" s="160" t="s">
        <v>1340</v>
      </c>
      <c r="L173" s="160" t="s">
        <v>1341</v>
      </c>
    </row>
    <row r="174" spans="2:12">
      <c r="B174" s="146"/>
      <c r="C174" s="141" t="s">
        <v>1342</v>
      </c>
      <c r="D174" s="691"/>
      <c r="E174" s="693"/>
      <c r="F174" s="142"/>
      <c r="G174" s="157"/>
      <c r="H174" s="158" t="s">
        <v>1343</v>
      </c>
      <c r="I174" s="706"/>
      <c r="J174" s="706"/>
      <c r="K174" s="160" t="s">
        <v>1344</v>
      </c>
      <c r="L174" s="160"/>
    </row>
    <row r="175" spans="2:12" ht="15.75" thickBot="1">
      <c r="B175" s="146"/>
      <c r="C175" s="144" t="s">
        <v>1345</v>
      </c>
      <c r="D175" s="692"/>
      <c r="E175" s="694"/>
      <c r="F175" s="142"/>
      <c r="G175" s="157">
        <v>7020</v>
      </c>
      <c r="H175" s="158" t="s">
        <v>1346</v>
      </c>
      <c r="I175" s="706"/>
      <c r="J175" s="160" t="s">
        <v>1347</v>
      </c>
      <c r="K175" s="160"/>
      <c r="L175" s="160"/>
    </row>
    <row r="176" spans="2:12">
      <c r="B176" s="146"/>
      <c r="C176" s="141" t="s">
        <v>1348</v>
      </c>
      <c r="D176" s="691"/>
      <c r="E176" s="693"/>
      <c r="F176" s="142"/>
      <c r="G176" s="157"/>
      <c r="H176" s="158" t="s">
        <v>1349</v>
      </c>
      <c r="I176" s="706"/>
      <c r="J176" s="705"/>
      <c r="K176" s="160" t="s">
        <v>1350</v>
      </c>
      <c r="L176" s="160"/>
    </row>
    <row r="177" spans="2:12" ht="34.5" thickBot="1">
      <c r="B177" s="146"/>
      <c r="C177" s="144" t="s">
        <v>1351</v>
      </c>
      <c r="D177" s="692"/>
      <c r="E177" s="694"/>
      <c r="F177" s="142"/>
      <c r="G177" s="157"/>
      <c r="H177" s="158" t="s">
        <v>1352</v>
      </c>
      <c r="I177" s="706"/>
      <c r="J177" s="706"/>
      <c r="K177" s="160" t="s">
        <v>1353</v>
      </c>
      <c r="L177" s="160"/>
    </row>
    <row r="178" spans="2:12" ht="25.5">
      <c r="B178" s="146"/>
      <c r="C178" s="141" t="s">
        <v>1354</v>
      </c>
      <c r="D178" s="691"/>
      <c r="E178" s="693"/>
      <c r="F178" s="142"/>
      <c r="G178" s="157"/>
      <c r="H178" s="158" t="s">
        <v>1355</v>
      </c>
      <c r="I178" s="706"/>
      <c r="J178" s="706"/>
      <c r="K178" s="160" t="s">
        <v>1356</v>
      </c>
      <c r="L178" s="160"/>
    </row>
    <row r="179" spans="2:12" ht="23.25" thickBot="1">
      <c r="B179" s="146"/>
      <c r="C179" s="144" t="s">
        <v>1357</v>
      </c>
      <c r="D179" s="692"/>
      <c r="E179" s="694"/>
      <c r="F179" s="142"/>
      <c r="G179" s="157"/>
      <c r="H179" s="158" t="s">
        <v>1358</v>
      </c>
      <c r="I179" s="706"/>
      <c r="J179" s="706"/>
      <c r="K179" s="160" t="s">
        <v>1359</v>
      </c>
      <c r="L179" s="160"/>
    </row>
    <row r="180" spans="2:12" ht="25.5">
      <c r="B180" s="146"/>
      <c r="C180" s="141" t="s">
        <v>1360</v>
      </c>
      <c r="D180" s="691"/>
      <c r="E180" s="693"/>
      <c r="F180" s="142"/>
      <c r="G180" s="157"/>
      <c r="H180" s="158" t="s">
        <v>1361</v>
      </c>
      <c r="I180" s="706"/>
      <c r="J180" s="706"/>
      <c r="K180" s="160" t="s">
        <v>1362</v>
      </c>
      <c r="L180" s="160"/>
    </row>
    <row r="181" spans="2:12" ht="23.25" thickBot="1">
      <c r="B181" s="146"/>
      <c r="C181" s="144" t="s">
        <v>1363</v>
      </c>
      <c r="D181" s="692"/>
      <c r="E181" s="694"/>
      <c r="F181" s="142"/>
      <c r="G181" s="157"/>
      <c r="H181" s="158" t="s">
        <v>1364</v>
      </c>
      <c r="I181" s="706"/>
      <c r="J181" s="706"/>
      <c r="K181" s="160" t="s">
        <v>1365</v>
      </c>
      <c r="L181" s="160"/>
    </row>
    <row r="182" spans="2:12" ht="15" customHeight="1">
      <c r="B182" s="146"/>
      <c r="C182" s="141" t="s">
        <v>1366</v>
      </c>
      <c r="D182" s="700"/>
      <c r="E182" s="693" t="s">
        <v>1367</v>
      </c>
      <c r="F182" s="142"/>
      <c r="G182" s="157"/>
      <c r="H182" s="158" t="s">
        <v>1368</v>
      </c>
      <c r="I182" s="706"/>
      <c r="J182" s="706"/>
      <c r="K182" s="160" t="s">
        <v>1369</v>
      </c>
      <c r="L182" s="160" t="s">
        <v>1370</v>
      </c>
    </row>
    <row r="183" spans="2:12" ht="26.25" thickBot="1">
      <c r="B183" s="146"/>
      <c r="C183" s="144" t="s">
        <v>1371</v>
      </c>
      <c r="D183" s="701"/>
      <c r="E183" s="694"/>
      <c r="F183" s="142"/>
      <c r="G183" s="157"/>
      <c r="H183" s="158" t="s">
        <v>1372</v>
      </c>
      <c r="I183" s="706"/>
      <c r="J183" s="706"/>
      <c r="K183" s="160" t="s">
        <v>1373</v>
      </c>
      <c r="L183" s="160" t="s">
        <v>1374</v>
      </c>
    </row>
    <row r="184" spans="2:12">
      <c r="B184" s="146"/>
      <c r="C184" s="141" t="s">
        <v>1375</v>
      </c>
      <c r="D184" s="691"/>
      <c r="E184" s="693"/>
      <c r="F184" s="142"/>
      <c r="G184" s="157"/>
      <c r="H184" s="158" t="s">
        <v>1376</v>
      </c>
      <c r="I184" s="706"/>
      <c r="J184" s="706"/>
      <c r="K184" s="160" t="s">
        <v>1377</v>
      </c>
      <c r="L184" s="160"/>
    </row>
    <row r="185" spans="2:12" ht="26.25" thickBot="1">
      <c r="B185" s="146"/>
      <c r="C185" s="144" t="s">
        <v>1378</v>
      </c>
      <c r="D185" s="692"/>
      <c r="E185" s="694"/>
      <c r="F185" s="142"/>
      <c r="G185" s="157"/>
      <c r="H185" s="158" t="s">
        <v>1379</v>
      </c>
      <c r="I185" s="706"/>
      <c r="J185" s="706"/>
      <c r="K185" s="160" t="s">
        <v>1380</v>
      </c>
      <c r="L185" s="160"/>
    </row>
    <row r="186" spans="2:12">
      <c r="B186" s="146"/>
      <c r="C186" s="141" t="s">
        <v>1381</v>
      </c>
      <c r="D186" s="691"/>
      <c r="E186" s="693"/>
      <c r="F186" s="142"/>
      <c r="G186" s="157">
        <v>7030</v>
      </c>
      <c r="H186" s="158" t="s">
        <v>1382</v>
      </c>
      <c r="I186" s="706"/>
      <c r="J186" s="160" t="s">
        <v>1383</v>
      </c>
      <c r="K186" s="160"/>
      <c r="L186" s="160"/>
    </row>
    <row r="187" spans="2:12" ht="26.25" thickBot="1">
      <c r="B187" s="146"/>
      <c r="C187" s="144" t="s">
        <v>1384</v>
      </c>
      <c r="D187" s="692"/>
      <c r="E187" s="694"/>
      <c r="F187" s="142"/>
      <c r="G187" s="157">
        <v>7031</v>
      </c>
      <c r="H187" s="158" t="s">
        <v>1385</v>
      </c>
      <c r="I187" s="706"/>
      <c r="J187" s="705"/>
      <c r="K187" s="160" t="s">
        <v>1386</v>
      </c>
      <c r="L187" s="160"/>
    </row>
    <row r="188" spans="2:12" ht="25.5">
      <c r="B188" s="146"/>
      <c r="C188" s="141" t="s">
        <v>1387</v>
      </c>
      <c r="D188" s="691"/>
      <c r="E188" s="693"/>
      <c r="F188" s="142"/>
      <c r="G188" s="157">
        <v>7032</v>
      </c>
      <c r="H188" s="158" t="s">
        <v>1388</v>
      </c>
      <c r="I188" s="706"/>
      <c r="J188" s="706"/>
      <c r="K188" s="160" t="s">
        <v>1389</v>
      </c>
      <c r="L188" s="160"/>
    </row>
    <row r="189" spans="2:12" ht="26.25" thickBot="1">
      <c r="B189" s="146"/>
      <c r="C189" s="144" t="s">
        <v>1390</v>
      </c>
      <c r="D189" s="692"/>
      <c r="E189" s="694"/>
      <c r="F189" s="142"/>
      <c r="G189" s="157">
        <v>7033</v>
      </c>
      <c r="H189" s="158" t="s">
        <v>1391</v>
      </c>
      <c r="I189" s="706"/>
      <c r="J189" s="706"/>
      <c r="K189" s="160" t="s">
        <v>1392</v>
      </c>
      <c r="L189" s="160" t="s">
        <v>1393</v>
      </c>
    </row>
    <row r="190" spans="2:12">
      <c r="B190" s="146"/>
      <c r="C190" s="141" t="s">
        <v>1394</v>
      </c>
      <c r="D190" s="691"/>
      <c r="E190" s="693"/>
      <c r="F190" s="142"/>
      <c r="G190" s="171"/>
      <c r="H190" s="158" t="s">
        <v>1395</v>
      </c>
      <c r="I190" s="706"/>
      <c r="J190" s="706"/>
      <c r="K190" s="160" t="s">
        <v>1396</v>
      </c>
      <c r="L190" s="160"/>
    </row>
    <row r="191" spans="2:12" ht="26.25" thickBot="1">
      <c r="B191" s="146"/>
      <c r="C191" s="144" t="s">
        <v>1397</v>
      </c>
      <c r="D191" s="692"/>
      <c r="E191" s="694"/>
      <c r="F191" s="142"/>
      <c r="G191" s="157"/>
      <c r="H191" s="158" t="s">
        <v>1398</v>
      </c>
      <c r="I191" s="706"/>
      <c r="J191" s="706"/>
      <c r="K191" s="160" t="s">
        <v>1399</v>
      </c>
      <c r="L191" s="160"/>
    </row>
    <row r="192" spans="2:12">
      <c r="B192" s="146"/>
      <c r="C192" s="141" t="s">
        <v>1400</v>
      </c>
      <c r="D192" s="691"/>
      <c r="E192" s="693"/>
      <c r="F192" s="142"/>
      <c r="G192" s="157"/>
      <c r="H192" s="158" t="s">
        <v>1401</v>
      </c>
      <c r="I192" s="706"/>
      <c r="J192" s="706"/>
      <c r="K192" s="160" t="s">
        <v>1402</v>
      </c>
      <c r="L192" s="160"/>
    </row>
    <row r="193" spans="2:12" ht="26.25" thickBot="1">
      <c r="B193" s="152"/>
      <c r="C193" s="144" t="s">
        <v>1403</v>
      </c>
      <c r="D193" s="692"/>
      <c r="E193" s="694"/>
      <c r="F193" s="142"/>
      <c r="G193" s="157"/>
      <c r="H193" s="158" t="s">
        <v>1404</v>
      </c>
      <c r="I193" s="706"/>
      <c r="J193" s="706"/>
      <c r="K193" s="160" t="s">
        <v>1405</v>
      </c>
      <c r="L193" s="160"/>
    </row>
    <row r="194" spans="2:12" ht="25.5">
      <c r="B194" s="180"/>
      <c r="C194" s="181"/>
      <c r="D194" s="181"/>
      <c r="E194" s="182"/>
      <c r="F194" s="132"/>
      <c r="G194" s="157"/>
      <c r="H194" s="158" t="s">
        <v>1406</v>
      </c>
      <c r="I194" s="706"/>
      <c r="J194" s="706"/>
      <c r="K194" s="160" t="s">
        <v>1407</v>
      </c>
      <c r="L194" s="160"/>
    </row>
    <row r="195" spans="2:12" ht="15.75" thickBot="1">
      <c r="B195" s="183"/>
      <c r="C195" s="184"/>
      <c r="D195" s="184"/>
      <c r="E195" s="185"/>
      <c r="F195" s="132"/>
      <c r="G195" s="157"/>
      <c r="H195" s="158" t="s">
        <v>1408</v>
      </c>
      <c r="I195" s="706"/>
      <c r="J195" s="706"/>
      <c r="K195" s="160" t="s">
        <v>1409</v>
      </c>
      <c r="L195" s="160"/>
    </row>
    <row r="196" spans="2:12">
      <c r="B196" s="179" t="s">
        <v>1410</v>
      </c>
      <c r="C196" s="186" t="s">
        <v>1411</v>
      </c>
      <c r="D196" s="186" t="s">
        <v>1412</v>
      </c>
      <c r="E196" s="693"/>
      <c r="F196" s="142"/>
      <c r="G196" s="157"/>
      <c r="H196" s="158" t="s">
        <v>1413</v>
      </c>
      <c r="I196" s="706"/>
      <c r="J196" s="706"/>
      <c r="K196" s="160" t="s">
        <v>1414</v>
      </c>
      <c r="L196" s="160"/>
    </row>
    <row r="197" spans="2:12" ht="45.75" thickBot="1">
      <c r="B197" s="143" t="s">
        <v>1415</v>
      </c>
      <c r="C197" s="165" t="s">
        <v>1416</v>
      </c>
      <c r="D197" s="144" t="s">
        <v>1417</v>
      </c>
      <c r="E197" s="694"/>
      <c r="F197" s="142"/>
      <c r="G197" s="157">
        <v>7034</v>
      </c>
      <c r="H197" s="158" t="s">
        <v>1418</v>
      </c>
      <c r="I197" s="706"/>
      <c r="J197" s="706"/>
      <c r="K197" s="160" t="s">
        <v>1419</v>
      </c>
      <c r="L197" s="160"/>
    </row>
    <row r="198" spans="2:12">
      <c r="B198" s="146"/>
      <c r="C198" s="166"/>
      <c r="D198" s="141" t="s">
        <v>1420</v>
      </c>
      <c r="E198" s="693"/>
      <c r="F198" s="142"/>
      <c r="G198" s="157"/>
      <c r="H198" s="158" t="s">
        <v>1421</v>
      </c>
      <c r="I198" s="706"/>
      <c r="J198" s="705" t="s">
        <v>1422</v>
      </c>
      <c r="K198" s="160"/>
      <c r="L198" s="160"/>
    </row>
    <row r="199" spans="2:12" ht="23.25" thickBot="1">
      <c r="B199" s="146"/>
      <c r="C199" s="166"/>
      <c r="D199" s="144" t="s">
        <v>1423</v>
      </c>
      <c r="E199" s="694"/>
      <c r="F199" s="142"/>
      <c r="G199" s="157"/>
      <c r="H199" s="158" t="s">
        <v>1424</v>
      </c>
      <c r="I199" s="706"/>
      <c r="J199" s="706"/>
      <c r="K199" s="708" t="s">
        <v>1425</v>
      </c>
      <c r="L199" s="708"/>
    </row>
    <row r="200" spans="2:12">
      <c r="B200" s="146"/>
      <c r="C200" s="166"/>
      <c r="D200" s="141" t="s">
        <v>1426</v>
      </c>
      <c r="E200" s="693"/>
      <c r="F200" s="142"/>
      <c r="G200" s="157"/>
      <c r="H200" s="158" t="s">
        <v>1427</v>
      </c>
      <c r="I200" s="706"/>
      <c r="J200" s="706"/>
      <c r="K200" s="160" t="s">
        <v>1428</v>
      </c>
      <c r="L200" s="160"/>
    </row>
    <row r="201" spans="2:12" ht="34.5" thickBot="1">
      <c r="B201" s="146"/>
      <c r="C201" s="166"/>
      <c r="D201" s="144" t="s">
        <v>1429</v>
      </c>
      <c r="E201" s="694"/>
      <c r="F201" s="142"/>
      <c r="G201" s="157"/>
      <c r="H201" s="158" t="s">
        <v>1430</v>
      </c>
      <c r="I201" s="706"/>
      <c r="J201" s="706"/>
      <c r="K201" s="160" t="s">
        <v>1431</v>
      </c>
      <c r="L201" s="160"/>
    </row>
    <row r="202" spans="2:12">
      <c r="B202" s="146"/>
      <c r="C202" s="166"/>
      <c r="D202" s="141" t="s">
        <v>1432</v>
      </c>
      <c r="E202" s="693"/>
      <c r="F202" s="142"/>
      <c r="G202" s="157"/>
      <c r="H202" s="158" t="s">
        <v>1433</v>
      </c>
      <c r="I202" s="706"/>
      <c r="J202" s="706"/>
      <c r="K202" s="160" t="s">
        <v>1434</v>
      </c>
      <c r="L202" s="160"/>
    </row>
    <row r="203" spans="2:12" ht="45.75" thickBot="1">
      <c r="B203" s="146"/>
      <c r="C203" s="167"/>
      <c r="D203" s="144" t="s">
        <v>1435</v>
      </c>
      <c r="E203" s="694"/>
      <c r="F203" s="142"/>
      <c r="G203" s="157"/>
      <c r="H203" s="158" t="s">
        <v>1436</v>
      </c>
      <c r="I203" s="706"/>
      <c r="J203" s="706"/>
      <c r="K203" s="160" t="s">
        <v>1437</v>
      </c>
      <c r="L203" s="160"/>
    </row>
    <row r="204" spans="2:12">
      <c r="B204" s="146"/>
      <c r="C204" s="141" t="s">
        <v>1438</v>
      </c>
      <c r="D204" s="691"/>
      <c r="E204" s="693"/>
      <c r="F204" s="142"/>
      <c r="G204" s="157"/>
      <c r="H204" s="158" t="s">
        <v>1439</v>
      </c>
      <c r="I204" s="706"/>
      <c r="J204" s="706"/>
      <c r="K204" s="160" t="s">
        <v>1440</v>
      </c>
      <c r="L204" s="160"/>
    </row>
    <row r="205" spans="2:12" ht="23.25" thickBot="1">
      <c r="B205" s="146"/>
      <c r="C205" s="144" t="s">
        <v>1441</v>
      </c>
      <c r="D205" s="692"/>
      <c r="E205" s="694"/>
      <c r="F205" s="142"/>
      <c r="G205" s="157"/>
      <c r="H205" s="158" t="s">
        <v>1442</v>
      </c>
      <c r="I205" s="706"/>
      <c r="J205" s="706"/>
      <c r="K205" s="160" t="s">
        <v>1443</v>
      </c>
      <c r="L205" s="160"/>
    </row>
    <row r="206" spans="2:12">
      <c r="B206" s="146"/>
      <c r="C206" s="141" t="s">
        <v>1444</v>
      </c>
      <c r="D206" s="691"/>
      <c r="E206" s="693" t="s">
        <v>1445</v>
      </c>
      <c r="F206" s="142"/>
      <c r="G206" s="157"/>
      <c r="H206" s="158" t="s">
        <v>1446</v>
      </c>
      <c r="I206" s="706"/>
      <c r="J206" s="706"/>
      <c r="K206" s="160" t="s">
        <v>1447</v>
      </c>
      <c r="L206" s="160"/>
    </row>
    <row r="207" spans="2:12" ht="23.25" thickBot="1">
      <c r="B207" s="146"/>
      <c r="C207" s="144" t="s">
        <v>1448</v>
      </c>
      <c r="D207" s="692"/>
      <c r="E207" s="694"/>
      <c r="F207" s="142"/>
      <c r="G207" s="157"/>
      <c r="H207" s="158" t="s">
        <v>1449</v>
      </c>
      <c r="I207" s="706"/>
      <c r="J207" s="706"/>
      <c r="K207" s="160" t="s">
        <v>1450</v>
      </c>
      <c r="L207" s="160"/>
    </row>
    <row r="208" spans="2:12">
      <c r="B208" s="146"/>
      <c r="C208" s="141" t="s">
        <v>1451</v>
      </c>
      <c r="D208" s="691"/>
      <c r="E208" s="693"/>
      <c r="F208" s="142"/>
      <c r="G208" s="157">
        <v>7040</v>
      </c>
      <c r="H208" s="158" t="s">
        <v>1452</v>
      </c>
      <c r="I208" s="706"/>
      <c r="J208" s="705" t="s">
        <v>1453</v>
      </c>
      <c r="K208" s="160"/>
      <c r="L208" s="160"/>
    </row>
    <row r="209" spans="2:12" ht="45.75" thickBot="1">
      <c r="B209" s="146"/>
      <c r="C209" s="144" t="s">
        <v>1454</v>
      </c>
      <c r="D209" s="692"/>
      <c r="E209" s="694"/>
      <c r="F209" s="142"/>
      <c r="G209" s="157"/>
      <c r="H209" s="158" t="s">
        <v>1455</v>
      </c>
      <c r="I209" s="706"/>
      <c r="J209" s="706"/>
      <c r="K209" s="160" t="s">
        <v>1456</v>
      </c>
      <c r="L209" s="160"/>
    </row>
    <row r="210" spans="2:12">
      <c r="B210" s="146"/>
      <c r="C210" s="141" t="s">
        <v>1457</v>
      </c>
      <c r="D210" s="691"/>
      <c r="E210" s="693"/>
      <c r="F210" s="142"/>
      <c r="G210" s="157"/>
      <c r="H210" s="158" t="s">
        <v>1458</v>
      </c>
      <c r="I210" s="706"/>
      <c r="J210" s="706"/>
      <c r="K210" s="160" t="s">
        <v>1459</v>
      </c>
      <c r="L210" s="160"/>
    </row>
    <row r="211" spans="2:12" ht="34.5" thickBot="1">
      <c r="B211" s="146"/>
      <c r="C211" s="144" t="s">
        <v>1460</v>
      </c>
      <c r="D211" s="692"/>
      <c r="E211" s="694"/>
      <c r="F211" s="142"/>
      <c r="G211" s="157"/>
      <c r="H211" s="158" t="s">
        <v>1461</v>
      </c>
      <c r="I211" s="706"/>
      <c r="J211" s="706"/>
      <c r="K211" s="160" t="s">
        <v>1462</v>
      </c>
      <c r="L211" s="160"/>
    </row>
    <row r="212" spans="2:12">
      <c r="B212" s="146"/>
      <c r="C212" s="141" t="s">
        <v>1463</v>
      </c>
      <c r="D212" s="691"/>
      <c r="E212" s="693"/>
      <c r="F212" s="142"/>
      <c r="G212" s="157"/>
      <c r="H212" s="158" t="s">
        <v>1464</v>
      </c>
      <c r="I212" s="706"/>
      <c r="J212" s="706"/>
      <c r="K212" s="160" t="s">
        <v>1465</v>
      </c>
      <c r="L212" s="160"/>
    </row>
    <row r="213" spans="2:12" ht="23.25" thickBot="1">
      <c r="B213" s="146"/>
      <c r="C213" s="144" t="s">
        <v>1466</v>
      </c>
      <c r="D213" s="692"/>
      <c r="E213" s="694"/>
      <c r="F213" s="142"/>
      <c r="G213" s="157"/>
      <c r="H213" s="158" t="s">
        <v>1467</v>
      </c>
      <c r="I213" s="706"/>
      <c r="J213" s="706"/>
      <c r="K213" s="160" t="s">
        <v>1468</v>
      </c>
      <c r="L213" s="160"/>
    </row>
    <row r="214" spans="2:12" ht="15" customHeight="1">
      <c r="B214" s="146"/>
      <c r="C214" s="141" t="s">
        <v>1469</v>
      </c>
      <c r="D214" s="691"/>
      <c r="E214" s="693" t="s">
        <v>1470</v>
      </c>
      <c r="F214" s="142"/>
      <c r="G214" s="157"/>
      <c r="H214" s="158" t="s">
        <v>1471</v>
      </c>
      <c r="I214" s="706"/>
      <c r="J214" s="706"/>
      <c r="K214" s="160" t="s">
        <v>1472</v>
      </c>
      <c r="L214" s="160"/>
    </row>
    <row r="215" spans="2:12" ht="68.25" thickBot="1">
      <c r="B215" s="152"/>
      <c r="C215" s="144" t="s">
        <v>1473</v>
      </c>
      <c r="D215" s="692"/>
      <c r="E215" s="694"/>
      <c r="F215" s="142"/>
      <c r="G215" s="157">
        <v>7050</v>
      </c>
      <c r="H215" s="158" t="s">
        <v>1474</v>
      </c>
      <c r="I215" s="706"/>
      <c r="J215" s="160" t="s">
        <v>1475</v>
      </c>
      <c r="K215" s="173"/>
      <c r="L215" s="160"/>
    </row>
    <row r="216" spans="2:12">
      <c r="B216" s="140" t="s">
        <v>1476</v>
      </c>
      <c r="C216" s="141" t="s">
        <v>1477</v>
      </c>
      <c r="D216" s="691"/>
      <c r="E216" s="693" t="s">
        <v>1478</v>
      </c>
      <c r="F216" s="142"/>
      <c r="G216" s="187">
        <v>13000</v>
      </c>
      <c r="H216" s="149" t="s">
        <v>1479</v>
      </c>
      <c r="I216" s="149" t="s">
        <v>1480</v>
      </c>
      <c r="J216" s="154"/>
      <c r="K216" s="154"/>
      <c r="L216" s="155"/>
    </row>
    <row r="217" spans="2:12" ht="34.5" thickBot="1">
      <c r="B217" s="143" t="s">
        <v>1481</v>
      </c>
      <c r="C217" s="144" t="s">
        <v>1482</v>
      </c>
      <c r="D217" s="692"/>
      <c r="E217" s="694"/>
      <c r="F217" s="142"/>
      <c r="G217" s="157">
        <v>11000</v>
      </c>
      <c r="H217" s="158" t="s">
        <v>1483</v>
      </c>
      <c r="I217" s="707"/>
      <c r="J217" s="705" t="s">
        <v>1484</v>
      </c>
      <c r="K217" s="160"/>
      <c r="L217" s="160"/>
    </row>
    <row r="218" spans="2:12" ht="25.5">
      <c r="B218" s="146"/>
      <c r="C218" s="141" t="s">
        <v>1485</v>
      </c>
      <c r="D218" s="691"/>
      <c r="E218" s="693" t="s">
        <v>1486</v>
      </c>
      <c r="F218" s="142"/>
      <c r="G218" s="157">
        <v>11010</v>
      </c>
      <c r="H218" s="158" t="s">
        <v>1487</v>
      </c>
      <c r="I218" s="706"/>
      <c r="J218" s="706"/>
      <c r="K218" s="160" t="s">
        <v>1488</v>
      </c>
      <c r="L218" s="160"/>
    </row>
    <row r="219" spans="2:12" ht="77.25" thickBot="1">
      <c r="B219" s="146"/>
      <c r="C219" s="144" t="s">
        <v>1489</v>
      </c>
      <c r="D219" s="692"/>
      <c r="E219" s="694"/>
      <c r="F219" s="142"/>
      <c r="G219" s="157">
        <v>11020</v>
      </c>
      <c r="H219" s="158" t="s">
        <v>1490</v>
      </c>
      <c r="I219" s="706"/>
      <c r="J219" s="706"/>
      <c r="K219" s="160" t="s">
        <v>1491</v>
      </c>
      <c r="L219" s="160" t="s">
        <v>1492</v>
      </c>
    </row>
    <row r="220" spans="2:12">
      <c r="B220" s="146"/>
      <c r="C220" s="141" t="s">
        <v>1493</v>
      </c>
      <c r="D220" s="691"/>
      <c r="E220" s="693" t="s">
        <v>1494</v>
      </c>
      <c r="F220" s="142"/>
      <c r="G220" s="171"/>
      <c r="H220" s="158" t="s">
        <v>1495</v>
      </c>
      <c r="I220" s="706"/>
      <c r="J220" s="706"/>
      <c r="K220" s="160" t="s">
        <v>1496</v>
      </c>
      <c r="L220" s="160"/>
    </row>
    <row r="221" spans="2:12" ht="57" thickBot="1">
      <c r="B221" s="146"/>
      <c r="C221" s="144" t="s">
        <v>1497</v>
      </c>
      <c r="D221" s="692"/>
      <c r="E221" s="694"/>
      <c r="F221" s="142"/>
      <c r="G221" s="171"/>
      <c r="H221" s="158" t="s">
        <v>1498</v>
      </c>
      <c r="I221" s="706"/>
      <c r="J221" s="706"/>
      <c r="K221" s="160" t="s">
        <v>1499</v>
      </c>
      <c r="L221" s="160"/>
    </row>
    <row r="222" spans="2:12">
      <c r="B222" s="146"/>
      <c r="C222" s="141" t="s">
        <v>1500</v>
      </c>
      <c r="D222" s="691"/>
      <c r="E222" s="693" t="s">
        <v>1501</v>
      </c>
      <c r="F222" s="142"/>
      <c r="G222" s="171"/>
      <c r="H222" s="158" t="s">
        <v>1502</v>
      </c>
      <c r="I222" s="706"/>
      <c r="J222" s="706"/>
      <c r="K222" s="160" t="s">
        <v>1503</v>
      </c>
      <c r="L222" s="160" t="s">
        <v>1504</v>
      </c>
    </row>
    <row r="223" spans="2:12" ht="26.25" thickBot="1">
      <c r="B223" s="146"/>
      <c r="C223" s="144" t="s">
        <v>1505</v>
      </c>
      <c r="D223" s="692"/>
      <c r="E223" s="694"/>
      <c r="F223" s="142"/>
      <c r="G223" s="173"/>
      <c r="H223" s="158" t="s">
        <v>1506</v>
      </c>
      <c r="I223" s="706"/>
      <c r="J223" s="706"/>
      <c r="K223" s="160" t="s">
        <v>1507</v>
      </c>
      <c r="L223" s="160" t="s">
        <v>1508</v>
      </c>
    </row>
    <row r="224" spans="2:12">
      <c r="B224" s="146"/>
      <c r="C224" s="141" t="s">
        <v>1509</v>
      </c>
      <c r="D224" s="691"/>
      <c r="E224" s="693" t="s">
        <v>1510</v>
      </c>
      <c r="F224" s="142"/>
      <c r="G224" s="171"/>
      <c r="H224" s="158" t="s">
        <v>1511</v>
      </c>
      <c r="I224" s="706"/>
      <c r="J224" s="706"/>
      <c r="K224" s="160" t="s">
        <v>1512</v>
      </c>
      <c r="L224" s="160"/>
    </row>
    <row r="225" spans="2:12" ht="34.5" thickBot="1">
      <c r="B225" s="152"/>
      <c r="C225" s="144" t="s">
        <v>1513</v>
      </c>
      <c r="D225" s="692"/>
      <c r="E225" s="694"/>
      <c r="F225" s="142"/>
      <c r="G225" s="171"/>
      <c r="H225" s="158" t="s">
        <v>1514</v>
      </c>
      <c r="I225" s="706"/>
      <c r="J225" s="705" t="s">
        <v>1515</v>
      </c>
      <c r="K225" s="160"/>
      <c r="L225" s="160"/>
    </row>
    <row r="226" spans="2:12" ht="15" customHeight="1">
      <c r="B226" s="140" t="s">
        <v>1516</v>
      </c>
      <c r="C226" s="141" t="s">
        <v>1517</v>
      </c>
      <c r="D226" s="691"/>
      <c r="E226" s="693" t="s">
        <v>1518</v>
      </c>
      <c r="F226" s="142"/>
      <c r="G226" s="171"/>
      <c r="H226" s="158" t="s">
        <v>1519</v>
      </c>
      <c r="I226" s="706"/>
      <c r="J226" s="706"/>
      <c r="K226" s="160" t="s">
        <v>1520</v>
      </c>
      <c r="L226" s="160"/>
    </row>
    <row r="227" spans="2:12" ht="23.25" thickBot="1">
      <c r="B227" s="143" t="s">
        <v>1521</v>
      </c>
      <c r="C227" s="144" t="s">
        <v>1522</v>
      </c>
      <c r="D227" s="692"/>
      <c r="E227" s="694"/>
      <c r="F227" s="142"/>
      <c r="G227" s="171"/>
      <c r="H227" s="158" t="s">
        <v>1523</v>
      </c>
      <c r="I227" s="706"/>
      <c r="J227" s="706"/>
      <c r="K227" s="160" t="s">
        <v>1524</v>
      </c>
      <c r="L227" s="160"/>
    </row>
    <row r="228" spans="2:12">
      <c r="B228" s="146"/>
      <c r="C228" s="141" t="s">
        <v>1525</v>
      </c>
      <c r="D228" s="691"/>
      <c r="E228" s="693"/>
      <c r="F228" s="142"/>
      <c r="G228" s="171"/>
      <c r="H228" s="158" t="s">
        <v>1526</v>
      </c>
      <c r="I228" s="706"/>
      <c r="J228" s="706"/>
      <c r="K228" s="160" t="s">
        <v>1527</v>
      </c>
      <c r="L228" s="160"/>
    </row>
    <row r="229" spans="2:12" ht="45.75" thickBot="1">
      <c r="B229" s="146"/>
      <c r="C229" s="144" t="s">
        <v>1528</v>
      </c>
      <c r="D229" s="692"/>
      <c r="E229" s="694"/>
      <c r="F229" s="142"/>
      <c r="G229" s="171"/>
      <c r="H229" s="158" t="s">
        <v>1529</v>
      </c>
      <c r="I229" s="706"/>
      <c r="J229" s="706"/>
      <c r="K229" s="160" t="s">
        <v>1530</v>
      </c>
      <c r="L229" s="160"/>
    </row>
    <row r="230" spans="2:12">
      <c r="B230" s="146"/>
      <c r="C230" s="141" t="s">
        <v>1531</v>
      </c>
      <c r="D230" s="141" t="s">
        <v>1532</v>
      </c>
      <c r="E230" s="693"/>
      <c r="F230" s="142"/>
      <c r="G230" s="171"/>
      <c r="H230" s="158" t="s">
        <v>1533</v>
      </c>
      <c r="I230" s="706"/>
      <c r="J230" s="706"/>
      <c r="K230" s="160" t="s">
        <v>1534</v>
      </c>
      <c r="L230" s="160"/>
    </row>
    <row r="231" spans="2:12" ht="23.25" thickBot="1">
      <c r="B231" s="146"/>
      <c r="C231" s="165" t="s">
        <v>1535</v>
      </c>
      <c r="D231" s="144" t="s">
        <v>1536</v>
      </c>
      <c r="E231" s="694"/>
      <c r="F231" s="142"/>
      <c r="G231" s="171"/>
      <c r="H231" s="158" t="s">
        <v>1537</v>
      </c>
      <c r="I231" s="706"/>
      <c r="J231" s="706"/>
      <c r="K231" s="160" t="s">
        <v>1538</v>
      </c>
      <c r="L231" s="160"/>
    </row>
    <row r="232" spans="2:12">
      <c r="B232" s="146"/>
      <c r="C232" s="166"/>
      <c r="D232" s="141" t="s">
        <v>1539</v>
      </c>
      <c r="E232" s="693"/>
      <c r="F232" s="142"/>
      <c r="G232" s="171"/>
      <c r="H232" s="158" t="s">
        <v>1540</v>
      </c>
      <c r="I232" s="706"/>
      <c r="J232" s="705" t="s">
        <v>1541</v>
      </c>
      <c r="K232" s="160"/>
      <c r="L232" s="160"/>
    </row>
    <row r="233" spans="2:12" ht="34.5" thickBot="1">
      <c r="B233" s="146"/>
      <c r="C233" s="166"/>
      <c r="D233" s="144" t="s">
        <v>1542</v>
      </c>
      <c r="E233" s="694"/>
      <c r="F233" s="142"/>
      <c r="G233" s="188"/>
      <c r="H233" s="158" t="s">
        <v>1543</v>
      </c>
      <c r="I233" s="706"/>
      <c r="J233" s="706"/>
      <c r="K233" s="160" t="s">
        <v>1544</v>
      </c>
      <c r="L233" s="160"/>
    </row>
    <row r="234" spans="2:12" ht="25.5">
      <c r="B234" s="146"/>
      <c r="C234" s="166"/>
      <c r="D234" s="141" t="s">
        <v>1545</v>
      </c>
      <c r="E234" s="693"/>
      <c r="F234" s="142"/>
      <c r="G234" s="188"/>
      <c r="H234" s="158" t="s">
        <v>1546</v>
      </c>
      <c r="I234" s="706"/>
      <c r="J234" s="706"/>
      <c r="K234" s="160" t="s">
        <v>1547</v>
      </c>
      <c r="L234" s="160"/>
    </row>
    <row r="235" spans="2:12" ht="26.25" thickBot="1">
      <c r="B235" s="146"/>
      <c r="C235" s="166"/>
      <c r="D235" s="144" t="s">
        <v>1548</v>
      </c>
      <c r="E235" s="694"/>
      <c r="F235" s="142"/>
      <c r="G235" s="188"/>
      <c r="H235" s="158" t="s">
        <v>1549</v>
      </c>
      <c r="I235" s="706"/>
      <c r="J235" s="706"/>
      <c r="K235" s="160" t="s">
        <v>1550</v>
      </c>
      <c r="L235" s="160"/>
    </row>
    <row r="236" spans="2:12">
      <c r="B236" s="146"/>
      <c r="C236" s="166"/>
      <c r="D236" s="141" t="s">
        <v>1551</v>
      </c>
      <c r="E236" s="693" t="s">
        <v>1552</v>
      </c>
      <c r="F236" s="142"/>
      <c r="G236" s="188"/>
      <c r="H236" s="158" t="s">
        <v>1553</v>
      </c>
      <c r="I236" s="706"/>
      <c r="J236" s="706"/>
      <c r="K236" s="160" t="s">
        <v>1554</v>
      </c>
      <c r="L236" s="160"/>
    </row>
    <row r="237" spans="2:12" ht="34.5" thickBot="1">
      <c r="B237" s="152"/>
      <c r="C237" s="167"/>
      <c r="D237" s="144" t="s">
        <v>1555</v>
      </c>
      <c r="E237" s="694"/>
      <c r="F237" s="142"/>
      <c r="G237" s="188"/>
      <c r="H237" s="158" t="s">
        <v>1556</v>
      </c>
      <c r="I237" s="706"/>
      <c r="J237" s="706"/>
      <c r="K237" s="160" t="s">
        <v>1557</v>
      </c>
      <c r="L237" s="160"/>
    </row>
    <row r="238" spans="2:12" ht="15" customHeight="1">
      <c r="B238" s="140" t="s">
        <v>1558</v>
      </c>
      <c r="C238" s="141" t="s">
        <v>1559</v>
      </c>
      <c r="D238" s="691"/>
      <c r="E238" s="693" t="s">
        <v>1560</v>
      </c>
      <c r="F238" s="142"/>
      <c r="G238" s="188"/>
      <c r="H238" s="158" t="s">
        <v>1561</v>
      </c>
      <c r="I238" s="706"/>
      <c r="J238" s="706"/>
      <c r="K238" s="160" t="s">
        <v>1562</v>
      </c>
      <c r="L238" s="160"/>
    </row>
    <row r="239" spans="2:12" ht="23.25" thickBot="1">
      <c r="B239" s="143" t="s">
        <v>1563</v>
      </c>
      <c r="C239" s="144" t="s">
        <v>1564</v>
      </c>
      <c r="D239" s="692"/>
      <c r="E239" s="694"/>
      <c r="F239" s="142"/>
      <c r="G239" s="188"/>
      <c r="H239" s="158" t="s">
        <v>1565</v>
      </c>
      <c r="I239" s="706"/>
      <c r="J239" s="160" t="s">
        <v>1566</v>
      </c>
      <c r="K239" s="160"/>
      <c r="L239" s="160"/>
    </row>
    <row r="240" spans="2:12">
      <c r="B240" s="146"/>
      <c r="C240" s="141" t="s">
        <v>1567</v>
      </c>
      <c r="D240" s="691"/>
      <c r="E240" s="693" t="s">
        <v>1568</v>
      </c>
      <c r="F240" s="142"/>
      <c r="G240" s="188"/>
      <c r="H240" s="158" t="s">
        <v>1569</v>
      </c>
      <c r="I240" s="706"/>
      <c r="J240" s="160" t="s">
        <v>1570</v>
      </c>
      <c r="K240" s="160"/>
      <c r="L240" s="160"/>
    </row>
    <row r="241" spans="2:12" ht="45.75" thickBot="1">
      <c r="B241" s="146"/>
      <c r="C241" s="144" t="s">
        <v>1571</v>
      </c>
      <c r="D241" s="692"/>
      <c r="E241" s="694"/>
      <c r="F241" s="142"/>
      <c r="G241" s="188"/>
      <c r="H241" s="158" t="s">
        <v>1572</v>
      </c>
      <c r="I241" s="706"/>
      <c r="J241" s="705" t="s">
        <v>1573</v>
      </c>
      <c r="K241" s="160"/>
      <c r="L241" s="160"/>
    </row>
    <row r="242" spans="2:12" ht="15" customHeight="1">
      <c r="B242" s="146"/>
      <c r="C242" s="141" t="s">
        <v>1574</v>
      </c>
      <c r="D242" s="691"/>
      <c r="E242" s="693" t="s">
        <v>1575</v>
      </c>
      <c r="F242" s="142"/>
      <c r="G242" s="188"/>
      <c r="H242" s="158" t="s">
        <v>1576</v>
      </c>
      <c r="I242" s="706"/>
      <c r="J242" s="706"/>
      <c r="K242" s="160" t="s">
        <v>1577</v>
      </c>
      <c r="L242" s="160"/>
    </row>
    <row r="243" spans="2:12" ht="34.5" thickBot="1">
      <c r="B243" s="146"/>
      <c r="C243" s="144" t="s">
        <v>1578</v>
      </c>
      <c r="D243" s="692"/>
      <c r="E243" s="694"/>
      <c r="F243" s="142"/>
      <c r="G243" s="188"/>
      <c r="H243" s="158" t="s">
        <v>1579</v>
      </c>
      <c r="I243" s="706"/>
      <c r="J243" s="706"/>
      <c r="K243" s="160" t="s">
        <v>1580</v>
      </c>
      <c r="L243" s="160"/>
    </row>
    <row r="244" spans="2:12">
      <c r="B244" s="146"/>
      <c r="C244" s="141" t="s">
        <v>1581</v>
      </c>
      <c r="D244" s="691"/>
      <c r="E244" s="693"/>
      <c r="F244" s="142"/>
      <c r="G244" s="188"/>
      <c r="H244" s="158" t="s">
        <v>1582</v>
      </c>
      <c r="I244" s="706"/>
      <c r="J244" s="160" t="s">
        <v>1583</v>
      </c>
      <c r="K244" s="160"/>
      <c r="L244" s="160"/>
    </row>
    <row r="245" spans="2:12" ht="34.5" thickBot="1">
      <c r="B245" s="146"/>
      <c r="C245" s="144" t="s">
        <v>1584</v>
      </c>
      <c r="D245" s="692"/>
      <c r="E245" s="694"/>
      <c r="F245" s="142"/>
      <c r="G245" s="188"/>
      <c r="H245" s="158" t="s">
        <v>1585</v>
      </c>
      <c r="I245" s="706"/>
      <c r="J245" s="160" t="s">
        <v>1586</v>
      </c>
      <c r="K245" s="160"/>
      <c r="L245" s="160"/>
    </row>
    <row r="246" spans="2:12">
      <c r="B246" s="146"/>
      <c r="C246" s="141" t="s">
        <v>1587</v>
      </c>
      <c r="D246" s="691"/>
      <c r="E246" s="693"/>
      <c r="F246" s="142"/>
      <c r="G246" s="188"/>
      <c r="H246" s="158" t="s">
        <v>1588</v>
      </c>
      <c r="I246" s="706"/>
      <c r="J246" s="160" t="s">
        <v>1589</v>
      </c>
      <c r="K246" s="160"/>
      <c r="L246" s="160"/>
    </row>
    <row r="247" spans="2:12" ht="15.75" thickBot="1">
      <c r="B247" s="146"/>
      <c r="C247" s="144" t="s">
        <v>1590</v>
      </c>
      <c r="D247" s="692"/>
      <c r="E247" s="694"/>
      <c r="F247" s="142"/>
      <c r="G247" s="188"/>
      <c r="H247" s="149" t="s">
        <v>1591</v>
      </c>
      <c r="I247" s="149" t="s">
        <v>1592</v>
      </c>
      <c r="J247" s="154"/>
      <c r="K247" s="154"/>
      <c r="L247" s="189"/>
    </row>
    <row r="248" spans="2:12">
      <c r="B248" s="146"/>
      <c r="C248" s="141" t="s">
        <v>1593</v>
      </c>
      <c r="D248" s="691"/>
      <c r="E248" s="693"/>
      <c r="F248" s="190"/>
      <c r="G248" s="131"/>
      <c r="H248" s="131"/>
      <c r="I248" s="131"/>
      <c r="J248" s="131"/>
      <c r="K248" s="131"/>
      <c r="L248" s="131"/>
    </row>
    <row r="249" spans="2:12" ht="15.75" thickBot="1">
      <c r="B249" s="146"/>
      <c r="C249" s="144" t="s">
        <v>1594</v>
      </c>
      <c r="D249" s="692"/>
      <c r="E249" s="694"/>
      <c r="F249" s="190"/>
      <c r="G249" s="131"/>
      <c r="H249" s="131"/>
      <c r="I249" s="131"/>
      <c r="J249" s="131"/>
      <c r="K249" s="131"/>
      <c r="L249" s="131"/>
    </row>
    <row r="250" spans="2:12">
      <c r="B250" s="146"/>
      <c r="C250" s="141" t="s">
        <v>1595</v>
      </c>
      <c r="D250" s="691"/>
      <c r="E250" s="693"/>
      <c r="F250" s="190"/>
      <c r="G250" s="131"/>
      <c r="H250" s="131"/>
      <c r="I250" s="131"/>
      <c r="J250" s="131"/>
      <c r="K250" s="131"/>
      <c r="L250" s="131"/>
    </row>
    <row r="251" spans="2:12" ht="15.75" thickBot="1">
      <c r="B251" s="146"/>
      <c r="C251" s="144" t="s">
        <v>1596</v>
      </c>
      <c r="D251" s="692"/>
      <c r="E251" s="694"/>
      <c r="F251" s="190"/>
      <c r="G251" s="131"/>
      <c r="H251" s="131"/>
      <c r="I251" s="131"/>
      <c r="J251" s="131"/>
      <c r="K251" s="131"/>
      <c r="L251" s="131"/>
    </row>
    <row r="252" spans="2:12">
      <c r="B252" s="146"/>
      <c r="C252" s="141" t="s">
        <v>1597</v>
      </c>
      <c r="D252" s="691"/>
      <c r="E252" s="693"/>
      <c r="F252" s="190"/>
      <c r="G252" s="131"/>
      <c r="H252" s="131"/>
      <c r="I252" s="131"/>
      <c r="J252" s="131"/>
      <c r="K252" s="131"/>
      <c r="L252" s="131"/>
    </row>
    <row r="253" spans="2:12" ht="15.75" thickBot="1">
      <c r="B253" s="146"/>
      <c r="C253" s="144" t="s">
        <v>1598</v>
      </c>
      <c r="D253" s="692"/>
      <c r="E253" s="694"/>
      <c r="F253" s="190"/>
      <c r="G253" s="131"/>
      <c r="H253" s="131"/>
      <c r="I253" s="131"/>
      <c r="J253" s="131"/>
      <c r="K253" s="131"/>
      <c r="L253" s="131"/>
    </row>
    <row r="254" spans="2:12">
      <c r="B254" s="146"/>
      <c r="C254" s="141" t="s">
        <v>1599</v>
      </c>
      <c r="D254" s="691"/>
      <c r="E254" s="693"/>
      <c r="F254" s="190"/>
      <c r="G254" s="131"/>
      <c r="H254" s="131"/>
      <c r="I254" s="131"/>
      <c r="J254" s="131"/>
      <c r="K254" s="131"/>
      <c r="L254" s="131"/>
    </row>
    <row r="255" spans="2:12" ht="15.75" thickBot="1">
      <c r="B255" s="146"/>
      <c r="C255" s="144" t="s">
        <v>1600</v>
      </c>
      <c r="D255" s="692"/>
      <c r="E255" s="694"/>
      <c r="F255" s="190"/>
      <c r="G255" s="131"/>
      <c r="H255" s="131"/>
      <c r="I255" s="131"/>
      <c r="J255" s="131"/>
      <c r="K255" s="131"/>
      <c r="L255" s="131"/>
    </row>
    <row r="256" spans="2:12">
      <c r="B256" s="146"/>
      <c r="C256" s="141" t="s">
        <v>1601</v>
      </c>
      <c r="D256" s="691"/>
      <c r="E256" s="693" t="s">
        <v>1602</v>
      </c>
      <c r="F256" s="190"/>
      <c r="G256" s="131"/>
      <c r="H256" s="131"/>
      <c r="I256" s="131"/>
      <c r="J256" s="131"/>
      <c r="K256" s="131"/>
      <c r="L256" s="131"/>
    </row>
    <row r="257" spans="2:12" ht="34.5" thickBot="1">
      <c r="B257" s="152"/>
      <c r="C257" s="144" t="s">
        <v>1603</v>
      </c>
      <c r="D257" s="692"/>
      <c r="E257" s="694"/>
      <c r="F257" s="190"/>
      <c r="G257" s="131"/>
      <c r="H257" s="131"/>
      <c r="I257" s="131"/>
      <c r="J257" s="131"/>
      <c r="K257" s="131"/>
      <c r="L257" s="131"/>
    </row>
    <row r="258" spans="2:12">
      <c r="B258" s="140" t="s">
        <v>1604</v>
      </c>
      <c r="C258" s="141" t="s">
        <v>1605</v>
      </c>
      <c r="D258" s="691"/>
      <c r="E258" s="693"/>
      <c r="F258" s="190"/>
      <c r="G258" s="131"/>
      <c r="H258" s="131"/>
      <c r="I258" s="131"/>
      <c r="J258" s="131"/>
      <c r="K258" s="131"/>
      <c r="L258" s="131"/>
    </row>
    <row r="259" spans="2:12" ht="23.25" thickBot="1">
      <c r="B259" s="143" t="s">
        <v>1606</v>
      </c>
      <c r="C259" s="144" t="s">
        <v>1607</v>
      </c>
      <c r="D259" s="692"/>
      <c r="E259" s="694"/>
      <c r="F259" s="190"/>
      <c r="G259" s="131"/>
      <c r="H259" s="131"/>
      <c r="I259" s="131"/>
      <c r="J259" s="131"/>
      <c r="K259" s="131"/>
      <c r="L259" s="131"/>
    </row>
    <row r="260" spans="2:12">
      <c r="B260" s="143"/>
      <c r="C260" s="141" t="s">
        <v>1608</v>
      </c>
      <c r="D260" s="691"/>
      <c r="E260" s="693"/>
      <c r="F260" s="190"/>
      <c r="G260" s="131"/>
      <c r="H260" s="131"/>
      <c r="I260" s="131"/>
      <c r="J260" s="131"/>
      <c r="K260" s="131"/>
      <c r="L260" s="131"/>
    </row>
    <row r="261" spans="2:12" ht="15.75" thickBot="1">
      <c r="B261" s="146"/>
      <c r="C261" s="144" t="s">
        <v>1609</v>
      </c>
      <c r="D261" s="692"/>
      <c r="E261" s="694"/>
      <c r="F261" s="190"/>
      <c r="G261" s="131"/>
      <c r="H261" s="131"/>
      <c r="I261" s="131"/>
      <c r="J261" s="131"/>
      <c r="K261" s="131"/>
      <c r="L261" s="131"/>
    </row>
    <row r="262" spans="2:12">
      <c r="B262" s="146"/>
      <c r="C262" s="141" t="s">
        <v>1610</v>
      </c>
      <c r="D262" s="691"/>
      <c r="E262" s="693"/>
      <c r="F262" s="190"/>
      <c r="G262" s="131"/>
      <c r="H262" s="131"/>
      <c r="I262" s="131"/>
      <c r="J262" s="131"/>
      <c r="K262" s="131"/>
      <c r="L262" s="131"/>
    </row>
    <row r="263" spans="2:12" ht="15.75" thickBot="1">
      <c r="B263" s="146"/>
      <c r="C263" s="144" t="s">
        <v>1611</v>
      </c>
      <c r="D263" s="692"/>
      <c r="E263" s="694"/>
      <c r="F263" s="190"/>
      <c r="G263" s="131"/>
      <c r="H263" s="131"/>
      <c r="I263" s="131"/>
      <c r="J263" s="131"/>
      <c r="K263" s="131"/>
      <c r="L263" s="131"/>
    </row>
    <row r="264" spans="2:12">
      <c r="B264" s="146"/>
      <c r="C264" s="141" t="s">
        <v>1612</v>
      </c>
      <c r="D264" s="691"/>
      <c r="E264" s="693"/>
      <c r="F264" s="190"/>
      <c r="G264" s="131"/>
      <c r="H264" s="131"/>
      <c r="I264" s="131"/>
      <c r="J264" s="131"/>
      <c r="K264" s="131"/>
      <c r="L264" s="131"/>
    </row>
    <row r="265" spans="2:12" ht="15.75" thickBot="1">
      <c r="B265" s="152"/>
      <c r="C265" s="144" t="s">
        <v>1613</v>
      </c>
      <c r="D265" s="692"/>
      <c r="E265" s="694"/>
      <c r="F265" s="190"/>
      <c r="G265" s="131"/>
      <c r="H265" s="131"/>
      <c r="I265" s="131"/>
      <c r="J265" s="131"/>
      <c r="K265" s="131"/>
      <c r="L265" s="131"/>
    </row>
    <row r="266" spans="2:12">
      <c r="B266" s="140" t="s">
        <v>1614</v>
      </c>
      <c r="C266" s="141" t="s">
        <v>1615</v>
      </c>
      <c r="D266" s="691"/>
      <c r="E266" s="693"/>
      <c r="F266" s="190"/>
      <c r="G266" s="131"/>
      <c r="H266" s="131"/>
      <c r="I266" s="131"/>
      <c r="J266" s="131"/>
      <c r="K266" s="131"/>
      <c r="L266" s="131"/>
    </row>
    <row r="267" spans="2:12" ht="45.75" thickBot="1">
      <c r="B267" s="143" t="s">
        <v>1616</v>
      </c>
      <c r="C267" s="144" t="s">
        <v>1617</v>
      </c>
      <c r="D267" s="692"/>
      <c r="E267" s="694"/>
      <c r="F267" s="190"/>
      <c r="G267" s="131"/>
      <c r="H267" s="131"/>
      <c r="I267" s="131"/>
      <c r="J267" s="131"/>
      <c r="K267" s="131"/>
      <c r="L267" s="131"/>
    </row>
    <row r="268" spans="2:12">
      <c r="B268" s="146"/>
      <c r="C268" s="141" t="s">
        <v>1618</v>
      </c>
      <c r="D268" s="691"/>
      <c r="E268" s="693"/>
      <c r="F268" s="190"/>
      <c r="G268" s="131"/>
      <c r="H268" s="131"/>
      <c r="I268" s="131"/>
      <c r="J268" s="131"/>
      <c r="K268" s="131"/>
      <c r="L268" s="131"/>
    </row>
    <row r="269" spans="2:12" ht="15.75" thickBot="1">
      <c r="B269" s="146"/>
      <c r="C269" s="144" t="s">
        <v>1619</v>
      </c>
      <c r="D269" s="692"/>
      <c r="E269" s="694"/>
      <c r="F269" s="190"/>
      <c r="G269" s="131"/>
      <c r="H269" s="131"/>
      <c r="I269" s="131"/>
      <c r="J269" s="131"/>
      <c r="K269" s="131"/>
      <c r="L269" s="131"/>
    </row>
    <row r="270" spans="2:12" ht="15" customHeight="1">
      <c r="B270" s="146"/>
      <c r="C270" s="141" t="s">
        <v>1620</v>
      </c>
      <c r="D270" s="691"/>
      <c r="E270" s="693" t="s">
        <v>1621</v>
      </c>
      <c r="F270" s="190"/>
      <c r="G270" s="131"/>
      <c r="H270" s="131"/>
      <c r="I270" s="131"/>
      <c r="J270" s="131"/>
      <c r="K270" s="131"/>
      <c r="L270" s="131"/>
    </row>
    <row r="271" spans="2:12" ht="45.75" thickBot="1">
      <c r="B271" s="146"/>
      <c r="C271" s="144" t="s">
        <v>1622</v>
      </c>
      <c r="D271" s="692"/>
      <c r="E271" s="694"/>
      <c r="F271" s="190"/>
      <c r="G271" s="131"/>
      <c r="H271" s="131"/>
      <c r="I271" s="131"/>
      <c r="J271" s="131"/>
      <c r="K271" s="131"/>
      <c r="L271" s="131"/>
    </row>
    <row r="272" spans="2:12">
      <c r="B272" s="146"/>
      <c r="C272" s="141" t="s">
        <v>1623</v>
      </c>
      <c r="D272" s="691"/>
      <c r="E272" s="693" t="s">
        <v>1624</v>
      </c>
      <c r="F272" s="190"/>
      <c r="G272" s="131"/>
      <c r="H272" s="131"/>
      <c r="I272" s="131"/>
      <c r="J272" s="131"/>
      <c r="K272" s="131"/>
      <c r="L272" s="131"/>
    </row>
    <row r="273" spans="2:12" ht="34.5" thickBot="1">
      <c r="B273" s="146"/>
      <c r="C273" s="144" t="s">
        <v>1625</v>
      </c>
      <c r="D273" s="692"/>
      <c r="E273" s="694"/>
      <c r="F273" s="190"/>
      <c r="G273" s="131"/>
      <c r="H273" s="131"/>
      <c r="I273" s="131"/>
      <c r="J273" s="131"/>
      <c r="K273" s="131"/>
      <c r="L273" s="131"/>
    </row>
    <row r="274" spans="2:12">
      <c r="B274" s="146"/>
      <c r="C274" s="141" t="s">
        <v>1626</v>
      </c>
      <c r="D274" s="691"/>
      <c r="E274" s="693"/>
      <c r="F274" s="190"/>
      <c r="G274" s="131"/>
      <c r="H274" s="131"/>
      <c r="I274" s="131"/>
      <c r="J274" s="131"/>
      <c r="K274" s="131"/>
      <c r="L274" s="131"/>
    </row>
    <row r="275" spans="2:12" ht="23.25" thickBot="1">
      <c r="B275" s="146"/>
      <c r="C275" s="144" t="s">
        <v>1627</v>
      </c>
      <c r="D275" s="692"/>
      <c r="E275" s="694"/>
      <c r="F275" s="190"/>
      <c r="G275" s="131"/>
      <c r="H275" s="131"/>
      <c r="I275" s="131"/>
      <c r="J275" s="131"/>
      <c r="K275" s="131"/>
      <c r="L275" s="131"/>
    </row>
    <row r="276" spans="2:12">
      <c r="B276" s="146"/>
      <c r="C276" s="141" t="s">
        <v>1628</v>
      </c>
      <c r="D276" s="691"/>
      <c r="E276" s="693"/>
      <c r="F276" s="190"/>
      <c r="G276" s="131"/>
      <c r="H276" s="131"/>
      <c r="I276" s="131"/>
      <c r="J276" s="131"/>
      <c r="K276" s="131"/>
      <c r="L276" s="131"/>
    </row>
    <row r="277" spans="2:12" ht="15.75" thickBot="1">
      <c r="B277" s="146"/>
      <c r="C277" s="144" t="s">
        <v>1629</v>
      </c>
      <c r="D277" s="692"/>
      <c r="E277" s="694"/>
      <c r="F277" s="190"/>
      <c r="G277" s="131"/>
      <c r="H277" s="131"/>
      <c r="I277" s="131"/>
      <c r="J277" s="131"/>
      <c r="K277" s="131"/>
      <c r="L277" s="131"/>
    </row>
    <row r="278" spans="2:12" ht="15" customHeight="1">
      <c r="B278" s="146"/>
      <c r="C278" s="141" t="s">
        <v>1630</v>
      </c>
      <c r="D278" s="691"/>
      <c r="E278" s="693" t="s">
        <v>1631</v>
      </c>
      <c r="F278" s="190"/>
      <c r="G278" s="131"/>
      <c r="H278" s="131"/>
      <c r="I278" s="131"/>
      <c r="J278" s="131"/>
      <c r="K278" s="131"/>
      <c r="L278" s="131"/>
    </row>
    <row r="279" spans="2:12" ht="15.75" thickBot="1">
      <c r="B279" s="146"/>
      <c r="C279" s="144" t="s">
        <v>1632</v>
      </c>
      <c r="D279" s="692"/>
      <c r="E279" s="694"/>
      <c r="F279" s="190"/>
      <c r="G279" s="131"/>
      <c r="H279" s="131"/>
      <c r="I279" s="131"/>
      <c r="J279" s="131"/>
      <c r="K279" s="131"/>
      <c r="L279" s="131"/>
    </row>
    <row r="280" spans="2:12">
      <c r="B280" s="146"/>
      <c r="C280" s="141" t="s">
        <v>1633</v>
      </c>
      <c r="D280" s="691"/>
      <c r="E280" s="693"/>
      <c r="F280" s="190"/>
      <c r="G280" s="131"/>
      <c r="H280" s="131"/>
      <c r="I280" s="131"/>
      <c r="J280" s="131"/>
      <c r="K280" s="131"/>
      <c r="L280" s="131"/>
    </row>
    <row r="281" spans="2:12" ht="45.75" thickBot="1">
      <c r="B281" s="146"/>
      <c r="C281" s="144" t="s">
        <v>1634</v>
      </c>
      <c r="D281" s="692"/>
      <c r="E281" s="694"/>
      <c r="F281" s="190"/>
      <c r="G281" s="131"/>
      <c r="H281" s="131"/>
      <c r="I281" s="131"/>
      <c r="J281" s="131"/>
      <c r="K281" s="131"/>
      <c r="L281" s="131"/>
    </row>
    <row r="282" spans="2:12">
      <c r="B282" s="146"/>
      <c r="C282" s="141" t="s">
        <v>1635</v>
      </c>
      <c r="D282" s="691"/>
      <c r="E282" s="693"/>
      <c r="F282" s="190"/>
      <c r="G282" s="131"/>
      <c r="H282" s="131"/>
      <c r="I282" s="131"/>
      <c r="J282" s="131"/>
      <c r="K282" s="131"/>
      <c r="L282" s="131"/>
    </row>
    <row r="283" spans="2:12" ht="15.75" thickBot="1">
      <c r="B283" s="146"/>
      <c r="C283" s="144" t="s">
        <v>1636</v>
      </c>
      <c r="D283" s="692"/>
      <c r="E283" s="694"/>
      <c r="F283" s="190"/>
      <c r="G283" s="131"/>
      <c r="H283" s="131"/>
      <c r="I283" s="131"/>
      <c r="J283" s="131"/>
      <c r="K283" s="131"/>
      <c r="L283" s="131"/>
    </row>
    <row r="284" spans="2:12">
      <c r="B284" s="146"/>
      <c r="C284" s="141" t="s">
        <v>1637</v>
      </c>
      <c r="D284" s="691"/>
      <c r="E284" s="693" t="s">
        <v>1638</v>
      </c>
      <c r="F284" s="190"/>
      <c r="G284" s="131"/>
      <c r="H284" s="131"/>
      <c r="I284" s="131"/>
      <c r="J284" s="131"/>
      <c r="K284" s="131"/>
      <c r="L284" s="131"/>
    </row>
    <row r="285" spans="2:12" ht="15.75" thickBot="1">
      <c r="B285" s="146"/>
      <c r="C285" s="144" t="s">
        <v>1639</v>
      </c>
      <c r="D285" s="692"/>
      <c r="E285" s="694"/>
      <c r="F285" s="190"/>
      <c r="G285" s="131"/>
      <c r="H285" s="131"/>
      <c r="I285" s="131"/>
      <c r="J285" s="131"/>
      <c r="K285" s="131"/>
      <c r="L285" s="131"/>
    </row>
    <row r="286" spans="2:12">
      <c r="B286" s="146"/>
      <c r="C286" s="141" t="s">
        <v>1640</v>
      </c>
      <c r="D286" s="691"/>
      <c r="E286" s="693"/>
      <c r="F286" s="190"/>
      <c r="G286" s="131"/>
      <c r="H286" s="131"/>
      <c r="I286" s="131"/>
      <c r="J286" s="131"/>
      <c r="K286" s="131"/>
      <c r="L286" s="131"/>
    </row>
    <row r="287" spans="2:12" ht="23.25" thickBot="1">
      <c r="B287" s="146"/>
      <c r="C287" s="144" t="s">
        <v>1641</v>
      </c>
      <c r="D287" s="692"/>
      <c r="E287" s="694"/>
      <c r="F287" s="190"/>
      <c r="G287" s="131"/>
      <c r="H287" s="131"/>
      <c r="I287" s="131"/>
      <c r="J287" s="131"/>
      <c r="K287" s="131"/>
      <c r="L287" s="131"/>
    </row>
    <row r="288" spans="2:12">
      <c r="B288" s="146"/>
      <c r="C288" s="141" t="s">
        <v>1642</v>
      </c>
      <c r="D288" s="691"/>
      <c r="E288" s="693" t="s">
        <v>1643</v>
      </c>
      <c r="F288" s="190"/>
      <c r="G288" s="131"/>
      <c r="H288" s="131"/>
      <c r="I288" s="131"/>
      <c r="J288" s="131"/>
      <c r="K288" s="131"/>
      <c r="L288" s="131"/>
    </row>
    <row r="289" spans="2:12" ht="23.25" thickBot="1">
      <c r="B289" s="152"/>
      <c r="C289" s="144" t="s">
        <v>1644</v>
      </c>
      <c r="D289" s="692"/>
      <c r="E289" s="694"/>
      <c r="F289" s="190"/>
      <c r="G289" s="131"/>
      <c r="H289" s="131"/>
      <c r="I289" s="131"/>
      <c r="J289" s="131"/>
      <c r="K289" s="131"/>
      <c r="L289" s="131"/>
    </row>
    <row r="290" spans="2:12">
      <c r="B290" s="140" t="s">
        <v>1645</v>
      </c>
      <c r="C290" s="691"/>
      <c r="D290" s="691"/>
      <c r="E290" s="693"/>
      <c r="F290" s="190"/>
      <c r="G290" s="131"/>
      <c r="H290" s="131"/>
      <c r="I290" s="131"/>
      <c r="J290" s="131"/>
      <c r="K290" s="131"/>
      <c r="L290" s="131"/>
    </row>
    <row r="291" spans="2:12" ht="45.75" thickBot="1">
      <c r="B291" s="145" t="s">
        <v>1646</v>
      </c>
      <c r="C291" s="692"/>
      <c r="D291" s="692"/>
      <c r="E291" s="694"/>
      <c r="F291" s="190"/>
      <c r="G291" s="131"/>
      <c r="H291" s="131"/>
      <c r="I291" s="131"/>
      <c r="J291" s="131"/>
      <c r="K291" s="131"/>
      <c r="L291" s="131"/>
    </row>
    <row r="292" spans="2:12">
      <c r="B292" s="191" t="s">
        <v>1647</v>
      </c>
      <c r="E292" s="193"/>
      <c r="F292" s="194"/>
      <c r="G292" s="131"/>
      <c r="H292" s="131"/>
      <c r="I292" s="131"/>
      <c r="J292" s="131"/>
      <c r="K292" s="131"/>
      <c r="L292" s="131"/>
    </row>
    <row r="293" spans="2:12" ht="16.5" thickBot="1">
      <c r="B293" s="702" t="s">
        <v>1648</v>
      </c>
      <c r="C293" s="703"/>
      <c r="D293" s="703"/>
      <c r="E293" s="704"/>
      <c r="F293" s="194"/>
      <c r="G293" s="131"/>
      <c r="H293" s="131"/>
      <c r="I293" s="131"/>
      <c r="J293" s="131"/>
      <c r="K293" s="131"/>
      <c r="L293" s="131"/>
    </row>
    <row r="294" spans="2:12">
      <c r="B294" s="143"/>
      <c r="C294" s="141" t="s">
        <v>1649</v>
      </c>
      <c r="D294" s="141" t="s">
        <v>1650</v>
      </c>
      <c r="E294" s="693"/>
      <c r="F294" s="190"/>
      <c r="G294" s="131"/>
      <c r="H294" s="131"/>
      <c r="I294" s="131"/>
      <c r="J294" s="131"/>
      <c r="K294" s="131"/>
      <c r="L294" s="131"/>
    </row>
    <row r="295" spans="2:12" ht="33.75">
      <c r="B295" s="143"/>
      <c r="C295" s="165" t="s">
        <v>1651</v>
      </c>
      <c r="D295" s="165" t="s">
        <v>1652</v>
      </c>
      <c r="E295" s="699"/>
      <c r="F295" s="190"/>
      <c r="G295" s="131"/>
      <c r="H295" s="131"/>
      <c r="I295" s="131"/>
      <c r="J295" s="131"/>
      <c r="K295" s="131"/>
      <c r="L295" s="131"/>
    </row>
    <row r="296" spans="2:12">
      <c r="B296" s="143"/>
      <c r="C296" s="166"/>
      <c r="D296" s="166"/>
      <c r="E296" s="699"/>
      <c r="F296" s="190"/>
      <c r="G296" s="131"/>
      <c r="H296" s="131"/>
      <c r="I296" s="131"/>
      <c r="J296" s="131"/>
      <c r="K296" s="131"/>
      <c r="L296" s="131"/>
    </row>
    <row r="297" spans="2:12">
      <c r="B297" s="143"/>
      <c r="C297" s="166"/>
      <c r="D297" s="166"/>
      <c r="E297" s="699"/>
      <c r="F297" s="190"/>
      <c r="G297" s="131"/>
      <c r="H297" s="131"/>
      <c r="I297" s="131"/>
      <c r="J297" s="131"/>
      <c r="K297" s="131"/>
      <c r="L297" s="131"/>
    </row>
    <row r="298" spans="2:12">
      <c r="B298" s="143"/>
      <c r="C298" s="166"/>
      <c r="D298" s="166"/>
      <c r="E298" s="699"/>
      <c r="F298" s="190"/>
      <c r="G298" s="131"/>
      <c r="H298" s="131"/>
      <c r="I298" s="131"/>
      <c r="J298" s="131"/>
      <c r="K298" s="131"/>
      <c r="L298" s="131"/>
    </row>
    <row r="299" spans="2:12">
      <c r="B299" s="143"/>
      <c r="C299" s="166"/>
      <c r="D299" s="166"/>
      <c r="E299" s="699"/>
      <c r="F299" s="190"/>
      <c r="G299" s="131"/>
      <c r="H299" s="131"/>
      <c r="I299" s="131"/>
      <c r="J299" s="131"/>
      <c r="K299" s="131"/>
      <c r="L299" s="131"/>
    </row>
    <row r="300" spans="2:12">
      <c r="B300" s="143"/>
      <c r="C300" s="166"/>
      <c r="D300" s="166"/>
      <c r="E300" s="699"/>
      <c r="F300" s="190"/>
      <c r="G300" s="131"/>
      <c r="H300" s="131"/>
      <c r="I300" s="131"/>
      <c r="J300" s="131"/>
      <c r="K300" s="131"/>
      <c r="L300" s="131"/>
    </row>
    <row r="301" spans="2:12">
      <c r="B301" s="143"/>
      <c r="C301" s="166"/>
      <c r="D301" s="166"/>
      <c r="E301" s="699"/>
      <c r="F301" s="190"/>
      <c r="G301" s="131"/>
      <c r="H301" s="131"/>
      <c r="I301" s="131"/>
      <c r="J301" s="131"/>
      <c r="K301" s="131"/>
      <c r="L301" s="131"/>
    </row>
    <row r="302" spans="2:12">
      <c r="B302" s="143"/>
      <c r="C302" s="166"/>
      <c r="D302" s="166"/>
      <c r="E302" s="699"/>
      <c r="F302" s="190"/>
      <c r="G302" s="131"/>
      <c r="H302" s="131"/>
      <c r="I302" s="131"/>
      <c r="J302" s="131"/>
      <c r="K302" s="131"/>
      <c r="L302" s="131"/>
    </row>
    <row r="303" spans="2:12">
      <c r="B303" s="143"/>
      <c r="C303" s="166"/>
      <c r="D303" s="166"/>
      <c r="E303" s="699"/>
      <c r="F303" s="190"/>
      <c r="G303" s="131"/>
      <c r="H303" s="131"/>
      <c r="I303" s="131"/>
      <c r="J303" s="131"/>
      <c r="K303" s="131"/>
      <c r="L303" s="131"/>
    </row>
    <row r="304" spans="2:12">
      <c r="B304" s="143"/>
      <c r="C304" s="166"/>
      <c r="D304" s="166"/>
      <c r="E304" s="699"/>
      <c r="F304" s="190"/>
      <c r="G304" s="131"/>
      <c r="H304" s="131"/>
      <c r="I304" s="131"/>
      <c r="J304" s="131"/>
      <c r="K304" s="131"/>
      <c r="L304" s="131"/>
    </row>
    <row r="305" spans="2:12">
      <c r="B305" s="143"/>
      <c r="C305" s="166"/>
      <c r="D305" s="166"/>
      <c r="E305" s="699"/>
      <c r="F305" s="190"/>
      <c r="G305" s="131"/>
      <c r="H305" s="131"/>
      <c r="I305" s="131"/>
      <c r="J305" s="131"/>
      <c r="K305" s="131"/>
      <c r="L305" s="131"/>
    </row>
    <row r="306" spans="2:12">
      <c r="B306" s="143"/>
      <c r="C306" s="166"/>
      <c r="D306" s="166"/>
      <c r="E306" s="699"/>
      <c r="F306" s="190"/>
      <c r="G306" s="131"/>
      <c r="H306" s="131"/>
      <c r="I306" s="131"/>
      <c r="J306" s="131"/>
      <c r="K306" s="131"/>
      <c r="L306" s="131"/>
    </row>
    <row r="307" spans="2:12">
      <c r="B307" s="143"/>
      <c r="C307" s="166"/>
      <c r="D307" s="166"/>
      <c r="E307" s="699"/>
      <c r="F307" s="190"/>
      <c r="G307" s="131"/>
      <c r="H307" s="131"/>
      <c r="I307" s="131"/>
      <c r="J307" s="131"/>
      <c r="K307" s="131"/>
      <c r="L307" s="131"/>
    </row>
    <row r="308" spans="2:12">
      <c r="B308" s="140" t="s">
        <v>1653</v>
      </c>
      <c r="C308" s="166"/>
      <c r="D308" s="166"/>
      <c r="E308" s="699"/>
      <c r="F308" s="190"/>
      <c r="G308" s="131"/>
      <c r="H308" s="131"/>
      <c r="I308" s="131"/>
      <c r="J308" s="131"/>
      <c r="K308" s="131"/>
      <c r="L308" s="131"/>
    </row>
    <row r="309" spans="2:12">
      <c r="B309" s="143" t="s">
        <v>1227</v>
      </c>
      <c r="C309" s="166"/>
      <c r="D309" s="166"/>
      <c r="E309" s="699"/>
      <c r="F309" s="190"/>
      <c r="G309" s="131"/>
      <c r="H309" s="131"/>
      <c r="I309" s="131"/>
      <c r="J309" s="131"/>
      <c r="K309" s="131"/>
      <c r="L309" s="131"/>
    </row>
    <row r="310" spans="2:12">
      <c r="B310" s="143"/>
      <c r="C310" s="166"/>
      <c r="D310" s="166"/>
      <c r="E310" s="699"/>
      <c r="F310" s="190"/>
      <c r="G310" s="131"/>
      <c r="H310" s="131"/>
      <c r="I310" s="131"/>
      <c r="J310" s="131"/>
      <c r="K310" s="131"/>
      <c r="L310" s="131"/>
    </row>
    <row r="311" spans="2:12">
      <c r="B311" s="143"/>
      <c r="C311" s="166"/>
      <c r="D311" s="166"/>
      <c r="E311" s="699"/>
      <c r="F311" s="190"/>
      <c r="G311" s="131"/>
      <c r="H311" s="131"/>
      <c r="I311" s="131"/>
      <c r="J311" s="131"/>
      <c r="K311" s="131"/>
      <c r="L311" s="131"/>
    </row>
    <row r="312" spans="2:12">
      <c r="B312" s="143"/>
      <c r="C312" s="166"/>
      <c r="D312" s="166"/>
      <c r="E312" s="699"/>
      <c r="F312" s="190"/>
      <c r="G312" s="131"/>
      <c r="H312" s="131"/>
      <c r="I312" s="131"/>
      <c r="J312" s="131"/>
      <c r="K312" s="131"/>
      <c r="L312" s="131"/>
    </row>
    <row r="313" spans="2:12">
      <c r="B313" s="143"/>
      <c r="C313" s="166"/>
      <c r="D313" s="166"/>
      <c r="E313" s="699"/>
      <c r="F313" s="190"/>
      <c r="G313" s="131"/>
      <c r="H313" s="131"/>
      <c r="I313" s="131"/>
      <c r="J313" s="131"/>
      <c r="K313" s="131"/>
      <c r="L313" s="131"/>
    </row>
    <row r="314" spans="2:12" ht="15.75" thickBot="1">
      <c r="B314" s="143"/>
      <c r="C314" s="166"/>
      <c r="D314" s="167"/>
      <c r="E314" s="694"/>
      <c r="F314" s="190"/>
      <c r="G314" s="131"/>
      <c r="H314" s="131"/>
      <c r="I314" s="131"/>
      <c r="J314" s="131"/>
      <c r="K314" s="131"/>
      <c r="L314" s="131"/>
    </row>
    <row r="315" spans="2:12">
      <c r="B315" s="143"/>
      <c r="C315" s="166"/>
      <c r="D315" s="141" t="s">
        <v>1654</v>
      </c>
      <c r="E315" s="693" t="s">
        <v>1655</v>
      </c>
      <c r="F315" s="190"/>
      <c r="G315" s="131"/>
      <c r="H315" s="131"/>
      <c r="I315" s="131"/>
      <c r="J315" s="131"/>
      <c r="K315" s="131"/>
      <c r="L315" s="131"/>
    </row>
    <row r="316" spans="2:12" ht="15.75" thickBot="1">
      <c r="B316" s="143"/>
      <c r="C316" s="167"/>
      <c r="D316" s="144" t="s">
        <v>1656</v>
      </c>
      <c r="E316" s="694"/>
      <c r="F316" s="190"/>
      <c r="G316" s="131"/>
      <c r="H316" s="131"/>
      <c r="I316" s="131"/>
      <c r="J316" s="131"/>
      <c r="K316" s="131"/>
      <c r="L316" s="131"/>
    </row>
    <row r="317" spans="2:12">
      <c r="B317" s="143"/>
      <c r="C317" s="141" t="s">
        <v>1657</v>
      </c>
      <c r="D317" s="141" t="s">
        <v>1658</v>
      </c>
      <c r="E317" s="693"/>
      <c r="F317" s="190"/>
      <c r="G317" s="131"/>
      <c r="H317" s="131"/>
      <c r="I317" s="131"/>
      <c r="J317" s="131"/>
      <c r="K317" s="131"/>
      <c r="L317" s="131"/>
    </row>
    <row r="318" spans="2:12" ht="34.5" thickBot="1">
      <c r="B318" s="143"/>
      <c r="C318" s="165" t="s">
        <v>1659</v>
      </c>
      <c r="D318" s="144" t="s">
        <v>1652</v>
      </c>
      <c r="E318" s="694"/>
      <c r="F318" s="190"/>
      <c r="G318" s="131"/>
      <c r="H318" s="131"/>
      <c r="I318" s="131"/>
      <c r="J318" s="131"/>
      <c r="K318" s="131"/>
      <c r="L318" s="131"/>
    </row>
    <row r="319" spans="2:12">
      <c r="B319" s="143"/>
      <c r="C319" s="166"/>
      <c r="D319" s="141" t="s">
        <v>1660</v>
      </c>
      <c r="E319" s="693" t="s">
        <v>1655</v>
      </c>
      <c r="F319" s="190"/>
      <c r="G319" s="131"/>
      <c r="H319" s="131"/>
      <c r="I319" s="131"/>
      <c r="J319" s="131"/>
      <c r="K319" s="131"/>
      <c r="L319" s="131"/>
    </row>
    <row r="320" spans="2:12" ht="15.75" thickBot="1">
      <c r="B320" s="143"/>
      <c r="C320" s="167"/>
      <c r="D320" s="144" t="s">
        <v>1656</v>
      </c>
      <c r="E320" s="694"/>
      <c r="F320" s="190"/>
      <c r="G320" s="131"/>
      <c r="H320" s="131"/>
      <c r="I320" s="131"/>
      <c r="J320" s="131"/>
      <c r="K320" s="131"/>
      <c r="L320" s="131"/>
    </row>
    <row r="321" spans="2:12">
      <c r="B321" s="143"/>
      <c r="C321" s="141" t="s">
        <v>1661</v>
      </c>
      <c r="D321" s="691"/>
      <c r="E321" s="693"/>
      <c r="F321" s="190"/>
      <c r="G321" s="131"/>
      <c r="H321" s="131"/>
      <c r="I321" s="131"/>
      <c r="J321" s="131"/>
      <c r="K321" s="131"/>
      <c r="L321" s="131"/>
    </row>
    <row r="322" spans="2:12" ht="34.5" thickBot="1">
      <c r="B322" s="143"/>
      <c r="C322" s="144" t="s">
        <v>1662</v>
      </c>
      <c r="D322" s="692"/>
      <c r="E322" s="694"/>
      <c r="F322" s="190"/>
      <c r="G322" s="131"/>
      <c r="H322" s="131"/>
      <c r="I322" s="131"/>
      <c r="J322" s="131"/>
      <c r="K322" s="131"/>
      <c r="L322" s="131"/>
    </row>
    <row r="323" spans="2:12">
      <c r="B323" s="143"/>
      <c r="C323" s="141" t="s">
        <v>1663</v>
      </c>
      <c r="D323" s="691"/>
      <c r="E323" s="693"/>
      <c r="F323" s="190"/>
      <c r="G323" s="131"/>
      <c r="H323" s="131"/>
      <c r="I323" s="131"/>
      <c r="J323" s="131"/>
      <c r="K323" s="131"/>
      <c r="L323" s="131"/>
    </row>
    <row r="324" spans="2:12" ht="34.5" thickBot="1">
      <c r="B324" s="143"/>
      <c r="C324" s="144" t="s">
        <v>1664</v>
      </c>
      <c r="D324" s="692"/>
      <c r="E324" s="694"/>
      <c r="F324" s="190"/>
      <c r="G324" s="131"/>
      <c r="H324" s="131"/>
      <c r="I324" s="131"/>
      <c r="J324" s="131"/>
      <c r="K324" s="131"/>
      <c r="L324" s="131"/>
    </row>
    <row r="325" spans="2:12">
      <c r="B325" s="143"/>
      <c r="C325" s="141" t="s">
        <v>1665</v>
      </c>
      <c r="D325" s="691"/>
      <c r="E325" s="693"/>
      <c r="F325" s="190"/>
      <c r="G325" s="131"/>
      <c r="H325" s="131"/>
      <c r="I325" s="131"/>
      <c r="J325" s="131"/>
      <c r="K325" s="131"/>
      <c r="L325" s="131"/>
    </row>
    <row r="326" spans="2:12" ht="45.75" thickBot="1">
      <c r="B326" s="143"/>
      <c r="C326" s="144" t="s">
        <v>1666</v>
      </c>
      <c r="D326" s="692"/>
      <c r="E326" s="694"/>
      <c r="F326" s="190"/>
      <c r="G326" s="131"/>
      <c r="H326" s="131"/>
      <c r="I326" s="131"/>
      <c r="J326" s="131"/>
      <c r="K326" s="131"/>
      <c r="L326" s="131"/>
    </row>
    <row r="327" spans="2:12">
      <c r="B327" s="143"/>
      <c r="C327" s="141" t="s">
        <v>1667</v>
      </c>
      <c r="D327" s="691"/>
      <c r="E327" s="693"/>
      <c r="F327" s="190"/>
      <c r="G327" s="131"/>
      <c r="H327" s="131"/>
      <c r="I327" s="131"/>
      <c r="J327" s="131"/>
      <c r="K327" s="131"/>
      <c r="L327" s="131"/>
    </row>
    <row r="328" spans="2:12" ht="45.75" thickBot="1">
      <c r="B328" s="146"/>
      <c r="C328" s="144" t="s">
        <v>1668</v>
      </c>
      <c r="D328" s="692"/>
      <c r="E328" s="694"/>
      <c r="F328" s="190"/>
      <c r="G328" s="131"/>
      <c r="H328" s="131"/>
      <c r="I328" s="131"/>
      <c r="J328" s="131"/>
      <c r="K328" s="131"/>
      <c r="L328" s="131"/>
    </row>
    <row r="329" spans="2:12">
      <c r="B329" s="146"/>
      <c r="C329" s="141" t="s">
        <v>1669</v>
      </c>
      <c r="D329" s="141" t="s">
        <v>1670</v>
      </c>
      <c r="E329" s="693" t="s">
        <v>1671</v>
      </c>
      <c r="F329" s="190"/>
      <c r="G329" s="131"/>
      <c r="H329" s="131"/>
      <c r="I329" s="131"/>
      <c r="J329" s="131"/>
      <c r="K329" s="131"/>
      <c r="L329" s="131"/>
    </row>
    <row r="330" spans="2:12" ht="22.5">
      <c r="B330" s="146"/>
      <c r="C330" s="165" t="s">
        <v>1672</v>
      </c>
      <c r="D330" s="165" t="s">
        <v>1673</v>
      </c>
      <c r="E330" s="699"/>
      <c r="F330" s="190"/>
      <c r="G330" s="131"/>
      <c r="H330" s="131"/>
      <c r="I330" s="131"/>
      <c r="J330" s="131"/>
      <c r="K330" s="131"/>
      <c r="L330" s="131"/>
    </row>
    <row r="331" spans="2:12" ht="15.75" thickBot="1">
      <c r="B331" s="146"/>
      <c r="C331" s="166"/>
      <c r="D331" s="144"/>
      <c r="E331" s="694"/>
      <c r="F331" s="190"/>
      <c r="G331" s="131"/>
      <c r="H331" s="131"/>
      <c r="I331" s="131"/>
      <c r="J331" s="131"/>
      <c r="K331" s="131"/>
      <c r="L331" s="131"/>
    </row>
    <row r="332" spans="2:12">
      <c r="B332" s="146"/>
      <c r="C332" s="166"/>
      <c r="D332" s="141" t="s">
        <v>1674</v>
      </c>
      <c r="E332" s="693" t="s">
        <v>1675</v>
      </c>
      <c r="F332" s="190"/>
      <c r="G332" s="131"/>
      <c r="H332" s="131"/>
      <c r="I332" s="131"/>
      <c r="J332" s="131"/>
      <c r="K332" s="131"/>
      <c r="L332" s="131"/>
    </row>
    <row r="333" spans="2:12" ht="23.25" thickBot="1">
      <c r="B333" s="146"/>
      <c r="C333" s="166"/>
      <c r="D333" s="144" t="s">
        <v>1676</v>
      </c>
      <c r="E333" s="694"/>
      <c r="F333" s="190"/>
      <c r="G333" s="131"/>
      <c r="H333" s="131"/>
      <c r="I333" s="131"/>
      <c r="J333" s="131"/>
      <c r="K333" s="131"/>
      <c r="L333" s="131"/>
    </row>
    <row r="334" spans="2:12">
      <c r="B334" s="146"/>
      <c r="C334" s="166"/>
      <c r="D334" s="141" t="s">
        <v>1677</v>
      </c>
      <c r="E334" s="693"/>
      <c r="F334" s="190"/>
      <c r="G334" s="131"/>
      <c r="H334" s="131"/>
      <c r="I334" s="131"/>
      <c r="J334" s="131"/>
      <c r="K334" s="131"/>
      <c r="L334" s="131"/>
    </row>
    <row r="335" spans="2:12" ht="34.5" thickBot="1">
      <c r="B335" s="146"/>
      <c r="C335" s="166"/>
      <c r="D335" s="144" t="s">
        <v>1678</v>
      </c>
      <c r="E335" s="694"/>
      <c r="F335" s="190"/>
      <c r="G335" s="131"/>
      <c r="H335" s="131"/>
      <c r="I335" s="131"/>
      <c r="J335" s="131"/>
      <c r="K335" s="131"/>
      <c r="L335" s="131"/>
    </row>
    <row r="336" spans="2:12" ht="15" customHeight="1">
      <c r="B336" s="146"/>
      <c r="C336" s="166"/>
      <c r="D336" s="141" t="s">
        <v>1679</v>
      </c>
      <c r="E336" s="693" t="s">
        <v>1680</v>
      </c>
      <c r="F336" s="190"/>
      <c r="G336" s="131"/>
      <c r="H336" s="131"/>
      <c r="I336" s="131"/>
      <c r="J336" s="131"/>
      <c r="K336" s="131"/>
      <c r="L336" s="131"/>
    </row>
    <row r="337" spans="2:12" ht="45.75" thickBot="1">
      <c r="B337" s="146"/>
      <c r="C337" s="167"/>
      <c r="D337" s="144" t="s">
        <v>1681</v>
      </c>
      <c r="E337" s="694"/>
      <c r="F337" s="190"/>
      <c r="G337" s="131"/>
      <c r="H337" s="131"/>
      <c r="I337" s="131"/>
      <c r="J337" s="131"/>
      <c r="K337" s="131"/>
      <c r="L337" s="131"/>
    </row>
    <row r="338" spans="2:12">
      <c r="B338" s="146"/>
      <c r="C338" s="141" t="s">
        <v>1682</v>
      </c>
      <c r="D338" s="141" t="s">
        <v>1683</v>
      </c>
      <c r="E338" s="693"/>
      <c r="F338" s="190"/>
      <c r="G338" s="131"/>
      <c r="H338" s="131"/>
      <c r="I338" s="131"/>
      <c r="J338" s="131"/>
      <c r="K338" s="131"/>
      <c r="L338" s="131"/>
    </row>
    <row r="339" spans="2:12" ht="34.5" thickBot="1">
      <c r="B339" s="146"/>
      <c r="C339" s="165" t="s">
        <v>1684</v>
      </c>
      <c r="D339" s="144" t="s">
        <v>1685</v>
      </c>
      <c r="E339" s="694"/>
      <c r="F339" s="190"/>
      <c r="G339" s="131"/>
      <c r="H339" s="131"/>
      <c r="I339" s="131"/>
      <c r="J339" s="131"/>
      <c r="K339" s="131"/>
      <c r="L339" s="131"/>
    </row>
    <row r="340" spans="2:12" ht="15" customHeight="1">
      <c r="B340" s="146"/>
      <c r="C340" s="166"/>
      <c r="D340" s="141" t="s">
        <v>1686</v>
      </c>
      <c r="E340" s="693"/>
      <c r="F340" s="190"/>
      <c r="G340" s="131"/>
      <c r="H340" s="131"/>
      <c r="I340" s="131"/>
      <c r="J340" s="131"/>
      <c r="K340" s="131"/>
      <c r="L340" s="131"/>
    </row>
    <row r="341" spans="2:12" ht="34.5" thickBot="1">
      <c r="B341" s="152"/>
      <c r="C341" s="167"/>
      <c r="D341" s="144" t="s">
        <v>1687</v>
      </c>
      <c r="E341" s="694"/>
      <c r="F341" s="190"/>
      <c r="G341" s="131"/>
      <c r="H341" s="131"/>
      <c r="I341" s="131"/>
      <c r="J341" s="131"/>
      <c r="K341" s="131"/>
      <c r="L341" s="131"/>
    </row>
    <row r="342" spans="2:12">
      <c r="B342" s="140" t="s">
        <v>1688</v>
      </c>
      <c r="C342" s="141" t="s">
        <v>1689</v>
      </c>
      <c r="D342" s="141" t="s">
        <v>1690</v>
      </c>
      <c r="E342" s="693"/>
      <c r="F342" s="190"/>
      <c r="G342" s="131"/>
      <c r="H342" s="131"/>
      <c r="I342" s="131"/>
      <c r="J342" s="131"/>
      <c r="K342" s="131"/>
      <c r="L342" s="131"/>
    </row>
    <row r="343" spans="2:12" ht="45.75" thickBot="1">
      <c r="B343" s="143" t="s">
        <v>1691</v>
      </c>
      <c r="C343" s="165" t="s">
        <v>1692</v>
      </c>
      <c r="D343" s="144" t="s">
        <v>1693</v>
      </c>
      <c r="E343" s="694"/>
      <c r="F343" s="190"/>
      <c r="G343" s="131"/>
      <c r="H343" s="131"/>
      <c r="I343" s="131"/>
      <c r="J343" s="131"/>
      <c r="K343" s="131"/>
      <c r="L343" s="131"/>
    </row>
    <row r="344" spans="2:12">
      <c r="B344" s="146"/>
      <c r="C344" s="166"/>
      <c r="D344" s="141" t="s">
        <v>1694</v>
      </c>
      <c r="E344" s="693"/>
      <c r="F344" s="190"/>
      <c r="G344" s="131"/>
      <c r="H344" s="131"/>
      <c r="I344" s="131"/>
      <c r="J344" s="131"/>
      <c r="K344" s="131"/>
      <c r="L344" s="131"/>
    </row>
    <row r="345" spans="2:12" ht="23.25" thickBot="1">
      <c r="B345" s="146"/>
      <c r="C345" s="167"/>
      <c r="D345" s="144" t="s">
        <v>1695</v>
      </c>
      <c r="E345" s="694"/>
      <c r="F345" s="190"/>
      <c r="G345" s="131"/>
      <c r="H345" s="131"/>
      <c r="I345" s="131"/>
      <c r="J345" s="131"/>
      <c r="K345" s="131"/>
      <c r="L345" s="131"/>
    </row>
    <row r="346" spans="2:12">
      <c r="B346" s="146"/>
      <c r="C346" s="141" t="s">
        <v>1696</v>
      </c>
      <c r="D346" s="691"/>
      <c r="E346" s="693"/>
      <c r="F346" s="190"/>
      <c r="G346" s="131"/>
      <c r="H346" s="131"/>
      <c r="I346" s="131"/>
      <c r="J346" s="131"/>
      <c r="K346" s="131"/>
      <c r="L346" s="131"/>
    </row>
    <row r="347" spans="2:12" ht="15.75" thickBot="1">
      <c r="B347" s="146"/>
      <c r="C347" s="144" t="s">
        <v>1697</v>
      </c>
      <c r="D347" s="692"/>
      <c r="E347" s="694"/>
      <c r="F347" s="190"/>
      <c r="G347" s="131"/>
      <c r="H347" s="131"/>
      <c r="I347" s="131"/>
      <c r="J347" s="131"/>
      <c r="K347" s="131"/>
      <c r="L347" s="131"/>
    </row>
    <row r="348" spans="2:12">
      <c r="B348" s="146"/>
      <c r="C348" s="141" t="s">
        <v>1698</v>
      </c>
      <c r="D348" s="691"/>
      <c r="E348" s="693" t="s">
        <v>1699</v>
      </c>
      <c r="F348" s="190"/>
      <c r="G348" s="131"/>
      <c r="H348" s="131"/>
      <c r="I348" s="131"/>
      <c r="J348" s="131"/>
      <c r="K348" s="131"/>
      <c r="L348" s="131"/>
    </row>
    <row r="349" spans="2:12" ht="45.75" thickBot="1">
      <c r="B349" s="146"/>
      <c r="C349" s="144" t="s">
        <v>1700</v>
      </c>
      <c r="D349" s="692"/>
      <c r="E349" s="694"/>
      <c r="F349" s="190"/>
      <c r="G349" s="131"/>
      <c r="H349" s="131"/>
      <c r="I349" s="131"/>
      <c r="J349" s="131"/>
      <c r="K349" s="131"/>
      <c r="L349" s="131"/>
    </row>
    <row r="350" spans="2:12">
      <c r="B350" s="146"/>
      <c r="C350" s="141" t="s">
        <v>1701</v>
      </c>
      <c r="D350" s="141" t="s">
        <v>1702</v>
      </c>
      <c r="E350" s="693"/>
      <c r="F350" s="190"/>
      <c r="G350" s="131"/>
      <c r="H350" s="131"/>
      <c r="I350" s="131"/>
      <c r="J350" s="131"/>
      <c r="K350" s="131"/>
      <c r="L350" s="131"/>
    </row>
    <row r="351" spans="2:12" ht="23.25" thickBot="1">
      <c r="B351" s="146"/>
      <c r="C351" s="165" t="s">
        <v>1703</v>
      </c>
      <c r="D351" s="144" t="s">
        <v>1704</v>
      </c>
      <c r="E351" s="694"/>
      <c r="F351" s="190"/>
      <c r="G351" s="131"/>
      <c r="H351" s="131"/>
      <c r="I351" s="131"/>
      <c r="J351" s="131"/>
      <c r="K351" s="131"/>
      <c r="L351" s="131"/>
    </row>
    <row r="352" spans="2:12" ht="15" customHeight="1">
      <c r="B352" s="146"/>
      <c r="C352" s="166"/>
      <c r="D352" s="141" t="s">
        <v>1705</v>
      </c>
      <c r="E352" s="693"/>
      <c r="F352" s="190"/>
      <c r="G352" s="131"/>
      <c r="H352" s="131"/>
      <c r="I352" s="131"/>
      <c r="J352" s="131"/>
      <c r="K352" s="131"/>
      <c r="L352" s="131"/>
    </row>
    <row r="353" spans="2:12" ht="34.5" thickBot="1">
      <c r="B353" s="146"/>
      <c r="C353" s="166"/>
      <c r="D353" s="144" t="s">
        <v>1706</v>
      </c>
      <c r="E353" s="694"/>
      <c r="F353" s="190"/>
      <c r="G353" s="131"/>
      <c r="H353" s="131"/>
      <c r="I353" s="131"/>
      <c r="J353" s="131"/>
      <c r="K353" s="131"/>
      <c r="L353" s="131"/>
    </row>
    <row r="354" spans="2:12">
      <c r="B354" s="146"/>
      <c r="C354" s="166"/>
      <c r="D354" s="141" t="s">
        <v>1707</v>
      </c>
      <c r="E354" s="693" t="s">
        <v>1708</v>
      </c>
      <c r="F354" s="190"/>
      <c r="G354" s="131"/>
      <c r="H354" s="131"/>
      <c r="I354" s="131"/>
      <c r="J354" s="131"/>
      <c r="K354" s="131"/>
      <c r="L354" s="131"/>
    </row>
    <row r="355" spans="2:12" ht="23.25" thickBot="1">
      <c r="B355" s="146"/>
      <c r="C355" s="166"/>
      <c r="D355" s="144" t="s">
        <v>1709</v>
      </c>
      <c r="E355" s="694"/>
      <c r="F355" s="190"/>
      <c r="G355" s="131"/>
      <c r="H355" s="131"/>
      <c r="I355" s="131"/>
      <c r="J355" s="131"/>
      <c r="K355" s="131"/>
      <c r="L355" s="131"/>
    </row>
    <row r="356" spans="2:12">
      <c r="B356" s="146"/>
      <c r="C356" s="166"/>
      <c r="D356" s="141" t="s">
        <v>1710</v>
      </c>
      <c r="E356" s="693"/>
      <c r="F356" s="190"/>
      <c r="G356" s="131"/>
      <c r="H356" s="131"/>
      <c r="I356" s="131"/>
      <c r="J356" s="131"/>
      <c r="K356" s="131"/>
      <c r="L356" s="131"/>
    </row>
    <row r="357" spans="2:12" ht="23.25" thickBot="1">
      <c r="B357" s="146"/>
      <c r="C357" s="166"/>
      <c r="D357" s="144" t="s">
        <v>1711</v>
      </c>
      <c r="E357" s="694"/>
      <c r="F357" s="190"/>
      <c r="G357" s="131"/>
      <c r="H357" s="131"/>
      <c r="I357" s="131"/>
      <c r="J357" s="131"/>
      <c r="K357" s="131"/>
      <c r="L357" s="131"/>
    </row>
    <row r="358" spans="2:12">
      <c r="B358" s="146"/>
      <c r="C358" s="166"/>
      <c r="D358" s="141" t="s">
        <v>1712</v>
      </c>
      <c r="E358" s="693" t="s">
        <v>1713</v>
      </c>
      <c r="F358" s="190"/>
      <c r="G358" s="131"/>
      <c r="H358" s="131"/>
      <c r="I358" s="131"/>
      <c r="J358" s="131"/>
      <c r="K358" s="131"/>
      <c r="L358" s="131"/>
    </row>
    <row r="359" spans="2:12" ht="45.75" thickBot="1">
      <c r="B359" s="146"/>
      <c r="C359" s="166"/>
      <c r="D359" s="144" t="s">
        <v>1714</v>
      </c>
      <c r="E359" s="694"/>
      <c r="F359" s="190"/>
      <c r="G359" s="131"/>
      <c r="H359" s="131"/>
      <c r="I359" s="131"/>
      <c r="J359" s="131"/>
      <c r="K359" s="131"/>
      <c r="L359" s="131"/>
    </row>
    <row r="360" spans="2:12">
      <c r="B360" s="146"/>
      <c r="C360" s="166"/>
      <c r="D360" s="141" t="s">
        <v>1715</v>
      </c>
      <c r="E360" s="693"/>
      <c r="F360" s="190"/>
      <c r="G360" s="131"/>
      <c r="H360" s="131"/>
      <c r="I360" s="131"/>
      <c r="J360" s="131"/>
      <c r="K360" s="131"/>
      <c r="L360" s="131"/>
    </row>
    <row r="361" spans="2:12" ht="23.25" thickBot="1">
      <c r="B361" s="146"/>
      <c r="C361" s="166"/>
      <c r="D361" s="144" t="s">
        <v>1716</v>
      </c>
      <c r="E361" s="694"/>
      <c r="F361" s="190"/>
      <c r="G361" s="131"/>
      <c r="H361" s="131"/>
      <c r="I361" s="131"/>
      <c r="J361" s="131"/>
      <c r="K361" s="131"/>
      <c r="L361" s="131"/>
    </row>
    <row r="362" spans="2:12" ht="15" customHeight="1">
      <c r="B362" s="146"/>
      <c r="C362" s="166"/>
      <c r="D362" s="141" t="s">
        <v>1717</v>
      </c>
      <c r="E362" s="693" t="s">
        <v>1718</v>
      </c>
      <c r="F362" s="190"/>
      <c r="G362" s="131"/>
      <c r="H362" s="131"/>
      <c r="I362" s="131"/>
      <c r="J362" s="131"/>
      <c r="K362" s="131"/>
      <c r="L362" s="131"/>
    </row>
    <row r="363" spans="2:12" ht="15.75" thickBot="1">
      <c r="B363" s="146"/>
      <c r="C363" s="166"/>
      <c r="D363" s="144" t="s">
        <v>1719</v>
      </c>
      <c r="E363" s="694"/>
      <c r="F363" s="190"/>
      <c r="G363" s="131"/>
      <c r="H363" s="131"/>
      <c r="I363" s="131"/>
      <c r="J363" s="131"/>
      <c r="K363" s="131"/>
      <c r="L363" s="131"/>
    </row>
    <row r="364" spans="2:12">
      <c r="B364" s="146"/>
      <c r="C364" s="166"/>
      <c r="D364" s="141" t="s">
        <v>1720</v>
      </c>
      <c r="E364" s="693"/>
      <c r="F364" s="190"/>
      <c r="G364" s="131"/>
      <c r="H364" s="131"/>
      <c r="I364" s="131"/>
      <c r="J364" s="131"/>
      <c r="K364" s="131"/>
      <c r="L364" s="131"/>
    </row>
    <row r="365" spans="2:12" ht="23.25" thickBot="1">
      <c r="B365" s="146"/>
      <c r="C365" s="166"/>
      <c r="D365" s="144" t="s">
        <v>1721</v>
      </c>
      <c r="E365" s="694"/>
      <c r="F365" s="190"/>
      <c r="G365" s="131"/>
      <c r="H365" s="131"/>
      <c r="I365" s="131"/>
      <c r="J365" s="131"/>
      <c r="K365" s="131"/>
      <c r="L365" s="131"/>
    </row>
    <row r="366" spans="2:12">
      <c r="B366" s="146"/>
      <c r="C366" s="166"/>
      <c r="D366" s="141" t="s">
        <v>1722</v>
      </c>
      <c r="E366" s="693"/>
      <c r="F366" s="190"/>
      <c r="G366" s="131"/>
      <c r="H366" s="131"/>
      <c r="I366" s="131"/>
      <c r="J366" s="131"/>
      <c r="K366" s="131"/>
      <c r="L366" s="131"/>
    </row>
    <row r="367" spans="2:12" ht="45.75" thickBot="1">
      <c r="B367" s="146"/>
      <c r="C367" s="166"/>
      <c r="D367" s="144" t="s">
        <v>1723</v>
      </c>
      <c r="E367" s="694"/>
      <c r="F367" s="190"/>
      <c r="G367" s="131"/>
      <c r="H367" s="131"/>
      <c r="I367" s="131"/>
      <c r="J367" s="131"/>
      <c r="K367" s="131"/>
      <c r="L367" s="131"/>
    </row>
    <row r="368" spans="2:12">
      <c r="B368" s="146"/>
      <c r="C368" s="166"/>
      <c r="D368" s="141" t="s">
        <v>1724</v>
      </c>
      <c r="E368" s="693"/>
      <c r="F368" s="190"/>
      <c r="G368" s="131"/>
      <c r="H368" s="131"/>
      <c r="I368" s="131"/>
      <c r="J368" s="131"/>
      <c r="K368" s="131"/>
      <c r="L368" s="131"/>
    </row>
    <row r="369" spans="2:12" ht="23.25" thickBot="1">
      <c r="B369" s="146"/>
      <c r="C369" s="166"/>
      <c r="D369" s="144" t="s">
        <v>1725</v>
      </c>
      <c r="E369" s="694"/>
      <c r="F369" s="190"/>
      <c r="G369" s="131"/>
      <c r="H369" s="131"/>
      <c r="I369" s="131"/>
      <c r="J369" s="131"/>
      <c r="K369" s="131"/>
      <c r="L369" s="131"/>
    </row>
    <row r="370" spans="2:12">
      <c r="B370" s="146"/>
      <c r="C370" s="166"/>
      <c r="D370" s="141" t="s">
        <v>1726</v>
      </c>
      <c r="E370" s="693" t="s">
        <v>1727</v>
      </c>
      <c r="F370" s="190"/>
      <c r="G370" s="131"/>
      <c r="H370" s="131"/>
      <c r="I370" s="131"/>
      <c r="J370" s="131"/>
      <c r="K370" s="131"/>
      <c r="L370" s="131"/>
    </row>
    <row r="371" spans="2:12" ht="23.25" thickBot="1">
      <c r="B371" s="146"/>
      <c r="C371" s="166"/>
      <c r="D371" s="144" t="s">
        <v>1728</v>
      </c>
      <c r="E371" s="694"/>
      <c r="F371" s="190"/>
      <c r="G371" s="131"/>
      <c r="H371" s="131"/>
      <c r="I371" s="131"/>
      <c r="J371" s="131"/>
      <c r="K371" s="131"/>
      <c r="L371" s="131"/>
    </row>
    <row r="372" spans="2:12">
      <c r="B372" s="146"/>
      <c r="C372" s="166"/>
      <c r="D372" s="141" t="s">
        <v>1729</v>
      </c>
      <c r="E372" s="693" t="s">
        <v>1730</v>
      </c>
      <c r="F372" s="190"/>
      <c r="G372" s="131"/>
      <c r="H372" s="131"/>
      <c r="I372" s="131"/>
      <c r="J372" s="131"/>
      <c r="K372" s="131"/>
      <c r="L372" s="131"/>
    </row>
    <row r="373" spans="2:12" ht="23.25" thickBot="1">
      <c r="B373" s="146"/>
      <c r="C373" s="167"/>
      <c r="D373" s="144" t="s">
        <v>1731</v>
      </c>
      <c r="E373" s="694"/>
      <c r="F373" s="190"/>
      <c r="G373" s="131"/>
      <c r="H373" s="131"/>
      <c r="I373" s="131"/>
      <c r="J373" s="131"/>
      <c r="K373" s="131"/>
      <c r="L373" s="131"/>
    </row>
    <row r="374" spans="2:12">
      <c r="B374" s="146"/>
      <c r="C374" s="141" t="s">
        <v>1732</v>
      </c>
      <c r="D374" s="700"/>
      <c r="E374" s="693" t="s">
        <v>1733</v>
      </c>
      <c r="F374" s="190"/>
      <c r="G374" s="131"/>
      <c r="H374" s="131"/>
      <c r="I374" s="131"/>
      <c r="J374" s="131"/>
      <c r="K374" s="131"/>
      <c r="L374" s="131"/>
    </row>
    <row r="375" spans="2:12" ht="23.25" thickBot="1">
      <c r="B375" s="146"/>
      <c r="C375" s="144" t="s">
        <v>1734</v>
      </c>
      <c r="D375" s="701"/>
      <c r="E375" s="694"/>
      <c r="F375" s="190"/>
      <c r="G375" s="131"/>
      <c r="H375" s="131"/>
      <c r="I375" s="131"/>
      <c r="J375" s="131"/>
      <c r="K375" s="131"/>
      <c r="L375" s="131"/>
    </row>
    <row r="376" spans="2:12">
      <c r="B376" s="146"/>
      <c r="C376" s="141" t="s">
        <v>1735</v>
      </c>
      <c r="D376" s="700"/>
      <c r="E376" s="693"/>
      <c r="F376" s="190"/>
      <c r="G376" s="131"/>
      <c r="H376" s="131"/>
      <c r="I376" s="131"/>
      <c r="J376" s="131"/>
      <c r="K376" s="131"/>
      <c r="L376" s="131"/>
    </row>
    <row r="377" spans="2:12" ht="15.75" thickBot="1">
      <c r="B377" s="152"/>
      <c r="C377" s="144" t="s">
        <v>1736</v>
      </c>
      <c r="D377" s="701"/>
      <c r="E377" s="694"/>
      <c r="F377" s="190"/>
      <c r="G377" s="131"/>
      <c r="H377" s="131"/>
      <c r="I377" s="131"/>
      <c r="J377" s="131"/>
      <c r="K377" s="131"/>
      <c r="L377" s="131"/>
    </row>
    <row r="378" spans="2:12">
      <c r="B378" s="140" t="s">
        <v>1737</v>
      </c>
      <c r="C378" s="141" t="s">
        <v>1738</v>
      </c>
      <c r="D378" s="691"/>
      <c r="E378" s="693"/>
      <c r="F378" s="190"/>
      <c r="G378" s="131"/>
      <c r="H378" s="131"/>
      <c r="I378" s="131"/>
      <c r="J378" s="131"/>
      <c r="K378" s="131"/>
      <c r="L378" s="131"/>
    </row>
    <row r="379" spans="2:12" ht="23.25" thickBot="1">
      <c r="B379" s="143" t="s">
        <v>1739</v>
      </c>
      <c r="C379" s="144" t="s">
        <v>1740</v>
      </c>
      <c r="D379" s="692"/>
      <c r="E379" s="694"/>
      <c r="F379" s="190"/>
      <c r="G379" s="131"/>
      <c r="H379" s="131"/>
      <c r="I379" s="131"/>
      <c r="J379" s="131"/>
      <c r="K379" s="131"/>
      <c r="L379" s="131"/>
    </row>
    <row r="380" spans="2:12">
      <c r="B380" s="146"/>
      <c r="C380" s="141" t="s">
        <v>1741</v>
      </c>
      <c r="D380" s="691"/>
      <c r="E380" s="693" t="s">
        <v>1742</v>
      </c>
      <c r="F380" s="190"/>
      <c r="G380" s="131"/>
      <c r="H380" s="131"/>
      <c r="I380" s="131"/>
      <c r="J380" s="131"/>
      <c r="K380" s="131"/>
      <c r="L380" s="131"/>
    </row>
    <row r="381" spans="2:12" ht="23.25" thickBot="1">
      <c r="B381" s="146"/>
      <c r="C381" s="144" t="s">
        <v>1743</v>
      </c>
      <c r="D381" s="692"/>
      <c r="E381" s="694"/>
      <c r="F381" s="190"/>
      <c r="G381" s="131"/>
      <c r="H381" s="131"/>
      <c r="I381" s="131"/>
      <c r="J381" s="131"/>
      <c r="K381" s="131"/>
      <c r="L381" s="131"/>
    </row>
    <row r="382" spans="2:12">
      <c r="B382" s="146"/>
      <c r="C382" s="141" t="s">
        <v>1744</v>
      </c>
      <c r="D382" s="691"/>
      <c r="E382" s="693"/>
      <c r="F382" s="190"/>
      <c r="G382" s="131"/>
      <c r="H382" s="131"/>
      <c r="I382" s="131"/>
      <c r="J382" s="131"/>
      <c r="K382" s="131"/>
      <c r="L382" s="131"/>
    </row>
    <row r="383" spans="2:12" ht="15.75" thickBot="1">
      <c r="B383" s="146"/>
      <c r="C383" s="144" t="s">
        <v>1745</v>
      </c>
      <c r="D383" s="692"/>
      <c r="E383" s="694"/>
      <c r="F383" s="190"/>
      <c r="G383" s="131"/>
      <c r="H383" s="131"/>
      <c r="I383" s="131"/>
      <c r="J383" s="131"/>
      <c r="K383" s="131"/>
      <c r="L383" s="131"/>
    </row>
    <row r="384" spans="2:12" ht="15" customHeight="1">
      <c r="B384" s="146"/>
      <c r="C384" s="141" t="s">
        <v>1746</v>
      </c>
      <c r="D384" s="141" t="s">
        <v>1747</v>
      </c>
      <c r="E384" s="693"/>
      <c r="F384" s="190"/>
      <c r="G384" s="131"/>
      <c r="H384" s="131"/>
      <c r="I384" s="131"/>
      <c r="J384" s="131"/>
      <c r="K384" s="131"/>
      <c r="L384" s="131"/>
    </row>
    <row r="385" spans="2:12" ht="45.75" thickBot="1">
      <c r="B385" s="146"/>
      <c r="C385" s="165" t="s">
        <v>1748</v>
      </c>
      <c r="D385" s="144" t="s">
        <v>1749</v>
      </c>
      <c r="E385" s="694"/>
      <c r="F385" s="190"/>
      <c r="G385" s="131"/>
      <c r="H385" s="131"/>
      <c r="I385" s="131"/>
      <c r="J385" s="131"/>
      <c r="K385" s="131"/>
      <c r="L385" s="131"/>
    </row>
    <row r="386" spans="2:12">
      <c r="B386" s="146"/>
      <c r="C386" s="166"/>
      <c r="D386" s="141" t="s">
        <v>1750</v>
      </c>
      <c r="E386" s="693"/>
      <c r="F386" s="190"/>
      <c r="G386" s="131"/>
      <c r="H386" s="131"/>
      <c r="I386" s="131"/>
      <c r="J386" s="131"/>
      <c r="K386" s="131"/>
      <c r="L386" s="131"/>
    </row>
    <row r="387" spans="2:12" ht="45.75" thickBot="1">
      <c r="B387" s="146"/>
      <c r="C387" s="166"/>
      <c r="D387" s="144" t="s">
        <v>1751</v>
      </c>
      <c r="E387" s="694"/>
      <c r="F387" s="190"/>
      <c r="G387" s="131"/>
      <c r="H387" s="131"/>
      <c r="I387" s="131"/>
      <c r="J387" s="131"/>
      <c r="K387" s="131"/>
      <c r="L387" s="131"/>
    </row>
    <row r="388" spans="2:12">
      <c r="B388" s="146"/>
      <c r="C388" s="166"/>
      <c r="D388" s="141" t="s">
        <v>1752</v>
      </c>
      <c r="E388" s="693"/>
      <c r="F388" s="190"/>
      <c r="G388" s="131"/>
      <c r="H388" s="131"/>
      <c r="I388" s="131"/>
      <c r="J388" s="131"/>
      <c r="K388" s="131"/>
      <c r="L388" s="131"/>
    </row>
    <row r="389" spans="2:12" ht="45.75" thickBot="1">
      <c r="B389" s="146"/>
      <c r="C389" s="167"/>
      <c r="D389" s="144" t="s">
        <v>1753</v>
      </c>
      <c r="E389" s="694"/>
      <c r="F389" s="190"/>
      <c r="G389" s="131"/>
      <c r="H389" s="131"/>
      <c r="I389" s="131"/>
      <c r="J389" s="131"/>
      <c r="K389" s="131"/>
      <c r="L389" s="131"/>
    </row>
    <row r="390" spans="2:12">
      <c r="B390" s="146"/>
      <c r="C390" s="141" t="s">
        <v>1754</v>
      </c>
      <c r="D390" s="691"/>
      <c r="E390" s="693" t="s">
        <v>1755</v>
      </c>
      <c r="F390" s="190"/>
      <c r="G390" s="131"/>
      <c r="H390" s="131"/>
      <c r="I390" s="131"/>
      <c r="J390" s="131"/>
      <c r="K390" s="131"/>
      <c r="L390" s="131"/>
    </row>
    <row r="391" spans="2:12" ht="22.5">
      <c r="B391" s="146"/>
      <c r="C391" s="165" t="s">
        <v>1756</v>
      </c>
      <c r="D391" s="698"/>
      <c r="E391" s="699"/>
      <c r="F391" s="190"/>
      <c r="G391" s="131"/>
      <c r="H391" s="131"/>
      <c r="I391" s="131"/>
      <c r="J391" s="131"/>
      <c r="K391" s="131"/>
      <c r="L391" s="131"/>
    </row>
    <row r="392" spans="2:12" ht="15.75" thickBot="1">
      <c r="B392" s="146"/>
      <c r="C392" s="144"/>
      <c r="D392" s="692"/>
      <c r="E392" s="694"/>
      <c r="F392" s="190"/>
      <c r="G392" s="131"/>
      <c r="H392" s="131"/>
      <c r="I392" s="131"/>
      <c r="J392" s="131"/>
      <c r="K392" s="131"/>
      <c r="L392" s="131"/>
    </row>
    <row r="393" spans="2:12">
      <c r="B393" s="146"/>
      <c r="C393" s="141" t="s">
        <v>1757</v>
      </c>
      <c r="D393" s="691"/>
      <c r="E393" s="693"/>
      <c r="F393" s="190"/>
      <c r="G393" s="131"/>
      <c r="H393" s="131"/>
      <c r="I393" s="131"/>
      <c r="J393" s="131"/>
      <c r="K393" s="131"/>
      <c r="L393" s="131"/>
    </row>
    <row r="394" spans="2:12" ht="15" customHeight="1">
      <c r="B394" s="146"/>
      <c r="C394" s="165" t="s">
        <v>1758</v>
      </c>
      <c r="D394" s="698"/>
      <c r="E394" s="699"/>
      <c r="F394" s="190"/>
      <c r="G394" s="131"/>
      <c r="H394" s="131"/>
      <c r="I394" s="131"/>
      <c r="J394" s="131"/>
      <c r="K394" s="131"/>
      <c r="L394" s="131"/>
    </row>
    <row r="395" spans="2:12" ht="15.75" thickBot="1">
      <c r="B395" s="152"/>
      <c r="C395" s="144"/>
      <c r="D395" s="692"/>
      <c r="E395" s="694"/>
      <c r="F395" s="190"/>
      <c r="G395" s="131"/>
      <c r="H395" s="131"/>
      <c r="I395" s="131"/>
      <c r="J395" s="131"/>
      <c r="K395" s="131"/>
      <c r="L395" s="131"/>
    </row>
    <row r="396" spans="2:12">
      <c r="B396" s="140" t="s">
        <v>1759</v>
      </c>
      <c r="C396" s="141" t="s">
        <v>1760</v>
      </c>
      <c r="D396" s="691"/>
      <c r="E396" s="693"/>
      <c r="F396" s="190"/>
      <c r="G396" s="131"/>
      <c r="H396" s="131"/>
      <c r="I396" s="131"/>
      <c r="J396" s="131"/>
      <c r="K396" s="131"/>
      <c r="L396" s="131"/>
    </row>
    <row r="397" spans="2:12" ht="34.5" thickBot="1">
      <c r="B397" s="143" t="s">
        <v>1761</v>
      </c>
      <c r="C397" s="144" t="s">
        <v>1762</v>
      </c>
      <c r="D397" s="692"/>
      <c r="E397" s="694"/>
      <c r="F397" s="190"/>
      <c r="G397" s="131"/>
      <c r="H397" s="131"/>
      <c r="I397" s="131"/>
      <c r="J397" s="131"/>
      <c r="K397" s="131"/>
      <c r="L397" s="131"/>
    </row>
    <row r="398" spans="2:12">
      <c r="B398" s="146"/>
      <c r="C398" s="141" t="s">
        <v>1763</v>
      </c>
      <c r="D398" s="691"/>
      <c r="E398" s="693"/>
      <c r="F398" s="190"/>
      <c r="G398" s="131"/>
      <c r="H398" s="131"/>
      <c r="I398" s="131"/>
      <c r="J398" s="131"/>
      <c r="K398" s="131"/>
      <c r="L398" s="131"/>
    </row>
    <row r="399" spans="2:12" ht="15.75" thickBot="1">
      <c r="B399" s="146"/>
      <c r="C399" s="144" t="s">
        <v>1764</v>
      </c>
      <c r="D399" s="692"/>
      <c r="E399" s="694"/>
      <c r="F399" s="190"/>
      <c r="G399" s="131"/>
      <c r="H399" s="131"/>
      <c r="I399" s="131"/>
      <c r="J399" s="131"/>
      <c r="K399" s="131"/>
      <c r="L399" s="131"/>
    </row>
    <row r="400" spans="2:12">
      <c r="B400" s="146"/>
      <c r="C400" s="141" t="s">
        <v>1765</v>
      </c>
      <c r="D400" s="691"/>
      <c r="E400" s="693"/>
      <c r="F400" s="190"/>
      <c r="G400" s="131"/>
      <c r="H400" s="131"/>
      <c r="I400" s="131"/>
      <c r="J400" s="131"/>
      <c r="K400" s="131"/>
      <c r="L400" s="131"/>
    </row>
    <row r="401" spans="2:12" ht="23.25" thickBot="1">
      <c r="B401" s="152"/>
      <c r="C401" s="144" t="s">
        <v>1766</v>
      </c>
      <c r="D401" s="692"/>
      <c r="E401" s="694"/>
      <c r="F401" s="190"/>
      <c r="G401" s="131"/>
      <c r="H401" s="131"/>
      <c r="I401" s="131"/>
      <c r="J401" s="131"/>
      <c r="K401" s="131"/>
      <c r="L401" s="131"/>
    </row>
    <row r="402" spans="2:12">
      <c r="B402" s="140" t="s">
        <v>1767</v>
      </c>
      <c r="C402" s="141" t="s">
        <v>1768</v>
      </c>
      <c r="D402" s="691"/>
      <c r="E402" s="693" t="s">
        <v>1769</v>
      </c>
      <c r="F402" s="190"/>
      <c r="G402" s="131"/>
      <c r="H402" s="131"/>
      <c r="I402" s="131"/>
      <c r="J402" s="131"/>
      <c r="K402" s="131"/>
      <c r="L402" s="131"/>
    </row>
    <row r="403" spans="2:12" ht="45.75" thickBot="1">
      <c r="B403" s="143" t="s">
        <v>1770</v>
      </c>
      <c r="C403" s="144" t="s">
        <v>1771</v>
      </c>
      <c r="D403" s="692"/>
      <c r="E403" s="694"/>
      <c r="F403" s="190"/>
      <c r="G403" s="131"/>
      <c r="H403" s="131"/>
      <c r="I403" s="131"/>
      <c r="J403" s="131"/>
      <c r="K403" s="131"/>
      <c r="L403" s="131"/>
    </row>
    <row r="404" spans="2:12">
      <c r="B404" s="146"/>
      <c r="C404" s="141" t="s">
        <v>1772</v>
      </c>
      <c r="D404" s="691"/>
      <c r="E404" s="693" t="s">
        <v>1773</v>
      </c>
      <c r="F404" s="190"/>
      <c r="G404" s="131"/>
      <c r="H404" s="131"/>
      <c r="I404" s="131"/>
      <c r="J404" s="131"/>
      <c r="K404" s="131"/>
      <c r="L404" s="131"/>
    </row>
    <row r="405" spans="2:12" ht="34.5" thickBot="1">
      <c r="B405" s="146"/>
      <c r="C405" s="144" t="s">
        <v>1774</v>
      </c>
      <c r="D405" s="692"/>
      <c r="E405" s="694"/>
      <c r="F405" s="190"/>
      <c r="G405" s="131"/>
      <c r="H405" s="131"/>
      <c r="I405" s="131"/>
      <c r="J405" s="131"/>
      <c r="K405" s="131"/>
      <c r="L405" s="131"/>
    </row>
    <row r="406" spans="2:12">
      <c r="B406" s="146"/>
      <c r="C406" s="141" t="s">
        <v>1775</v>
      </c>
      <c r="D406" s="691"/>
      <c r="E406" s="693" t="s">
        <v>1776</v>
      </c>
      <c r="F406" s="190"/>
      <c r="G406" s="131"/>
      <c r="H406" s="131"/>
      <c r="I406" s="131"/>
      <c r="J406" s="131"/>
      <c r="K406" s="131"/>
      <c r="L406" s="131"/>
    </row>
    <row r="407" spans="2:12" ht="34.5" thickBot="1">
      <c r="B407" s="146"/>
      <c r="C407" s="144" t="s">
        <v>1777</v>
      </c>
      <c r="D407" s="692"/>
      <c r="E407" s="694"/>
      <c r="F407" s="190"/>
      <c r="G407" s="131"/>
      <c r="H407" s="131"/>
      <c r="I407" s="131"/>
      <c r="J407" s="131"/>
      <c r="K407" s="131"/>
      <c r="L407" s="131"/>
    </row>
    <row r="408" spans="2:12">
      <c r="B408" s="146"/>
      <c r="C408" s="141" t="s">
        <v>1778</v>
      </c>
      <c r="D408" s="691"/>
      <c r="E408" s="693"/>
      <c r="F408" s="190"/>
      <c r="G408" s="131"/>
      <c r="H408" s="131"/>
      <c r="I408" s="131"/>
      <c r="J408" s="131"/>
      <c r="K408" s="131"/>
      <c r="L408" s="131"/>
    </row>
    <row r="409" spans="2:12" ht="34.5" thickBot="1">
      <c r="B409" s="146"/>
      <c r="C409" s="144" t="s">
        <v>1779</v>
      </c>
      <c r="D409" s="692"/>
      <c r="E409" s="694"/>
      <c r="F409" s="190"/>
      <c r="G409" s="131"/>
      <c r="H409" s="131"/>
      <c r="I409" s="131"/>
      <c r="J409" s="131"/>
      <c r="K409" s="131"/>
      <c r="L409" s="131"/>
    </row>
    <row r="410" spans="2:12">
      <c r="B410" s="146"/>
      <c r="C410" s="141" t="s">
        <v>1780</v>
      </c>
      <c r="D410" s="691"/>
      <c r="E410" s="693"/>
      <c r="F410" s="190"/>
      <c r="G410" s="131"/>
      <c r="H410" s="131"/>
      <c r="I410" s="131"/>
      <c r="J410" s="131"/>
      <c r="K410" s="131"/>
      <c r="L410" s="131"/>
    </row>
    <row r="411" spans="2:12" ht="57" thickBot="1">
      <c r="B411" s="146"/>
      <c r="C411" s="144" t="s">
        <v>1781</v>
      </c>
      <c r="D411" s="692"/>
      <c r="E411" s="694"/>
      <c r="F411" s="190"/>
      <c r="G411" s="131"/>
      <c r="H411" s="131"/>
      <c r="I411" s="131"/>
      <c r="J411" s="131"/>
      <c r="K411" s="131"/>
      <c r="L411" s="131"/>
    </row>
    <row r="412" spans="2:12">
      <c r="B412" s="146"/>
      <c r="C412" s="141" t="s">
        <v>1782</v>
      </c>
      <c r="D412" s="691"/>
      <c r="E412" s="693"/>
      <c r="F412" s="190"/>
      <c r="G412" s="131"/>
      <c r="H412" s="131"/>
      <c r="I412" s="131"/>
      <c r="J412" s="131"/>
      <c r="K412" s="131"/>
      <c r="L412" s="131"/>
    </row>
    <row r="413" spans="2:12" ht="23.25" thickBot="1">
      <c r="B413" s="146"/>
      <c r="C413" s="144" t="s">
        <v>1783</v>
      </c>
      <c r="D413" s="692"/>
      <c r="E413" s="694"/>
      <c r="F413" s="190"/>
      <c r="G413" s="131"/>
      <c r="H413" s="131"/>
      <c r="I413" s="131"/>
      <c r="J413" s="131"/>
      <c r="K413" s="131"/>
      <c r="L413" s="131"/>
    </row>
    <row r="414" spans="2:12">
      <c r="B414" s="146"/>
      <c r="C414" s="141" t="s">
        <v>1784</v>
      </c>
      <c r="D414" s="691"/>
      <c r="E414" s="693" t="s">
        <v>1785</v>
      </c>
      <c r="F414" s="190"/>
      <c r="G414" s="131"/>
      <c r="H414" s="131"/>
      <c r="I414" s="131"/>
      <c r="J414" s="131"/>
      <c r="K414" s="131"/>
      <c r="L414" s="131"/>
    </row>
    <row r="415" spans="2:12" ht="34.5" thickBot="1">
      <c r="B415" s="152"/>
      <c r="C415" s="144" t="s">
        <v>1786</v>
      </c>
      <c r="D415" s="692"/>
      <c r="E415" s="694"/>
      <c r="F415" s="190"/>
      <c r="G415" s="131"/>
      <c r="H415" s="131"/>
      <c r="I415" s="131"/>
      <c r="J415" s="131"/>
      <c r="K415" s="131"/>
      <c r="L415" s="131"/>
    </row>
    <row r="416" spans="2:12">
      <c r="B416" s="140" t="s">
        <v>1787</v>
      </c>
      <c r="C416" s="141" t="s">
        <v>1788</v>
      </c>
      <c r="D416" s="691"/>
      <c r="E416" s="693" t="s">
        <v>1789</v>
      </c>
      <c r="F416" s="190"/>
      <c r="G416" s="131"/>
      <c r="H416" s="131"/>
      <c r="I416" s="131"/>
      <c r="J416" s="131"/>
      <c r="K416" s="131"/>
      <c r="L416" s="131"/>
    </row>
    <row r="417" spans="2:12" ht="68.25" thickBot="1">
      <c r="B417" s="143" t="s">
        <v>1790</v>
      </c>
      <c r="C417" s="144" t="s">
        <v>1791</v>
      </c>
      <c r="D417" s="692"/>
      <c r="E417" s="694"/>
      <c r="F417" s="190"/>
      <c r="G417" s="131"/>
      <c r="H417" s="131"/>
      <c r="I417" s="131"/>
      <c r="J417" s="131"/>
      <c r="K417" s="131"/>
      <c r="L417" s="131"/>
    </row>
    <row r="418" spans="2:12">
      <c r="B418" s="146"/>
      <c r="C418" s="141" t="s">
        <v>1792</v>
      </c>
      <c r="D418" s="691"/>
      <c r="E418" s="693"/>
      <c r="F418" s="190"/>
      <c r="G418" s="131"/>
      <c r="H418" s="131"/>
      <c r="I418" s="131"/>
      <c r="J418" s="131"/>
      <c r="K418" s="131"/>
      <c r="L418" s="131"/>
    </row>
    <row r="419" spans="2:12" ht="45.75" thickBot="1">
      <c r="B419" s="146"/>
      <c r="C419" s="144" t="s">
        <v>1793</v>
      </c>
      <c r="D419" s="692"/>
      <c r="E419" s="694"/>
      <c r="F419" s="190"/>
      <c r="G419" s="131"/>
      <c r="H419" s="131"/>
      <c r="I419" s="131"/>
      <c r="J419" s="131"/>
      <c r="K419" s="131"/>
      <c r="L419" s="131"/>
    </row>
    <row r="420" spans="2:12">
      <c r="B420" s="146"/>
      <c r="C420" s="141" t="s">
        <v>1794</v>
      </c>
      <c r="D420" s="691"/>
      <c r="E420" s="693"/>
      <c r="F420" s="190"/>
      <c r="G420" s="131"/>
      <c r="H420" s="131"/>
      <c r="I420" s="131"/>
      <c r="J420" s="131"/>
      <c r="K420" s="131"/>
      <c r="L420" s="131"/>
    </row>
    <row r="421" spans="2:12" ht="23.25" thickBot="1">
      <c r="B421" s="146"/>
      <c r="C421" s="144" t="s">
        <v>1795</v>
      </c>
      <c r="D421" s="692"/>
      <c r="E421" s="694"/>
      <c r="F421" s="190"/>
      <c r="G421" s="131"/>
      <c r="H421" s="131"/>
      <c r="I421" s="131"/>
      <c r="J421" s="131"/>
      <c r="K421" s="131"/>
      <c r="L421" s="131"/>
    </row>
    <row r="422" spans="2:12">
      <c r="B422" s="146"/>
      <c r="C422" s="141" t="s">
        <v>1796</v>
      </c>
      <c r="D422" s="691"/>
      <c r="E422" s="693"/>
      <c r="F422" s="190"/>
      <c r="G422" s="131"/>
      <c r="H422" s="131"/>
      <c r="I422" s="131"/>
      <c r="J422" s="131"/>
      <c r="K422" s="131"/>
      <c r="L422" s="131"/>
    </row>
    <row r="423" spans="2:12" ht="34.5" thickBot="1">
      <c r="B423" s="146"/>
      <c r="C423" s="144" t="s">
        <v>1797</v>
      </c>
      <c r="D423" s="692"/>
      <c r="E423" s="694"/>
      <c r="F423" s="190"/>
      <c r="G423" s="131"/>
      <c r="H423" s="131"/>
      <c r="I423" s="131"/>
      <c r="J423" s="131"/>
      <c r="K423" s="131"/>
      <c r="L423" s="131"/>
    </row>
    <row r="424" spans="2:12">
      <c r="B424" s="146"/>
      <c r="C424" s="141" t="s">
        <v>1798</v>
      </c>
      <c r="D424" s="691"/>
      <c r="E424" s="693"/>
      <c r="F424" s="190"/>
      <c r="G424" s="131"/>
      <c r="H424" s="131"/>
      <c r="I424" s="131"/>
      <c r="J424" s="131"/>
      <c r="K424" s="131"/>
      <c r="L424" s="131"/>
    </row>
    <row r="425" spans="2:12" ht="57" thickBot="1">
      <c r="B425" s="146"/>
      <c r="C425" s="144" t="s">
        <v>1799</v>
      </c>
      <c r="D425" s="692"/>
      <c r="E425" s="694"/>
      <c r="F425" s="190"/>
      <c r="G425" s="131"/>
      <c r="H425" s="131"/>
      <c r="I425" s="131"/>
      <c r="J425" s="131"/>
      <c r="K425" s="131"/>
      <c r="L425" s="131"/>
    </row>
    <row r="426" spans="2:12">
      <c r="B426" s="146"/>
      <c r="C426" s="141" t="s">
        <v>1800</v>
      </c>
      <c r="D426" s="691"/>
      <c r="E426" s="693"/>
      <c r="F426" s="190"/>
      <c r="G426" s="131"/>
      <c r="H426" s="131"/>
      <c r="I426" s="131"/>
      <c r="J426" s="131"/>
      <c r="K426" s="131"/>
      <c r="L426" s="131"/>
    </row>
    <row r="427" spans="2:12" ht="15.75" thickBot="1">
      <c r="B427" s="146"/>
      <c r="C427" s="144" t="s">
        <v>1801</v>
      </c>
      <c r="D427" s="692"/>
      <c r="E427" s="694"/>
      <c r="F427" s="190"/>
      <c r="G427" s="131"/>
      <c r="H427" s="131"/>
      <c r="I427" s="131"/>
      <c r="J427" s="131"/>
      <c r="K427" s="131"/>
      <c r="L427" s="131"/>
    </row>
    <row r="428" spans="2:12">
      <c r="B428" s="146"/>
      <c r="C428" s="141" t="s">
        <v>1802</v>
      </c>
      <c r="D428" s="691"/>
      <c r="E428" s="693" t="s">
        <v>1803</v>
      </c>
      <c r="F428" s="190"/>
      <c r="G428" s="131"/>
      <c r="H428" s="131"/>
      <c r="I428" s="131"/>
      <c r="J428" s="131"/>
      <c r="K428" s="131"/>
      <c r="L428" s="131"/>
    </row>
    <row r="429" spans="2:12" ht="15.75" thickBot="1">
      <c r="B429" s="146"/>
      <c r="C429" s="144" t="s">
        <v>1804</v>
      </c>
      <c r="D429" s="692"/>
      <c r="E429" s="694"/>
      <c r="F429" s="190"/>
      <c r="G429" s="131"/>
      <c r="H429" s="131"/>
      <c r="I429" s="131"/>
      <c r="J429" s="131"/>
      <c r="K429" s="131"/>
      <c r="L429" s="131"/>
    </row>
    <row r="430" spans="2:12">
      <c r="B430" s="146"/>
      <c r="C430" s="141" t="s">
        <v>1805</v>
      </c>
      <c r="D430" s="691"/>
      <c r="E430" s="693" t="s">
        <v>1806</v>
      </c>
      <c r="F430" s="190"/>
      <c r="G430" s="131"/>
      <c r="H430" s="131"/>
      <c r="I430" s="131"/>
      <c r="J430" s="131"/>
      <c r="K430" s="131"/>
      <c r="L430" s="131"/>
    </row>
    <row r="431" spans="2:12" ht="45.75" thickBot="1">
      <c r="B431" s="152"/>
      <c r="C431" s="144" t="s">
        <v>1807</v>
      </c>
      <c r="D431" s="692"/>
      <c r="E431" s="694"/>
      <c r="F431" s="190"/>
      <c r="G431" s="131"/>
      <c r="H431" s="131"/>
      <c r="I431" s="131"/>
      <c r="J431" s="131"/>
      <c r="K431" s="131"/>
      <c r="L431" s="131"/>
    </row>
    <row r="432" spans="2:12">
      <c r="B432" s="140" t="s">
        <v>1808</v>
      </c>
      <c r="C432" s="141" t="s">
        <v>1809</v>
      </c>
      <c r="D432" s="691"/>
      <c r="E432" s="693" t="s">
        <v>1810</v>
      </c>
      <c r="F432" s="190"/>
      <c r="G432" s="131"/>
      <c r="H432" s="131"/>
      <c r="I432" s="131"/>
      <c r="J432" s="131"/>
      <c r="K432" s="131"/>
      <c r="L432" s="131"/>
    </row>
    <row r="433" spans="2:12" ht="57" thickBot="1">
      <c r="B433" s="143" t="s">
        <v>1811</v>
      </c>
      <c r="C433" s="144" t="s">
        <v>1812</v>
      </c>
      <c r="D433" s="692"/>
      <c r="E433" s="694"/>
      <c r="F433" s="190"/>
      <c r="G433" s="131"/>
      <c r="H433" s="131"/>
      <c r="I433" s="131"/>
      <c r="J433" s="131"/>
      <c r="K433" s="131"/>
      <c r="L433" s="131"/>
    </row>
    <row r="434" spans="2:12">
      <c r="B434" s="146"/>
      <c r="C434" s="141" t="s">
        <v>1813</v>
      </c>
      <c r="D434" s="691"/>
      <c r="E434" s="693" t="s">
        <v>1814</v>
      </c>
      <c r="F434" s="190"/>
      <c r="G434" s="131"/>
      <c r="H434" s="131"/>
      <c r="I434" s="131"/>
      <c r="J434" s="131"/>
      <c r="K434" s="131"/>
      <c r="L434" s="131"/>
    </row>
    <row r="435" spans="2:12" ht="15.75" thickBot="1">
      <c r="B435" s="146"/>
      <c r="C435" s="144" t="s">
        <v>1815</v>
      </c>
      <c r="D435" s="692"/>
      <c r="E435" s="694"/>
      <c r="F435" s="190"/>
      <c r="G435" s="131"/>
      <c r="H435" s="131"/>
      <c r="I435" s="131"/>
      <c r="J435" s="131"/>
      <c r="K435" s="131"/>
      <c r="L435" s="131"/>
    </row>
    <row r="436" spans="2:12">
      <c r="B436" s="146"/>
      <c r="C436" s="141" t="s">
        <v>1816</v>
      </c>
      <c r="D436" s="691"/>
      <c r="E436" s="693" t="s">
        <v>1817</v>
      </c>
      <c r="F436" s="190"/>
      <c r="G436" s="131"/>
      <c r="H436" s="131"/>
      <c r="I436" s="131"/>
      <c r="J436" s="131"/>
      <c r="K436" s="131"/>
      <c r="L436" s="131"/>
    </row>
    <row r="437" spans="2:12" ht="15.75" thickBot="1">
      <c r="B437" s="146"/>
      <c r="C437" s="144" t="s">
        <v>1818</v>
      </c>
      <c r="D437" s="692"/>
      <c r="E437" s="694"/>
      <c r="F437" s="190"/>
      <c r="G437" s="131"/>
      <c r="H437" s="131"/>
      <c r="I437" s="131"/>
      <c r="J437" s="131"/>
      <c r="K437" s="131"/>
      <c r="L437" s="131"/>
    </row>
    <row r="438" spans="2:12">
      <c r="B438" s="146"/>
      <c r="C438" s="141" t="s">
        <v>1819</v>
      </c>
      <c r="D438" s="691"/>
      <c r="E438" s="693" t="s">
        <v>1820</v>
      </c>
      <c r="F438" s="190"/>
      <c r="G438" s="131"/>
      <c r="H438" s="131"/>
      <c r="I438" s="131"/>
      <c r="J438" s="131"/>
      <c r="K438" s="131"/>
      <c r="L438" s="131"/>
    </row>
    <row r="439" spans="2:12" ht="34.5" thickBot="1">
      <c r="B439" s="146"/>
      <c r="C439" s="144" t="s">
        <v>1821</v>
      </c>
      <c r="D439" s="692"/>
      <c r="E439" s="694"/>
      <c r="F439" s="190"/>
      <c r="G439" s="131"/>
      <c r="H439" s="131"/>
      <c r="I439" s="131"/>
      <c r="J439" s="131"/>
      <c r="K439" s="131"/>
      <c r="L439" s="131"/>
    </row>
    <row r="440" spans="2:12">
      <c r="B440" s="146"/>
      <c r="C440" s="141" t="s">
        <v>1822</v>
      </c>
      <c r="D440" s="691"/>
      <c r="E440" s="693"/>
      <c r="F440" s="190"/>
      <c r="G440" s="131"/>
      <c r="H440" s="131"/>
      <c r="I440" s="131"/>
      <c r="J440" s="131"/>
      <c r="K440" s="131"/>
      <c r="L440" s="131"/>
    </row>
    <row r="441" spans="2:12" ht="34.5" thickBot="1">
      <c r="B441" s="146"/>
      <c r="C441" s="144" t="s">
        <v>1823</v>
      </c>
      <c r="D441" s="692"/>
      <c r="E441" s="694"/>
      <c r="F441" s="190"/>
      <c r="G441" s="131"/>
      <c r="H441" s="131"/>
      <c r="I441" s="131"/>
      <c r="J441" s="131"/>
      <c r="K441" s="131"/>
      <c r="L441" s="131"/>
    </row>
    <row r="442" spans="2:12">
      <c r="B442" s="146"/>
      <c r="C442" s="141" t="s">
        <v>1824</v>
      </c>
      <c r="D442" s="691"/>
      <c r="E442" s="693"/>
      <c r="F442" s="190"/>
      <c r="G442" s="131"/>
      <c r="H442" s="131"/>
      <c r="I442" s="131"/>
      <c r="J442" s="131"/>
      <c r="K442" s="131"/>
      <c r="L442" s="131"/>
    </row>
    <row r="443" spans="2:12" ht="15.75" thickBot="1">
      <c r="B443" s="146"/>
      <c r="C443" s="144" t="s">
        <v>1825</v>
      </c>
      <c r="D443" s="692"/>
      <c r="E443" s="694"/>
      <c r="F443" s="190"/>
      <c r="G443" s="131"/>
      <c r="H443" s="131"/>
      <c r="I443" s="131"/>
      <c r="J443" s="131"/>
      <c r="K443" s="131"/>
      <c r="L443" s="131"/>
    </row>
    <row r="444" spans="2:12">
      <c r="B444" s="146"/>
      <c r="C444" s="141" t="s">
        <v>1826</v>
      </c>
      <c r="D444" s="691"/>
      <c r="E444" s="693" t="s">
        <v>1827</v>
      </c>
      <c r="F444" s="190"/>
      <c r="G444" s="131"/>
      <c r="H444" s="131"/>
      <c r="I444" s="131"/>
      <c r="J444" s="131"/>
      <c r="K444" s="131"/>
      <c r="L444" s="131"/>
    </row>
    <row r="445" spans="2:12" ht="23.25" thickBot="1">
      <c r="B445" s="146"/>
      <c r="C445" s="144" t="s">
        <v>1828</v>
      </c>
      <c r="D445" s="692"/>
      <c r="E445" s="694"/>
      <c r="F445" s="190"/>
      <c r="G445" s="131"/>
      <c r="H445" s="131"/>
      <c r="I445" s="131"/>
      <c r="J445" s="131"/>
      <c r="K445" s="131"/>
      <c r="L445" s="131"/>
    </row>
    <row r="446" spans="2:12">
      <c r="B446" s="146"/>
      <c r="C446" s="141" t="s">
        <v>1829</v>
      </c>
      <c r="D446" s="691"/>
      <c r="E446" s="693" t="s">
        <v>1830</v>
      </c>
      <c r="F446" s="190"/>
      <c r="G446" s="131"/>
      <c r="H446" s="131"/>
      <c r="I446" s="131"/>
      <c r="J446" s="131"/>
      <c r="K446" s="131"/>
      <c r="L446" s="131"/>
    </row>
    <row r="447" spans="2:12" ht="23.25" thickBot="1">
      <c r="B447" s="146"/>
      <c r="C447" s="144" t="s">
        <v>1831</v>
      </c>
      <c r="D447" s="692"/>
      <c r="E447" s="694"/>
      <c r="F447" s="190"/>
      <c r="G447" s="131"/>
      <c r="H447" s="131"/>
      <c r="I447" s="131"/>
      <c r="J447" s="131"/>
      <c r="K447" s="131"/>
      <c r="L447" s="131"/>
    </row>
    <row r="448" spans="2:12">
      <c r="B448" s="146"/>
      <c r="C448" s="141" t="s">
        <v>1832</v>
      </c>
      <c r="D448" s="691"/>
      <c r="E448" s="693"/>
      <c r="F448" s="190"/>
      <c r="G448" s="131"/>
      <c r="H448" s="131"/>
      <c r="I448" s="131"/>
      <c r="J448" s="131"/>
      <c r="K448" s="131"/>
      <c r="L448" s="131"/>
    </row>
    <row r="449" spans="2:12" ht="15.75" thickBot="1">
      <c r="B449" s="146"/>
      <c r="C449" s="144" t="s">
        <v>1833</v>
      </c>
      <c r="D449" s="692"/>
      <c r="E449" s="694"/>
      <c r="F449" s="190"/>
      <c r="G449" s="131"/>
      <c r="H449" s="131"/>
      <c r="I449" s="131"/>
      <c r="J449" s="131"/>
      <c r="K449" s="131"/>
      <c r="L449" s="131"/>
    </row>
    <row r="450" spans="2:12">
      <c r="B450" s="146"/>
      <c r="C450" s="141" t="s">
        <v>1834</v>
      </c>
      <c r="D450" s="691"/>
      <c r="E450" s="693"/>
      <c r="F450" s="190"/>
      <c r="G450" s="131"/>
      <c r="H450" s="131"/>
      <c r="I450" s="131"/>
      <c r="J450" s="131"/>
      <c r="K450" s="131"/>
      <c r="L450" s="131"/>
    </row>
    <row r="451" spans="2:12" ht="23.25" thickBot="1">
      <c r="B451" s="152"/>
      <c r="C451" s="144" t="s">
        <v>1835</v>
      </c>
      <c r="D451" s="692"/>
      <c r="E451" s="694"/>
      <c r="F451" s="190"/>
      <c r="G451" s="131"/>
      <c r="H451" s="131"/>
      <c r="I451" s="131"/>
      <c r="J451" s="131"/>
      <c r="K451" s="131"/>
      <c r="L451" s="131"/>
    </row>
    <row r="452" spans="2:12">
      <c r="B452" s="143"/>
      <c r="C452" s="141" t="s">
        <v>1836</v>
      </c>
      <c r="D452" s="691"/>
      <c r="E452" s="693"/>
      <c r="F452" s="190"/>
      <c r="G452" s="131"/>
      <c r="H452" s="131"/>
      <c r="I452" s="131"/>
      <c r="J452" s="131"/>
      <c r="K452" s="131"/>
      <c r="L452" s="131"/>
    </row>
    <row r="453" spans="2:12">
      <c r="B453" s="143"/>
      <c r="C453" s="165" t="s">
        <v>1837</v>
      </c>
      <c r="D453" s="698"/>
      <c r="E453" s="699"/>
      <c r="F453" s="190"/>
      <c r="G453" s="131"/>
      <c r="H453" s="131"/>
      <c r="I453" s="131"/>
      <c r="J453" s="131"/>
      <c r="K453" s="131"/>
      <c r="L453" s="131"/>
    </row>
    <row r="454" spans="2:12">
      <c r="B454" s="143"/>
      <c r="C454" s="166"/>
      <c r="D454" s="698"/>
      <c r="E454" s="699"/>
      <c r="F454" s="190"/>
      <c r="G454" s="131"/>
      <c r="H454" s="131"/>
      <c r="I454" s="131"/>
      <c r="J454" s="131"/>
      <c r="K454" s="131"/>
      <c r="L454" s="131"/>
    </row>
    <row r="455" spans="2:12">
      <c r="B455" s="143"/>
      <c r="C455" s="166"/>
      <c r="D455" s="698"/>
      <c r="E455" s="699"/>
      <c r="F455" s="190"/>
      <c r="G455" s="131"/>
      <c r="H455" s="131"/>
      <c r="I455" s="131"/>
      <c r="J455" s="131"/>
      <c r="K455" s="131"/>
      <c r="L455" s="131"/>
    </row>
    <row r="456" spans="2:12">
      <c r="B456" s="143"/>
      <c r="C456" s="166"/>
      <c r="D456" s="698"/>
      <c r="E456" s="699"/>
      <c r="F456" s="190"/>
      <c r="G456" s="131"/>
      <c r="H456" s="131"/>
      <c r="I456" s="131"/>
      <c r="J456" s="131"/>
      <c r="K456" s="131"/>
      <c r="L456" s="131"/>
    </row>
    <row r="457" spans="2:12">
      <c r="B457" s="143"/>
      <c r="C457" s="166"/>
      <c r="D457" s="698"/>
      <c r="E457" s="699"/>
      <c r="F457" s="190"/>
      <c r="G457" s="131"/>
      <c r="H457" s="131"/>
      <c r="I457" s="131"/>
      <c r="J457" s="131"/>
      <c r="K457" s="131"/>
      <c r="L457" s="131"/>
    </row>
    <row r="458" spans="2:12">
      <c r="B458" s="143"/>
      <c r="C458" s="166"/>
      <c r="D458" s="698"/>
      <c r="E458" s="699"/>
      <c r="F458" s="190"/>
      <c r="G458" s="131"/>
      <c r="H458" s="131"/>
      <c r="I458" s="131"/>
      <c r="J458" s="131"/>
      <c r="K458" s="131"/>
      <c r="L458" s="131"/>
    </row>
    <row r="459" spans="2:12">
      <c r="B459" s="140" t="s">
        <v>1838</v>
      </c>
      <c r="C459" s="166"/>
      <c r="D459" s="698"/>
      <c r="E459" s="699"/>
      <c r="F459" s="190"/>
      <c r="G459" s="131"/>
      <c r="H459" s="131"/>
      <c r="I459" s="131"/>
      <c r="J459" s="131"/>
      <c r="K459" s="131"/>
      <c r="L459" s="131"/>
    </row>
    <row r="460" spans="2:12" ht="22.5">
      <c r="B460" s="143" t="s">
        <v>1839</v>
      </c>
      <c r="C460" s="166"/>
      <c r="D460" s="698"/>
      <c r="E460" s="699"/>
      <c r="F460" s="190"/>
      <c r="G460" s="131"/>
      <c r="H460" s="131"/>
      <c r="I460" s="131"/>
      <c r="J460" s="131"/>
      <c r="K460" s="131"/>
      <c r="L460" s="131"/>
    </row>
    <row r="461" spans="2:12" ht="15.75" thickBot="1">
      <c r="B461" s="143"/>
      <c r="C461" s="167"/>
      <c r="D461" s="692"/>
      <c r="E461" s="694"/>
      <c r="F461" s="190"/>
      <c r="G461" s="131"/>
      <c r="H461" s="131"/>
      <c r="I461" s="131"/>
      <c r="J461" s="131"/>
      <c r="K461" s="131"/>
      <c r="L461" s="131"/>
    </row>
    <row r="462" spans="2:12">
      <c r="B462" s="143"/>
      <c r="C462" s="141" t="s">
        <v>1840</v>
      </c>
      <c r="D462" s="691"/>
      <c r="E462" s="693"/>
      <c r="F462" s="190"/>
      <c r="G462" s="131"/>
      <c r="H462" s="131"/>
      <c r="I462" s="131"/>
      <c r="J462" s="131"/>
      <c r="K462" s="131"/>
      <c r="L462" s="131"/>
    </row>
    <row r="463" spans="2:12" ht="15.75" thickBot="1">
      <c r="B463" s="143"/>
      <c r="C463" s="144" t="s">
        <v>1841</v>
      </c>
      <c r="D463" s="692"/>
      <c r="E463" s="694"/>
      <c r="F463" s="190"/>
      <c r="G463" s="131"/>
      <c r="H463" s="131"/>
      <c r="I463" s="131"/>
      <c r="J463" s="131"/>
      <c r="K463" s="131"/>
      <c r="L463" s="131"/>
    </row>
    <row r="464" spans="2:12">
      <c r="B464" s="143"/>
      <c r="C464" s="141" t="s">
        <v>1842</v>
      </c>
      <c r="D464" s="691"/>
      <c r="E464" s="693"/>
      <c r="F464" s="190"/>
      <c r="G464" s="131"/>
      <c r="H464" s="131"/>
      <c r="I464" s="131"/>
      <c r="J464" s="131"/>
      <c r="K464" s="131"/>
      <c r="L464" s="131"/>
    </row>
    <row r="465" spans="2:12" ht="15.75" thickBot="1">
      <c r="B465" s="143"/>
      <c r="C465" s="144" t="s">
        <v>1843</v>
      </c>
      <c r="D465" s="692"/>
      <c r="E465" s="694"/>
      <c r="F465" s="190"/>
      <c r="G465" s="131"/>
      <c r="H465" s="131"/>
      <c r="I465" s="131"/>
      <c r="J465" s="131"/>
      <c r="K465" s="131"/>
      <c r="L465" s="131"/>
    </row>
    <row r="466" spans="2:12">
      <c r="B466" s="143"/>
      <c r="C466" s="141" t="s">
        <v>1844</v>
      </c>
      <c r="D466" s="691"/>
      <c r="E466" s="693" t="s">
        <v>1845</v>
      </c>
      <c r="F466" s="190"/>
      <c r="G466" s="131"/>
      <c r="H466" s="131"/>
      <c r="I466" s="131"/>
      <c r="J466" s="131"/>
      <c r="K466" s="131"/>
      <c r="L466" s="131"/>
    </row>
    <row r="467" spans="2:12" ht="23.25" thickBot="1">
      <c r="B467" s="143"/>
      <c r="C467" s="144" t="s">
        <v>1846</v>
      </c>
      <c r="D467" s="692"/>
      <c r="E467" s="694"/>
      <c r="F467" s="190"/>
      <c r="G467" s="131"/>
      <c r="H467" s="131"/>
      <c r="I467" s="131"/>
      <c r="J467" s="131"/>
      <c r="K467" s="131"/>
      <c r="L467" s="131"/>
    </row>
    <row r="468" spans="2:12">
      <c r="B468" s="143"/>
      <c r="C468" s="141" t="s">
        <v>1847</v>
      </c>
      <c r="D468" s="691"/>
      <c r="E468" s="693"/>
      <c r="F468" s="190"/>
      <c r="G468" s="131"/>
      <c r="H468" s="131"/>
      <c r="I468" s="131"/>
      <c r="J468" s="131"/>
      <c r="K468" s="131"/>
      <c r="L468" s="131"/>
    </row>
    <row r="469" spans="2:12" ht="23.25" thickBot="1">
      <c r="B469" s="146"/>
      <c r="C469" s="144" t="s">
        <v>1848</v>
      </c>
      <c r="D469" s="692"/>
      <c r="E469" s="694"/>
      <c r="F469" s="190"/>
      <c r="G469" s="131"/>
      <c r="H469" s="131"/>
      <c r="I469" s="131"/>
      <c r="J469" s="131"/>
      <c r="K469" s="131"/>
      <c r="L469" s="131"/>
    </row>
    <row r="470" spans="2:12">
      <c r="B470" s="146"/>
      <c r="C470" s="141" t="s">
        <v>1849</v>
      </c>
      <c r="D470" s="691"/>
      <c r="E470" s="693"/>
      <c r="F470" s="190"/>
      <c r="G470" s="131"/>
      <c r="H470" s="131"/>
      <c r="I470" s="131"/>
      <c r="J470" s="131"/>
      <c r="K470" s="131"/>
      <c r="L470" s="131"/>
    </row>
    <row r="471" spans="2:12" ht="34.5" thickBot="1">
      <c r="B471" s="146"/>
      <c r="C471" s="144" t="s">
        <v>1850</v>
      </c>
      <c r="D471" s="692"/>
      <c r="E471" s="694"/>
      <c r="F471" s="190"/>
      <c r="G471" s="131"/>
      <c r="H471" s="131"/>
      <c r="I471" s="131"/>
      <c r="J471" s="131"/>
      <c r="K471" s="131"/>
      <c r="L471" s="131"/>
    </row>
    <row r="472" spans="2:12">
      <c r="B472" s="146"/>
      <c r="C472" s="141" t="s">
        <v>1851</v>
      </c>
      <c r="D472" s="691"/>
      <c r="E472" s="693" t="s">
        <v>1852</v>
      </c>
      <c r="F472" s="190"/>
      <c r="G472" s="131"/>
      <c r="H472" s="131"/>
      <c r="I472" s="131"/>
      <c r="J472" s="131"/>
      <c r="K472" s="131"/>
      <c r="L472" s="131"/>
    </row>
    <row r="473" spans="2:12" ht="45.75" thickBot="1">
      <c r="B473" s="146"/>
      <c r="C473" s="144" t="s">
        <v>1853</v>
      </c>
      <c r="D473" s="692"/>
      <c r="E473" s="694"/>
      <c r="F473" s="190"/>
      <c r="G473" s="131"/>
      <c r="H473" s="131"/>
      <c r="I473" s="131"/>
      <c r="J473" s="131"/>
      <c r="K473" s="131"/>
      <c r="L473" s="131"/>
    </row>
    <row r="474" spans="2:12">
      <c r="B474" s="146"/>
      <c r="C474" s="141" t="s">
        <v>1854</v>
      </c>
      <c r="D474" s="691"/>
      <c r="E474" s="693"/>
      <c r="F474" s="190"/>
      <c r="G474" s="131"/>
      <c r="H474" s="131"/>
      <c r="I474" s="131"/>
      <c r="J474" s="131"/>
      <c r="K474" s="131"/>
      <c r="L474" s="131"/>
    </row>
    <row r="475" spans="2:12" ht="15.75" thickBot="1">
      <c r="B475" s="152"/>
      <c r="C475" s="144" t="s">
        <v>1855</v>
      </c>
      <c r="D475" s="692"/>
      <c r="E475" s="694"/>
      <c r="F475" s="190"/>
      <c r="G475" s="131"/>
      <c r="H475" s="131"/>
      <c r="I475" s="131"/>
      <c r="J475" s="131"/>
      <c r="K475" s="131"/>
      <c r="L475" s="131"/>
    </row>
    <row r="476" spans="2:12">
      <c r="B476" s="140" t="s">
        <v>1856</v>
      </c>
      <c r="C476" s="691"/>
      <c r="D476" s="691"/>
      <c r="E476" s="693"/>
      <c r="F476" s="190"/>
      <c r="G476" s="131"/>
      <c r="H476" s="131"/>
      <c r="I476" s="131"/>
      <c r="J476" s="131"/>
      <c r="K476" s="131"/>
      <c r="L476" s="131"/>
    </row>
    <row r="477" spans="2:12" ht="45.75" thickBot="1">
      <c r="B477" s="145" t="s">
        <v>1857</v>
      </c>
      <c r="C477" s="692"/>
      <c r="D477" s="692"/>
      <c r="E477" s="694"/>
      <c r="F477" s="190"/>
      <c r="G477" s="131"/>
      <c r="H477" s="131"/>
      <c r="I477" s="131"/>
      <c r="J477" s="131"/>
      <c r="K477" s="131"/>
      <c r="L477" s="131"/>
    </row>
    <row r="478" spans="2:12">
      <c r="B478" s="140" t="s">
        <v>1858</v>
      </c>
      <c r="C478" s="691"/>
      <c r="D478" s="691"/>
      <c r="E478" s="693"/>
      <c r="F478" s="190"/>
      <c r="G478" s="131"/>
      <c r="H478" s="131"/>
      <c r="I478" s="131"/>
      <c r="J478" s="131"/>
      <c r="K478" s="131"/>
      <c r="L478" s="131"/>
    </row>
    <row r="479" spans="2:12" ht="45.75" thickBot="1">
      <c r="B479" s="145" t="s">
        <v>1859</v>
      </c>
      <c r="C479" s="692"/>
      <c r="D479" s="692"/>
      <c r="E479" s="694"/>
      <c r="F479" s="190"/>
      <c r="G479" s="131"/>
      <c r="H479" s="131"/>
      <c r="I479" s="131"/>
      <c r="J479" s="131"/>
      <c r="K479" s="131"/>
      <c r="L479" s="131"/>
    </row>
    <row r="480" spans="2:12">
      <c r="B480" s="191" t="s">
        <v>1647</v>
      </c>
      <c r="E480" s="193"/>
      <c r="F480" s="194"/>
      <c r="G480" s="131"/>
      <c r="H480" s="131"/>
      <c r="I480" s="131"/>
      <c r="J480" s="131"/>
      <c r="K480" s="131"/>
      <c r="L480" s="131"/>
    </row>
    <row r="481" spans="2:12" ht="16.5" thickBot="1">
      <c r="B481" s="695" t="s">
        <v>1860</v>
      </c>
      <c r="C481" s="696"/>
      <c r="D481" s="696"/>
      <c r="E481" s="697"/>
      <c r="F481" s="194"/>
      <c r="G481" s="131"/>
      <c r="H481" s="131"/>
      <c r="I481" s="131"/>
      <c r="J481" s="131"/>
      <c r="K481" s="131"/>
      <c r="L481" s="131"/>
    </row>
    <row r="482" spans="2:12">
      <c r="B482" s="140" t="s">
        <v>1861</v>
      </c>
      <c r="C482" s="691"/>
      <c r="D482" s="691"/>
      <c r="E482" s="693"/>
      <c r="F482" s="190"/>
      <c r="G482" s="131"/>
      <c r="H482" s="131"/>
      <c r="I482" s="131"/>
      <c r="J482" s="131"/>
      <c r="K482" s="131"/>
      <c r="L482" s="131"/>
    </row>
    <row r="483" spans="2:12" ht="15.75" thickBot="1">
      <c r="B483" s="145" t="s">
        <v>1862</v>
      </c>
      <c r="C483" s="692"/>
      <c r="D483" s="692"/>
      <c r="E483" s="694"/>
      <c r="F483" s="190"/>
      <c r="G483" s="131"/>
      <c r="H483" s="131"/>
      <c r="I483" s="131"/>
      <c r="J483" s="131"/>
      <c r="K483" s="131"/>
      <c r="L483" s="131"/>
    </row>
    <row r="484" spans="2:12">
      <c r="B484" s="140" t="s">
        <v>1863</v>
      </c>
      <c r="C484" s="691"/>
      <c r="D484" s="691"/>
      <c r="E484" s="693" t="s">
        <v>1864</v>
      </c>
      <c r="F484" s="190"/>
      <c r="G484" s="131"/>
      <c r="H484" s="131"/>
      <c r="I484" s="131"/>
      <c r="J484" s="131"/>
      <c r="K484" s="131"/>
      <c r="L484" s="131"/>
    </row>
    <row r="485" spans="2:12" ht="57" thickBot="1">
      <c r="B485" s="145" t="s">
        <v>1865</v>
      </c>
      <c r="C485" s="692"/>
      <c r="D485" s="692"/>
      <c r="E485" s="694"/>
      <c r="F485" s="190"/>
      <c r="G485" s="131"/>
      <c r="H485" s="131"/>
      <c r="I485" s="131"/>
      <c r="J485" s="131"/>
      <c r="K485" s="131"/>
      <c r="L485" s="131"/>
    </row>
    <row r="486" spans="2:12">
      <c r="B486" s="140" t="s">
        <v>1866</v>
      </c>
      <c r="C486" s="141" t="s">
        <v>1867</v>
      </c>
      <c r="D486" s="691"/>
      <c r="E486" s="693"/>
      <c r="F486" s="190"/>
      <c r="G486" s="131"/>
      <c r="H486" s="131"/>
      <c r="I486" s="131"/>
      <c r="J486" s="131"/>
      <c r="K486" s="131"/>
      <c r="L486" s="131"/>
    </row>
    <row r="487" spans="2:12" ht="34.5" thickBot="1">
      <c r="B487" s="143" t="s">
        <v>1868</v>
      </c>
      <c r="C487" s="144" t="s">
        <v>1869</v>
      </c>
      <c r="D487" s="692"/>
      <c r="E487" s="694"/>
      <c r="F487" s="190"/>
      <c r="G487" s="131"/>
      <c r="H487" s="131"/>
      <c r="I487" s="131"/>
      <c r="J487" s="131"/>
      <c r="K487" s="131"/>
      <c r="L487" s="131"/>
    </row>
    <row r="488" spans="2:12">
      <c r="B488" s="146"/>
      <c r="C488" s="141" t="s">
        <v>1870</v>
      </c>
      <c r="D488" s="691"/>
      <c r="E488" s="693"/>
      <c r="F488" s="190"/>
      <c r="G488" s="131"/>
      <c r="H488" s="131"/>
      <c r="I488" s="131"/>
      <c r="J488" s="131"/>
      <c r="K488" s="131"/>
      <c r="L488" s="131"/>
    </row>
    <row r="489" spans="2:12" ht="15.75" thickBot="1">
      <c r="B489" s="146"/>
      <c r="C489" s="144" t="s">
        <v>1871</v>
      </c>
      <c r="D489" s="692"/>
      <c r="E489" s="694"/>
      <c r="F489" s="190"/>
      <c r="G489" s="131"/>
      <c r="H489" s="131"/>
      <c r="I489" s="131"/>
      <c r="J489" s="131"/>
      <c r="K489" s="131"/>
      <c r="L489" s="131"/>
    </row>
    <row r="490" spans="2:12">
      <c r="B490" s="146"/>
      <c r="C490" s="141" t="s">
        <v>1872</v>
      </c>
      <c r="D490" s="691"/>
      <c r="E490" s="693"/>
      <c r="F490" s="190"/>
      <c r="G490" s="131"/>
      <c r="H490" s="131"/>
      <c r="I490" s="131"/>
      <c r="J490" s="131"/>
      <c r="K490" s="131"/>
      <c r="L490" s="131"/>
    </row>
    <row r="491" spans="2:12" ht="23.25" thickBot="1">
      <c r="B491" s="146"/>
      <c r="C491" s="144" t="s">
        <v>1873</v>
      </c>
      <c r="D491" s="692"/>
      <c r="E491" s="694"/>
      <c r="F491" s="190"/>
      <c r="G491" s="131"/>
      <c r="H491" s="131"/>
      <c r="I491" s="131"/>
      <c r="J491" s="131"/>
      <c r="K491" s="131"/>
      <c r="L491" s="131"/>
    </row>
    <row r="492" spans="2:12">
      <c r="B492" s="146"/>
      <c r="C492" s="141" t="s">
        <v>1874</v>
      </c>
      <c r="D492" s="691"/>
      <c r="E492" s="693" t="s">
        <v>1875</v>
      </c>
      <c r="F492" s="190"/>
      <c r="G492" s="131"/>
      <c r="H492" s="131"/>
      <c r="I492" s="131"/>
      <c r="J492" s="131"/>
      <c r="K492" s="131"/>
      <c r="L492" s="131"/>
    </row>
    <row r="493" spans="2:12" ht="23.25" thickBot="1">
      <c r="B493" s="146"/>
      <c r="C493" s="144" t="s">
        <v>1876</v>
      </c>
      <c r="D493" s="692"/>
      <c r="E493" s="694"/>
      <c r="F493" s="190"/>
      <c r="G493" s="131"/>
      <c r="H493" s="131"/>
      <c r="I493" s="131"/>
      <c r="J493" s="131"/>
      <c r="K493" s="131"/>
      <c r="L493" s="131"/>
    </row>
    <row r="494" spans="2:12">
      <c r="B494" s="146"/>
      <c r="C494" s="141" t="s">
        <v>1877</v>
      </c>
      <c r="D494" s="691"/>
      <c r="E494" s="693"/>
      <c r="F494" s="190"/>
      <c r="G494" s="131"/>
      <c r="H494" s="131"/>
      <c r="I494" s="131"/>
      <c r="J494" s="131"/>
      <c r="K494" s="131"/>
      <c r="L494" s="131"/>
    </row>
    <row r="495" spans="2:12" ht="45.75" thickBot="1">
      <c r="B495" s="146"/>
      <c r="C495" s="144" t="s">
        <v>1878</v>
      </c>
      <c r="D495" s="692"/>
      <c r="E495" s="694"/>
      <c r="F495" s="190"/>
      <c r="G495" s="131"/>
      <c r="H495" s="131"/>
      <c r="I495" s="131"/>
      <c r="J495" s="131"/>
      <c r="K495" s="131"/>
      <c r="L495" s="131"/>
    </row>
    <row r="496" spans="2:12">
      <c r="B496" s="146"/>
      <c r="C496" s="141" t="s">
        <v>1879</v>
      </c>
      <c r="D496" s="691"/>
      <c r="E496" s="693"/>
      <c r="F496" s="190"/>
      <c r="G496" s="131"/>
      <c r="H496" s="131"/>
      <c r="I496" s="131"/>
      <c r="J496" s="131"/>
      <c r="K496" s="131"/>
      <c r="L496" s="131"/>
    </row>
    <row r="497" spans="2:12" ht="15.75" thickBot="1">
      <c r="B497" s="146"/>
      <c r="C497" s="144" t="s">
        <v>1880</v>
      </c>
      <c r="D497" s="692"/>
      <c r="E497" s="694"/>
      <c r="F497" s="190"/>
      <c r="G497" s="131"/>
      <c r="H497" s="131"/>
      <c r="I497" s="131"/>
      <c r="J497" s="131"/>
      <c r="K497" s="131"/>
      <c r="L497" s="131"/>
    </row>
    <row r="498" spans="2:12">
      <c r="B498" s="146"/>
      <c r="C498" s="141" t="s">
        <v>1881</v>
      </c>
      <c r="D498" s="691"/>
      <c r="E498" s="693"/>
      <c r="F498" s="190"/>
      <c r="G498" s="131"/>
      <c r="H498" s="131"/>
      <c r="I498" s="131"/>
      <c r="J498" s="131"/>
      <c r="K498" s="131"/>
      <c r="L498" s="131"/>
    </row>
    <row r="499" spans="2:12" ht="23.25" thickBot="1">
      <c r="B499" s="152"/>
      <c r="C499" s="144" t="s">
        <v>1882</v>
      </c>
      <c r="D499" s="692"/>
      <c r="E499" s="694"/>
      <c r="F499" s="190"/>
      <c r="G499" s="131"/>
      <c r="H499" s="131"/>
      <c r="I499" s="131"/>
      <c r="J499" s="131"/>
      <c r="K499" s="131"/>
      <c r="L499" s="131"/>
    </row>
    <row r="500" spans="2:12" ht="15" customHeight="1">
      <c r="B500" s="140" t="s">
        <v>1883</v>
      </c>
      <c r="C500" s="141" t="s">
        <v>1884</v>
      </c>
      <c r="D500" s="691"/>
      <c r="E500" s="693" t="s">
        <v>1885</v>
      </c>
      <c r="F500" s="190"/>
      <c r="G500" s="131"/>
      <c r="H500" s="131"/>
      <c r="I500" s="131"/>
      <c r="J500" s="131"/>
      <c r="K500" s="131"/>
      <c r="L500" s="131"/>
    </row>
    <row r="501" spans="2:12" ht="45.75" thickBot="1">
      <c r="B501" s="143" t="s">
        <v>1886</v>
      </c>
      <c r="C501" s="144" t="s">
        <v>1887</v>
      </c>
      <c r="D501" s="692"/>
      <c r="E501" s="694"/>
      <c r="F501" s="190"/>
      <c r="G501" s="131"/>
      <c r="H501" s="131"/>
      <c r="I501" s="131"/>
      <c r="J501" s="131"/>
      <c r="K501" s="131"/>
      <c r="L501" s="131"/>
    </row>
    <row r="502" spans="2:12">
      <c r="B502" s="146"/>
      <c r="C502" s="141" t="s">
        <v>1888</v>
      </c>
      <c r="D502" s="691"/>
      <c r="E502" s="693"/>
      <c r="F502" s="190"/>
      <c r="G502" s="131"/>
      <c r="H502" s="131"/>
      <c r="I502" s="131"/>
      <c r="J502" s="131"/>
      <c r="K502" s="131"/>
      <c r="L502" s="131"/>
    </row>
    <row r="503" spans="2:12" ht="45.75" thickBot="1">
      <c r="B503" s="146"/>
      <c r="C503" s="144" t="s">
        <v>1889</v>
      </c>
      <c r="D503" s="692"/>
      <c r="E503" s="694"/>
      <c r="F503" s="190"/>
      <c r="G503" s="131"/>
      <c r="H503" s="131"/>
      <c r="I503" s="131"/>
      <c r="J503" s="131"/>
      <c r="K503" s="131"/>
      <c r="L503" s="131"/>
    </row>
    <row r="504" spans="2:12">
      <c r="B504" s="146"/>
      <c r="C504" s="141" t="s">
        <v>1890</v>
      </c>
      <c r="D504" s="691"/>
      <c r="E504" s="693"/>
      <c r="F504" s="190"/>
      <c r="G504" s="131"/>
      <c r="H504" s="131"/>
      <c r="I504" s="131"/>
      <c r="J504" s="131"/>
      <c r="K504" s="131"/>
      <c r="L504" s="131"/>
    </row>
    <row r="505" spans="2:12" ht="34.5" thickBot="1">
      <c r="B505" s="146"/>
      <c r="C505" s="144" t="s">
        <v>1891</v>
      </c>
      <c r="D505" s="692"/>
      <c r="E505" s="694"/>
      <c r="F505" s="190"/>
      <c r="G505" s="131"/>
      <c r="H505" s="131"/>
      <c r="I505" s="131"/>
      <c r="J505" s="131"/>
      <c r="K505" s="131"/>
      <c r="L505" s="131"/>
    </row>
    <row r="506" spans="2:12">
      <c r="B506" s="146"/>
      <c r="C506" s="141" t="s">
        <v>1892</v>
      </c>
      <c r="D506" s="691"/>
      <c r="E506" s="693"/>
      <c r="F506" s="190"/>
      <c r="G506" s="131"/>
      <c r="H506" s="131"/>
      <c r="I506" s="131"/>
      <c r="J506" s="131"/>
      <c r="K506" s="131"/>
      <c r="L506" s="131"/>
    </row>
    <row r="507" spans="2:12" ht="23.25" thickBot="1">
      <c r="B507" s="146"/>
      <c r="C507" s="144" t="s">
        <v>1893</v>
      </c>
      <c r="D507" s="692"/>
      <c r="E507" s="694"/>
      <c r="F507" s="190"/>
      <c r="G507" s="131"/>
      <c r="H507" s="131"/>
      <c r="I507" s="131"/>
      <c r="J507" s="131"/>
      <c r="K507" s="131"/>
      <c r="L507" s="131"/>
    </row>
    <row r="508" spans="2:12">
      <c r="B508" s="146"/>
      <c r="C508" s="141" t="s">
        <v>1894</v>
      </c>
      <c r="D508" s="691"/>
      <c r="E508" s="693"/>
      <c r="F508" s="190"/>
      <c r="G508" s="131"/>
      <c r="H508" s="131"/>
      <c r="I508" s="131"/>
      <c r="J508" s="131"/>
      <c r="K508" s="131"/>
      <c r="L508" s="131"/>
    </row>
    <row r="509" spans="2:12" ht="34.5" thickBot="1">
      <c r="B509" s="152"/>
      <c r="C509" s="144" t="s">
        <v>1895</v>
      </c>
      <c r="D509" s="692"/>
      <c r="E509" s="694"/>
      <c r="F509" s="190"/>
      <c r="G509" s="131"/>
      <c r="H509" s="131"/>
      <c r="I509" s="131"/>
      <c r="J509" s="131"/>
      <c r="K509" s="131"/>
      <c r="L509" s="131"/>
    </row>
    <row r="510" spans="2:12">
      <c r="B510" s="140" t="s">
        <v>1896</v>
      </c>
      <c r="C510" s="141" t="s">
        <v>1897</v>
      </c>
      <c r="D510" s="691"/>
      <c r="E510" s="693"/>
      <c r="F510" s="190"/>
      <c r="G510" s="131"/>
      <c r="H510" s="131"/>
      <c r="I510" s="131"/>
      <c r="J510" s="131"/>
      <c r="K510" s="131"/>
      <c r="L510" s="131"/>
    </row>
    <row r="511" spans="2:12" ht="45.75" thickBot="1">
      <c r="B511" s="143" t="s">
        <v>1898</v>
      </c>
      <c r="C511" s="144" t="s">
        <v>1899</v>
      </c>
      <c r="D511" s="692"/>
      <c r="E511" s="694"/>
      <c r="F511" s="190"/>
      <c r="G511" s="131"/>
      <c r="H511" s="131"/>
      <c r="I511" s="131"/>
      <c r="J511" s="131"/>
      <c r="K511" s="131"/>
      <c r="L511" s="131"/>
    </row>
    <row r="512" spans="2:12">
      <c r="B512" s="146"/>
      <c r="C512" s="141" t="s">
        <v>1900</v>
      </c>
      <c r="D512" s="691"/>
      <c r="E512" s="693"/>
      <c r="F512" s="190"/>
      <c r="G512" s="131"/>
      <c r="H512" s="131"/>
      <c r="I512" s="131"/>
      <c r="J512" s="131"/>
      <c r="K512" s="131"/>
      <c r="L512" s="131"/>
    </row>
    <row r="513" spans="2:12" ht="23.25" thickBot="1">
      <c r="B513" s="146"/>
      <c r="C513" s="144" t="s">
        <v>1901</v>
      </c>
      <c r="D513" s="692"/>
      <c r="E513" s="694"/>
      <c r="F513" s="190"/>
      <c r="G513" s="131"/>
      <c r="H513" s="131"/>
      <c r="I513" s="131"/>
      <c r="J513" s="131"/>
      <c r="K513" s="131"/>
      <c r="L513" s="131"/>
    </row>
    <row r="514" spans="2:12">
      <c r="B514" s="146"/>
      <c r="C514" s="141" t="s">
        <v>1902</v>
      </c>
      <c r="D514" s="691"/>
      <c r="E514" s="693" t="s">
        <v>1903</v>
      </c>
      <c r="F514" s="190"/>
      <c r="G514" s="131"/>
      <c r="H514" s="131"/>
      <c r="I514" s="131"/>
      <c r="J514" s="131"/>
      <c r="K514" s="131"/>
      <c r="L514" s="131"/>
    </row>
    <row r="515" spans="2:12" ht="15.75" thickBot="1">
      <c r="B515" s="146"/>
      <c r="C515" s="144" t="s">
        <v>1904</v>
      </c>
      <c r="D515" s="692"/>
      <c r="E515" s="694"/>
      <c r="F515" s="190"/>
      <c r="G515" s="131"/>
      <c r="H515" s="131"/>
      <c r="I515" s="131"/>
      <c r="J515" s="131"/>
      <c r="K515" s="131"/>
      <c r="L515" s="131"/>
    </row>
    <row r="516" spans="2:12">
      <c r="B516" s="146"/>
      <c r="C516" s="141" t="s">
        <v>1905</v>
      </c>
      <c r="D516" s="691"/>
      <c r="E516" s="693" t="s">
        <v>1906</v>
      </c>
      <c r="F516" s="190"/>
      <c r="G516" s="131"/>
      <c r="H516" s="131"/>
      <c r="I516" s="131"/>
      <c r="J516" s="131"/>
      <c r="K516" s="131"/>
      <c r="L516" s="131"/>
    </row>
    <row r="517" spans="2:12" ht="23.25" thickBot="1">
      <c r="B517" s="146"/>
      <c r="C517" s="144" t="s">
        <v>1907</v>
      </c>
      <c r="D517" s="692"/>
      <c r="E517" s="694"/>
      <c r="F517" s="190"/>
      <c r="G517" s="131"/>
      <c r="H517" s="131"/>
      <c r="I517" s="131"/>
      <c r="J517" s="131"/>
      <c r="K517" s="131"/>
      <c r="L517" s="131"/>
    </row>
    <row r="518" spans="2:12">
      <c r="B518" s="146"/>
      <c r="C518" s="141" t="s">
        <v>1908</v>
      </c>
      <c r="D518" s="691"/>
      <c r="E518" s="693"/>
      <c r="F518" s="190"/>
      <c r="G518" s="131"/>
      <c r="H518" s="131"/>
      <c r="I518" s="131"/>
      <c r="J518" s="131"/>
      <c r="K518" s="131"/>
      <c r="L518" s="131"/>
    </row>
    <row r="519" spans="2:12" ht="23.25" thickBot="1">
      <c r="B519" s="146"/>
      <c r="C519" s="144" t="s">
        <v>1909</v>
      </c>
      <c r="D519" s="692"/>
      <c r="E519" s="694"/>
      <c r="F519" s="190"/>
      <c r="G519" s="131"/>
      <c r="H519" s="131"/>
      <c r="I519" s="131"/>
      <c r="J519" s="131"/>
      <c r="K519" s="131"/>
      <c r="L519" s="131"/>
    </row>
    <row r="520" spans="2:12">
      <c r="B520" s="146"/>
      <c r="C520" s="141" t="s">
        <v>1910</v>
      </c>
      <c r="D520" s="691"/>
      <c r="E520" s="693"/>
      <c r="F520" s="190"/>
      <c r="G520" s="131"/>
      <c r="H520" s="131"/>
      <c r="I520" s="131"/>
      <c r="J520" s="131"/>
      <c r="K520" s="131"/>
      <c r="L520" s="131"/>
    </row>
    <row r="521" spans="2:12" ht="23.25" thickBot="1">
      <c r="B521" s="146"/>
      <c r="C521" s="144" t="s">
        <v>1911</v>
      </c>
      <c r="D521" s="692"/>
      <c r="E521" s="694"/>
      <c r="F521" s="190"/>
      <c r="G521" s="131"/>
      <c r="H521" s="131"/>
      <c r="I521" s="131"/>
      <c r="J521" s="131"/>
      <c r="K521" s="131"/>
      <c r="L521" s="131"/>
    </row>
    <row r="522" spans="2:12">
      <c r="B522" s="146"/>
      <c r="C522" s="141" t="s">
        <v>1912</v>
      </c>
      <c r="D522" s="691"/>
      <c r="E522" s="693" t="s">
        <v>1913</v>
      </c>
      <c r="F522" s="190"/>
      <c r="G522" s="131"/>
      <c r="H522" s="131"/>
      <c r="I522" s="131"/>
      <c r="J522" s="131"/>
      <c r="K522" s="131"/>
      <c r="L522" s="131"/>
    </row>
    <row r="523" spans="2:12" ht="45.75" thickBot="1">
      <c r="B523" s="146"/>
      <c r="C523" s="144" t="s">
        <v>1914</v>
      </c>
      <c r="D523" s="692"/>
      <c r="E523" s="694"/>
      <c r="F523" s="190"/>
      <c r="G523" s="131"/>
      <c r="H523" s="131"/>
      <c r="I523" s="131"/>
      <c r="J523" s="131"/>
      <c r="K523" s="131"/>
      <c r="L523" s="131"/>
    </row>
    <row r="524" spans="2:12">
      <c r="B524" s="146"/>
      <c r="C524" s="141" t="s">
        <v>1915</v>
      </c>
      <c r="D524" s="691"/>
      <c r="E524" s="693"/>
      <c r="F524" s="190"/>
      <c r="G524" s="131"/>
      <c r="H524" s="131"/>
      <c r="I524" s="131"/>
      <c r="J524" s="131"/>
      <c r="K524" s="131"/>
      <c r="L524" s="131"/>
    </row>
    <row r="525" spans="2:12" ht="23.25" thickBot="1">
      <c r="B525" s="146"/>
      <c r="C525" s="144" t="s">
        <v>1916</v>
      </c>
      <c r="D525" s="692"/>
      <c r="E525" s="694"/>
      <c r="F525" s="190"/>
      <c r="G525" s="131"/>
      <c r="H525" s="131"/>
      <c r="I525" s="131"/>
      <c r="J525" s="131"/>
      <c r="K525" s="131"/>
      <c r="L525" s="131"/>
    </row>
    <row r="526" spans="2:12">
      <c r="B526" s="146"/>
      <c r="C526" s="141" t="s">
        <v>1917</v>
      </c>
      <c r="D526" s="691"/>
      <c r="E526" s="693"/>
      <c r="F526" s="190"/>
      <c r="G526" s="131"/>
      <c r="H526" s="131"/>
      <c r="I526" s="131"/>
      <c r="J526" s="131"/>
      <c r="K526" s="131"/>
      <c r="L526" s="131"/>
    </row>
    <row r="527" spans="2:12" ht="23.25" thickBot="1">
      <c r="B527" s="146"/>
      <c r="C527" s="144" t="s">
        <v>1918</v>
      </c>
      <c r="D527" s="692"/>
      <c r="E527" s="694"/>
      <c r="F527" s="190"/>
      <c r="G527" s="131"/>
      <c r="H527" s="131"/>
      <c r="I527" s="131"/>
      <c r="J527" s="131"/>
      <c r="K527" s="131"/>
      <c r="L527" s="131"/>
    </row>
    <row r="528" spans="2:12">
      <c r="B528" s="146"/>
      <c r="C528" s="141" t="s">
        <v>1919</v>
      </c>
      <c r="D528" s="691"/>
      <c r="E528" s="693"/>
      <c r="F528" s="190"/>
      <c r="G528" s="131"/>
      <c r="H528" s="131"/>
      <c r="I528" s="131"/>
      <c r="J528" s="131"/>
      <c r="K528" s="131"/>
      <c r="L528" s="131"/>
    </row>
    <row r="529" spans="2:12" ht="15.75" thickBot="1">
      <c r="B529" s="152"/>
      <c r="C529" s="144" t="s">
        <v>1920</v>
      </c>
      <c r="D529" s="692"/>
      <c r="E529" s="694"/>
      <c r="F529" s="190"/>
      <c r="G529" s="131"/>
      <c r="H529" s="131"/>
      <c r="I529" s="131"/>
      <c r="J529" s="131"/>
      <c r="K529" s="131"/>
      <c r="L529" s="131"/>
    </row>
    <row r="530" spans="2:12" ht="15" customHeight="1">
      <c r="B530" s="179" t="s">
        <v>1921</v>
      </c>
      <c r="C530" s="186" t="s">
        <v>1922</v>
      </c>
      <c r="D530" s="691"/>
      <c r="E530" s="693"/>
      <c r="F530" s="190"/>
      <c r="G530" s="131"/>
      <c r="H530" s="131"/>
      <c r="I530" s="131"/>
      <c r="J530" s="131"/>
      <c r="K530" s="131"/>
      <c r="L530" s="131"/>
    </row>
    <row r="531" spans="2:12" ht="34.5" thickBot="1">
      <c r="B531" s="143" t="s">
        <v>1923</v>
      </c>
      <c r="C531" s="144" t="s">
        <v>1924</v>
      </c>
      <c r="D531" s="692"/>
      <c r="E531" s="694"/>
      <c r="F531" s="190"/>
      <c r="G531" s="131"/>
      <c r="H531" s="131"/>
      <c r="I531" s="131"/>
      <c r="J531" s="131"/>
      <c r="K531" s="131"/>
      <c r="L531" s="131"/>
    </row>
    <row r="532" spans="2:12">
      <c r="B532" s="146"/>
      <c r="C532" s="141" t="s">
        <v>1925</v>
      </c>
      <c r="D532" s="691"/>
      <c r="E532" s="693"/>
      <c r="F532" s="190"/>
      <c r="G532" s="131"/>
      <c r="H532" s="131"/>
      <c r="I532" s="131"/>
      <c r="J532" s="131"/>
      <c r="K532" s="131"/>
      <c r="L532" s="131"/>
    </row>
    <row r="533" spans="2:12" ht="45.75" thickBot="1">
      <c r="B533" s="146"/>
      <c r="C533" s="144" t="s">
        <v>1926</v>
      </c>
      <c r="D533" s="692"/>
      <c r="E533" s="694"/>
      <c r="F533" s="190"/>
      <c r="G533" s="131"/>
      <c r="H533" s="131"/>
      <c r="I533" s="131"/>
      <c r="J533" s="131"/>
      <c r="K533" s="131"/>
      <c r="L533" s="131"/>
    </row>
    <row r="534" spans="2:12">
      <c r="B534" s="146"/>
      <c r="C534" s="141" t="s">
        <v>1927</v>
      </c>
      <c r="D534" s="141" t="s">
        <v>1928</v>
      </c>
      <c r="E534" s="693"/>
      <c r="F534" s="190"/>
      <c r="G534" s="131"/>
      <c r="H534" s="131"/>
      <c r="I534" s="131"/>
      <c r="J534" s="131"/>
      <c r="K534" s="131"/>
      <c r="L534" s="131"/>
    </row>
    <row r="535" spans="2:12" ht="23.25" thickBot="1">
      <c r="B535" s="146"/>
      <c r="C535" s="144" t="s">
        <v>1929</v>
      </c>
      <c r="D535" s="144" t="s">
        <v>1930</v>
      </c>
      <c r="E535" s="694"/>
      <c r="F535" s="190"/>
      <c r="G535" s="131"/>
      <c r="H535" s="131"/>
      <c r="I535" s="131"/>
      <c r="J535" s="131"/>
      <c r="K535" s="131"/>
      <c r="L535" s="131"/>
    </row>
    <row r="536" spans="2:12">
      <c r="B536" s="146"/>
      <c r="C536" s="141" t="s">
        <v>1931</v>
      </c>
      <c r="D536" s="691"/>
      <c r="E536" s="693"/>
      <c r="F536" s="190"/>
      <c r="G536" s="131"/>
      <c r="H536" s="131"/>
      <c r="I536" s="131"/>
      <c r="J536" s="131"/>
      <c r="K536" s="131"/>
      <c r="L536" s="131"/>
    </row>
    <row r="537" spans="2:12" ht="15.75" thickBot="1">
      <c r="B537" s="152"/>
      <c r="C537" s="144" t="s">
        <v>1932</v>
      </c>
      <c r="D537" s="692"/>
      <c r="E537" s="694"/>
      <c r="F537" s="190"/>
      <c r="G537" s="131"/>
      <c r="H537" s="131"/>
      <c r="I537" s="131"/>
      <c r="J537" s="131"/>
      <c r="K537" s="131"/>
      <c r="L537" s="131"/>
    </row>
    <row r="538" spans="2:12">
      <c r="B538" s="140" t="s">
        <v>1933</v>
      </c>
      <c r="C538" s="141" t="s">
        <v>1934</v>
      </c>
      <c r="D538" s="141" t="s">
        <v>1935</v>
      </c>
      <c r="E538" s="693"/>
      <c r="F538" s="190"/>
      <c r="G538" s="131"/>
      <c r="H538" s="131"/>
      <c r="I538" s="131"/>
      <c r="J538" s="131"/>
      <c r="K538" s="131"/>
      <c r="L538" s="131"/>
    </row>
    <row r="539" spans="2:12" ht="57" thickBot="1">
      <c r="B539" s="143" t="s">
        <v>1936</v>
      </c>
      <c r="C539" s="165" t="s">
        <v>1937</v>
      </c>
      <c r="D539" s="144" t="s">
        <v>1938</v>
      </c>
      <c r="E539" s="694"/>
      <c r="F539" s="190"/>
      <c r="G539" s="131"/>
      <c r="H539" s="131"/>
      <c r="I539" s="131"/>
      <c r="J539" s="131"/>
      <c r="K539" s="131"/>
      <c r="L539" s="131"/>
    </row>
    <row r="540" spans="2:12">
      <c r="B540" s="146"/>
      <c r="C540" s="166"/>
      <c r="D540" s="141" t="s">
        <v>1939</v>
      </c>
      <c r="E540" s="693"/>
      <c r="F540" s="190"/>
      <c r="G540" s="131"/>
      <c r="H540" s="131"/>
      <c r="I540" s="131"/>
      <c r="J540" s="131"/>
      <c r="K540" s="131"/>
      <c r="L540" s="131"/>
    </row>
    <row r="541" spans="2:12" ht="15.75" thickBot="1">
      <c r="B541" s="146"/>
      <c r="C541" s="166"/>
      <c r="D541" s="144" t="s">
        <v>1940</v>
      </c>
      <c r="E541" s="694"/>
      <c r="F541" s="190"/>
      <c r="G541" s="131"/>
      <c r="H541" s="131"/>
      <c r="I541" s="131"/>
      <c r="J541" s="131"/>
      <c r="K541" s="131"/>
      <c r="L541" s="131"/>
    </row>
    <row r="542" spans="2:12">
      <c r="B542" s="146"/>
      <c r="C542" s="166"/>
      <c r="D542" s="141" t="s">
        <v>1941</v>
      </c>
      <c r="E542" s="693"/>
      <c r="F542" s="190"/>
      <c r="G542" s="131"/>
      <c r="H542" s="131"/>
      <c r="I542" s="131"/>
      <c r="J542" s="131"/>
      <c r="K542" s="131"/>
      <c r="L542" s="131"/>
    </row>
    <row r="543" spans="2:12" ht="15.75" thickBot="1">
      <c r="B543" s="146"/>
      <c r="C543" s="166"/>
      <c r="D543" s="144" t="s">
        <v>1942</v>
      </c>
      <c r="E543" s="694"/>
      <c r="F543" s="190"/>
      <c r="G543" s="131"/>
      <c r="H543" s="131"/>
      <c r="I543" s="131"/>
      <c r="J543" s="131"/>
      <c r="K543" s="131"/>
      <c r="L543" s="131"/>
    </row>
    <row r="544" spans="2:12">
      <c r="B544" s="146"/>
      <c r="C544" s="166"/>
      <c r="D544" s="141" t="s">
        <v>1943</v>
      </c>
      <c r="E544" s="693"/>
      <c r="F544" s="190"/>
      <c r="G544" s="131"/>
      <c r="H544" s="131"/>
      <c r="I544" s="131"/>
      <c r="J544" s="131"/>
      <c r="K544" s="131"/>
      <c r="L544" s="131"/>
    </row>
    <row r="545" spans="2:12" ht="15.75" thickBot="1">
      <c r="B545" s="146"/>
      <c r="C545" s="166"/>
      <c r="D545" s="144" t="s">
        <v>1944</v>
      </c>
      <c r="E545" s="694"/>
      <c r="F545" s="190"/>
      <c r="G545" s="131"/>
      <c r="H545" s="131"/>
      <c r="I545" s="131"/>
      <c r="J545" s="131"/>
      <c r="K545" s="131"/>
      <c r="L545" s="131"/>
    </row>
    <row r="546" spans="2:12">
      <c r="B546" s="146"/>
      <c r="C546" s="166"/>
      <c r="D546" s="141" t="s">
        <v>1945</v>
      </c>
      <c r="E546" s="693"/>
      <c r="F546" s="190"/>
      <c r="G546" s="131"/>
      <c r="H546" s="131"/>
      <c r="I546" s="131"/>
      <c r="J546" s="131"/>
      <c r="K546" s="131"/>
      <c r="L546" s="131"/>
    </row>
    <row r="547" spans="2:12" ht="45.75" thickBot="1">
      <c r="B547" s="146"/>
      <c r="C547" s="166"/>
      <c r="D547" s="144" t="s">
        <v>1946</v>
      </c>
      <c r="E547" s="694"/>
      <c r="F547" s="190"/>
      <c r="G547" s="131"/>
      <c r="H547" s="131"/>
      <c r="I547" s="131"/>
      <c r="J547" s="131"/>
      <c r="K547" s="131"/>
      <c r="L547" s="131"/>
    </row>
    <row r="548" spans="2:12">
      <c r="B548" s="146"/>
      <c r="C548" s="166"/>
      <c r="D548" s="141" t="s">
        <v>1947</v>
      </c>
      <c r="E548" s="693"/>
      <c r="F548" s="190"/>
      <c r="G548" s="131"/>
      <c r="H548" s="131"/>
      <c r="I548" s="131"/>
      <c r="J548" s="131"/>
      <c r="K548" s="131"/>
      <c r="L548" s="131"/>
    </row>
    <row r="549" spans="2:12" ht="57" thickBot="1">
      <c r="B549" s="146"/>
      <c r="C549" s="166"/>
      <c r="D549" s="144" t="s">
        <v>1948</v>
      </c>
      <c r="E549" s="694"/>
      <c r="F549" s="190"/>
      <c r="G549" s="131"/>
      <c r="H549" s="131"/>
      <c r="I549" s="131"/>
      <c r="J549" s="131"/>
      <c r="K549" s="131"/>
      <c r="L549" s="131"/>
    </row>
    <row r="550" spans="2:12">
      <c r="B550" s="146"/>
      <c r="C550" s="166"/>
      <c r="D550" s="141" t="s">
        <v>1949</v>
      </c>
      <c r="E550" s="693"/>
      <c r="F550" s="190"/>
      <c r="G550" s="131"/>
      <c r="H550" s="131"/>
      <c r="I550" s="131"/>
      <c r="J550" s="131"/>
      <c r="K550" s="131"/>
      <c r="L550" s="131"/>
    </row>
    <row r="551" spans="2:12" ht="45.75" thickBot="1">
      <c r="B551" s="146"/>
      <c r="C551" s="167"/>
      <c r="D551" s="144" t="s">
        <v>1950</v>
      </c>
      <c r="E551" s="694"/>
      <c r="F551" s="190"/>
      <c r="G551" s="131"/>
      <c r="H551" s="131"/>
      <c r="I551" s="131"/>
      <c r="J551" s="131"/>
      <c r="K551" s="131"/>
      <c r="L551" s="131"/>
    </row>
    <row r="552" spans="2:12">
      <c r="B552" s="146"/>
      <c r="C552" s="141" t="s">
        <v>1951</v>
      </c>
      <c r="D552" s="691"/>
      <c r="E552" s="693" t="s">
        <v>1952</v>
      </c>
      <c r="F552" s="190"/>
      <c r="G552" s="131"/>
      <c r="H552" s="131"/>
      <c r="I552" s="131"/>
      <c r="J552" s="131"/>
      <c r="K552" s="131"/>
      <c r="L552" s="131"/>
    </row>
    <row r="553" spans="2:12" ht="15.75" thickBot="1">
      <c r="B553" s="146"/>
      <c r="C553" s="144" t="s">
        <v>1953</v>
      </c>
      <c r="D553" s="692"/>
      <c r="E553" s="694"/>
      <c r="F553" s="190"/>
      <c r="G553" s="131"/>
      <c r="H553" s="131"/>
      <c r="I553" s="131"/>
      <c r="J553" s="131"/>
      <c r="K553" s="131"/>
      <c r="L553" s="131"/>
    </row>
    <row r="554" spans="2:12">
      <c r="B554" s="146"/>
      <c r="C554" s="141" t="s">
        <v>1954</v>
      </c>
      <c r="D554" s="691"/>
      <c r="E554" s="693" t="s">
        <v>1955</v>
      </c>
      <c r="F554" s="190"/>
      <c r="G554" s="131"/>
      <c r="H554" s="131"/>
      <c r="I554" s="131"/>
      <c r="J554" s="131"/>
      <c r="K554" s="131"/>
      <c r="L554" s="131"/>
    </row>
    <row r="555" spans="2:12" ht="45.75" thickBot="1">
      <c r="B555" s="146"/>
      <c r="C555" s="144" t="s">
        <v>1956</v>
      </c>
      <c r="D555" s="692"/>
      <c r="E555" s="694"/>
      <c r="F555" s="190"/>
      <c r="G555" s="131"/>
      <c r="H555" s="131"/>
      <c r="I555" s="131"/>
      <c r="J555" s="131"/>
      <c r="K555" s="131"/>
      <c r="L555" s="131"/>
    </row>
    <row r="556" spans="2:12">
      <c r="B556" s="146"/>
      <c r="C556" s="141" t="s">
        <v>1957</v>
      </c>
      <c r="D556" s="691"/>
      <c r="E556" s="693"/>
      <c r="F556" s="190"/>
      <c r="G556" s="131"/>
      <c r="H556" s="131"/>
      <c r="I556" s="131"/>
      <c r="J556" s="131"/>
      <c r="K556" s="131"/>
      <c r="L556" s="131"/>
    </row>
    <row r="557" spans="2:12" ht="15.75" thickBot="1">
      <c r="B557" s="146"/>
      <c r="C557" s="144" t="s">
        <v>1958</v>
      </c>
      <c r="D557" s="692"/>
      <c r="E557" s="694"/>
      <c r="F557" s="190"/>
      <c r="G557" s="131"/>
      <c r="H557" s="131"/>
      <c r="I557" s="131"/>
      <c r="J557" s="131"/>
      <c r="K557" s="131"/>
      <c r="L557" s="131"/>
    </row>
    <row r="558" spans="2:12">
      <c r="B558" s="146"/>
      <c r="C558" s="141" t="s">
        <v>1959</v>
      </c>
      <c r="D558" s="691"/>
      <c r="E558" s="693" t="s">
        <v>1960</v>
      </c>
      <c r="F558" s="190"/>
      <c r="G558" s="131"/>
      <c r="H558" s="131"/>
      <c r="I558" s="131"/>
      <c r="J558" s="131"/>
      <c r="K558" s="131"/>
      <c r="L558" s="131"/>
    </row>
    <row r="559" spans="2:12" ht="15.75" thickBot="1">
      <c r="B559" s="152"/>
      <c r="C559" s="144" t="s">
        <v>1961</v>
      </c>
      <c r="D559" s="692"/>
      <c r="E559" s="694"/>
      <c r="F559" s="190"/>
      <c r="G559" s="131"/>
      <c r="H559" s="131"/>
      <c r="I559" s="131"/>
      <c r="J559" s="131"/>
      <c r="K559" s="131"/>
      <c r="L559" s="131"/>
    </row>
    <row r="560" spans="2:12">
      <c r="B560" s="140" t="s">
        <v>1962</v>
      </c>
      <c r="C560" s="141" t="s">
        <v>1963</v>
      </c>
      <c r="D560" s="691"/>
      <c r="E560" s="693"/>
      <c r="F560" s="190"/>
      <c r="G560" s="131"/>
      <c r="H560" s="131"/>
      <c r="I560" s="131"/>
      <c r="J560" s="131"/>
      <c r="K560" s="131"/>
      <c r="L560" s="131"/>
    </row>
    <row r="561" spans="2:12" ht="15" customHeight="1" thickBot="1">
      <c r="B561" s="143" t="s">
        <v>1964</v>
      </c>
      <c r="C561" s="144" t="s">
        <v>1965</v>
      </c>
      <c r="D561" s="692"/>
      <c r="E561" s="694"/>
      <c r="F561" s="190"/>
      <c r="G561" s="131"/>
      <c r="H561" s="131"/>
      <c r="I561" s="131"/>
      <c r="J561" s="131"/>
      <c r="K561" s="131"/>
      <c r="L561" s="131"/>
    </row>
    <row r="562" spans="2:12">
      <c r="B562" s="146"/>
      <c r="C562" s="141" t="s">
        <v>1966</v>
      </c>
      <c r="D562" s="691"/>
      <c r="E562" s="693"/>
      <c r="F562" s="190"/>
      <c r="G562" s="131"/>
      <c r="H562" s="131"/>
      <c r="I562" s="131"/>
      <c r="J562" s="131"/>
      <c r="K562" s="131"/>
      <c r="L562" s="131"/>
    </row>
    <row r="563" spans="2:12" ht="15" customHeight="1" thickBot="1">
      <c r="B563" s="146"/>
      <c r="C563" s="144" t="s">
        <v>1967</v>
      </c>
      <c r="D563" s="692"/>
      <c r="E563" s="694"/>
      <c r="F563" s="190"/>
      <c r="G563" s="131"/>
      <c r="H563" s="131"/>
      <c r="I563" s="131"/>
      <c r="J563" s="131"/>
      <c r="K563" s="131"/>
      <c r="L563" s="131"/>
    </row>
    <row r="564" spans="2:12">
      <c r="B564" s="146"/>
      <c r="C564" s="141" t="s">
        <v>1968</v>
      </c>
      <c r="D564" s="691"/>
      <c r="E564" s="693" t="s">
        <v>1969</v>
      </c>
      <c r="F564" s="190"/>
      <c r="G564" s="131"/>
      <c r="H564" s="131"/>
      <c r="I564" s="131"/>
      <c r="J564" s="131"/>
      <c r="K564" s="131"/>
      <c r="L564" s="131"/>
    </row>
    <row r="565" spans="2:12" ht="34.5" thickBot="1">
      <c r="B565" s="146"/>
      <c r="C565" s="144" t="s">
        <v>1970</v>
      </c>
      <c r="D565" s="692"/>
      <c r="E565" s="694"/>
      <c r="F565" s="190"/>
      <c r="G565" s="131"/>
      <c r="H565" s="131"/>
      <c r="I565" s="131"/>
      <c r="J565" s="131"/>
      <c r="K565" s="131"/>
      <c r="L565" s="131"/>
    </row>
    <row r="566" spans="2:12">
      <c r="B566" s="146"/>
      <c r="C566" s="141" t="s">
        <v>1971</v>
      </c>
      <c r="D566" s="691"/>
      <c r="E566" s="693"/>
      <c r="F566" s="190"/>
      <c r="G566" s="131"/>
      <c r="H566" s="131"/>
      <c r="I566" s="131"/>
      <c r="J566" s="131"/>
      <c r="K566" s="131"/>
      <c r="L566" s="131"/>
    </row>
    <row r="567" spans="2:12" ht="45.75" thickBot="1">
      <c r="B567" s="146"/>
      <c r="C567" s="144" t="s">
        <v>1972</v>
      </c>
      <c r="D567" s="692"/>
      <c r="E567" s="694"/>
      <c r="F567" s="190"/>
      <c r="G567" s="131"/>
      <c r="H567" s="131"/>
      <c r="I567" s="131"/>
      <c r="J567" s="131"/>
      <c r="K567" s="131"/>
      <c r="L567" s="131"/>
    </row>
    <row r="568" spans="2:12">
      <c r="B568" s="146"/>
      <c r="C568" s="141" t="s">
        <v>1973</v>
      </c>
      <c r="D568" s="691"/>
      <c r="E568" s="693"/>
      <c r="F568" s="190"/>
      <c r="G568" s="131"/>
      <c r="H568" s="131"/>
      <c r="I568" s="131"/>
      <c r="J568" s="131"/>
      <c r="K568" s="131"/>
      <c r="L568" s="131"/>
    </row>
    <row r="569" spans="2:12" ht="23.25" thickBot="1">
      <c r="B569" s="146"/>
      <c r="C569" s="144" t="s">
        <v>1974</v>
      </c>
      <c r="D569" s="692"/>
      <c r="E569" s="694"/>
      <c r="F569" s="190"/>
      <c r="G569" s="131"/>
      <c r="H569" s="131"/>
      <c r="I569" s="131"/>
      <c r="J569" s="131"/>
      <c r="K569" s="131"/>
      <c r="L569" s="131"/>
    </row>
    <row r="570" spans="2:12">
      <c r="B570" s="146"/>
      <c r="C570" s="141" t="s">
        <v>1975</v>
      </c>
      <c r="D570" s="691"/>
      <c r="E570" s="693"/>
      <c r="F570" s="190"/>
      <c r="G570" s="131"/>
      <c r="H570" s="131"/>
      <c r="I570" s="131"/>
      <c r="J570" s="131"/>
      <c r="K570" s="131"/>
      <c r="L570" s="131"/>
    </row>
    <row r="571" spans="2:12" ht="23.25" thickBot="1">
      <c r="B571" s="152"/>
      <c r="C571" s="144" t="s">
        <v>1976</v>
      </c>
      <c r="D571" s="692"/>
      <c r="E571" s="694"/>
      <c r="F571" s="190"/>
      <c r="G571" s="131"/>
      <c r="H571" s="131"/>
      <c r="I571" s="131"/>
      <c r="J571" s="131"/>
      <c r="K571" s="131"/>
      <c r="L571" s="131"/>
    </row>
    <row r="572" spans="2:12">
      <c r="B572" s="140" t="s">
        <v>1977</v>
      </c>
      <c r="C572" s="141" t="s">
        <v>1978</v>
      </c>
      <c r="D572" s="691"/>
      <c r="E572" s="693" t="s">
        <v>1979</v>
      </c>
      <c r="F572" s="190"/>
      <c r="G572" s="131"/>
      <c r="H572" s="131"/>
      <c r="I572" s="131"/>
      <c r="J572" s="131"/>
      <c r="K572" s="131"/>
      <c r="L572" s="131"/>
    </row>
    <row r="573" spans="2:12" ht="15" customHeight="1" thickBot="1">
      <c r="B573" s="143" t="s">
        <v>1980</v>
      </c>
      <c r="C573" s="144" t="s">
        <v>1981</v>
      </c>
      <c r="D573" s="692"/>
      <c r="E573" s="694"/>
      <c r="F573" s="190"/>
      <c r="G573" s="131"/>
      <c r="H573" s="131"/>
      <c r="I573" s="131"/>
      <c r="J573" s="131"/>
      <c r="K573" s="131"/>
      <c r="L573" s="131"/>
    </row>
    <row r="574" spans="2:12">
      <c r="B574" s="146"/>
      <c r="C574" s="141" t="s">
        <v>1982</v>
      </c>
      <c r="D574" s="691"/>
      <c r="E574" s="693" t="s">
        <v>1983</v>
      </c>
      <c r="F574" s="190"/>
      <c r="G574" s="131"/>
      <c r="H574" s="131"/>
      <c r="I574" s="131"/>
      <c r="J574" s="131"/>
      <c r="K574" s="131"/>
      <c r="L574" s="131"/>
    </row>
    <row r="575" spans="2:12" ht="15.75" thickBot="1">
      <c r="B575" s="146"/>
      <c r="C575" s="144" t="s">
        <v>1984</v>
      </c>
      <c r="D575" s="692"/>
      <c r="E575" s="694"/>
      <c r="F575" s="190"/>
      <c r="G575" s="131"/>
      <c r="H575" s="131"/>
      <c r="I575" s="131"/>
      <c r="J575" s="131"/>
      <c r="K575" s="131"/>
      <c r="L575" s="131"/>
    </row>
    <row r="576" spans="2:12">
      <c r="B576" s="146"/>
      <c r="C576" s="141" t="s">
        <v>1985</v>
      </c>
      <c r="D576" s="691"/>
      <c r="E576" s="693"/>
      <c r="F576" s="190"/>
      <c r="G576" s="131"/>
      <c r="H576" s="131"/>
      <c r="I576" s="131"/>
      <c r="J576" s="131"/>
      <c r="K576" s="131"/>
      <c r="L576" s="131"/>
    </row>
    <row r="577" spans="2:12" ht="15.75" thickBot="1">
      <c r="B577" s="146"/>
      <c r="C577" s="144" t="s">
        <v>1986</v>
      </c>
      <c r="D577" s="692"/>
      <c r="E577" s="694"/>
      <c r="F577" s="190"/>
      <c r="G577" s="131"/>
      <c r="H577" s="131"/>
      <c r="I577" s="131"/>
      <c r="J577" s="131"/>
      <c r="K577" s="131"/>
      <c r="L577" s="131"/>
    </row>
    <row r="578" spans="2:12">
      <c r="B578" s="146"/>
      <c r="C578" s="141" t="s">
        <v>1987</v>
      </c>
      <c r="D578" s="691"/>
      <c r="E578" s="693" t="s">
        <v>1988</v>
      </c>
      <c r="F578" s="190"/>
      <c r="G578" s="131"/>
      <c r="H578" s="131"/>
      <c r="I578" s="131"/>
      <c r="J578" s="131"/>
      <c r="K578" s="131"/>
      <c r="L578" s="131"/>
    </row>
    <row r="579" spans="2:12" ht="23.25" thickBot="1">
      <c r="B579" s="146"/>
      <c r="C579" s="144" t="s">
        <v>1989</v>
      </c>
      <c r="D579" s="692"/>
      <c r="E579" s="694"/>
      <c r="F579" s="190"/>
      <c r="G579" s="131"/>
      <c r="H579" s="131"/>
      <c r="I579" s="131"/>
      <c r="J579" s="131"/>
      <c r="K579" s="131"/>
      <c r="L579" s="131"/>
    </row>
    <row r="580" spans="2:12">
      <c r="B580" s="146"/>
      <c r="C580" s="141" t="s">
        <v>1990</v>
      </c>
      <c r="D580" s="691"/>
      <c r="E580" s="693" t="s">
        <v>1991</v>
      </c>
      <c r="F580" s="190"/>
      <c r="G580" s="131"/>
      <c r="H580" s="131"/>
      <c r="I580" s="131"/>
      <c r="J580" s="131"/>
      <c r="K580" s="131"/>
      <c r="L580" s="131"/>
    </row>
    <row r="581" spans="2:12" ht="15.75" thickBot="1">
      <c r="B581" s="146"/>
      <c r="C581" s="144" t="s">
        <v>1992</v>
      </c>
      <c r="D581" s="692"/>
      <c r="E581" s="694"/>
      <c r="F581" s="190"/>
      <c r="G581" s="131"/>
      <c r="H581" s="131"/>
      <c r="I581" s="131"/>
      <c r="J581" s="131"/>
      <c r="K581" s="131"/>
      <c r="L581" s="131"/>
    </row>
    <row r="582" spans="2:12">
      <c r="B582" s="146"/>
      <c r="C582" s="141" t="s">
        <v>1993</v>
      </c>
      <c r="D582" s="141" t="s">
        <v>1994</v>
      </c>
      <c r="E582" s="693"/>
      <c r="F582" s="190"/>
      <c r="G582" s="131"/>
      <c r="H582" s="131"/>
      <c r="I582" s="131"/>
      <c r="J582" s="131"/>
      <c r="K582" s="131"/>
      <c r="L582" s="131"/>
    </row>
    <row r="583" spans="2:12" ht="23.25" thickBot="1">
      <c r="B583" s="146"/>
      <c r="C583" s="165" t="s">
        <v>1995</v>
      </c>
      <c r="D583" s="144" t="s">
        <v>1996</v>
      </c>
      <c r="E583" s="694"/>
      <c r="F583" s="190"/>
      <c r="G583" s="131"/>
      <c r="H583" s="131"/>
      <c r="I583" s="131"/>
      <c r="J583" s="131"/>
      <c r="K583" s="131"/>
      <c r="L583" s="131"/>
    </row>
    <row r="584" spans="2:12">
      <c r="B584" s="146"/>
      <c r="C584" s="166"/>
      <c r="D584" s="141" t="s">
        <v>1997</v>
      </c>
      <c r="E584" s="693"/>
      <c r="F584" s="190"/>
      <c r="G584" s="131"/>
      <c r="H584" s="131"/>
      <c r="I584" s="131"/>
      <c r="J584" s="131"/>
      <c r="K584" s="131"/>
      <c r="L584" s="131"/>
    </row>
    <row r="585" spans="2:12" ht="23.25" thickBot="1">
      <c r="B585" s="146"/>
      <c r="C585" s="167"/>
      <c r="D585" s="144" t="s">
        <v>1998</v>
      </c>
      <c r="E585" s="694"/>
      <c r="F585" s="190"/>
      <c r="G585" s="131"/>
      <c r="H585" s="131"/>
      <c r="I585" s="131"/>
      <c r="J585" s="131"/>
      <c r="K585" s="131"/>
      <c r="L585" s="131"/>
    </row>
    <row r="586" spans="2:12">
      <c r="B586" s="146"/>
      <c r="C586" s="141" t="s">
        <v>1999</v>
      </c>
      <c r="D586" s="691"/>
      <c r="E586" s="693" t="s">
        <v>2000</v>
      </c>
      <c r="F586" s="190"/>
      <c r="G586" s="131"/>
      <c r="H586" s="131"/>
      <c r="I586" s="131"/>
      <c r="J586" s="131"/>
      <c r="K586" s="131"/>
      <c r="L586" s="131"/>
    </row>
    <row r="587" spans="2:12" ht="15.75" thickBot="1">
      <c r="B587" s="146"/>
      <c r="C587" s="144" t="s">
        <v>162</v>
      </c>
      <c r="D587" s="692"/>
      <c r="E587" s="694"/>
      <c r="F587" s="190"/>
      <c r="G587" s="131"/>
      <c r="H587" s="131"/>
      <c r="I587" s="131"/>
      <c r="J587" s="131"/>
      <c r="K587" s="131"/>
      <c r="L587" s="131"/>
    </row>
    <row r="588" spans="2:12">
      <c r="B588" s="146"/>
      <c r="C588" s="141" t="s">
        <v>2001</v>
      </c>
      <c r="D588" s="691"/>
      <c r="E588" s="693"/>
      <c r="F588" s="190"/>
      <c r="G588" s="131"/>
      <c r="H588" s="131"/>
      <c r="I588" s="131"/>
      <c r="J588" s="131"/>
      <c r="K588" s="131"/>
      <c r="L588" s="131"/>
    </row>
    <row r="589" spans="2:12" ht="15.75" thickBot="1">
      <c r="B589" s="152"/>
      <c r="C589" s="144" t="s">
        <v>2002</v>
      </c>
      <c r="D589" s="692"/>
      <c r="E589" s="694"/>
      <c r="F589" s="190"/>
      <c r="G589" s="131"/>
      <c r="H589" s="131"/>
      <c r="I589" s="131"/>
      <c r="J589" s="131"/>
      <c r="K589" s="131"/>
      <c r="L589" s="131"/>
    </row>
    <row r="590" spans="2:12">
      <c r="B590" s="140" t="s">
        <v>2003</v>
      </c>
      <c r="C590" s="691"/>
      <c r="D590" s="691"/>
      <c r="E590" s="693"/>
      <c r="F590" s="190"/>
      <c r="G590" s="131"/>
      <c r="H590" s="131"/>
      <c r="I590" s="131"/>
      <c r="J590" s="131"/>
      <c r="K590" s="131"/>
      <c r="L590" s="131"/>
    </row>
    <row r="591" spans="2:12" ht="57" thickBot="1">
      <c r="B591" s="145" t="s">
        <v>2004</v>
      </c>
      <c r="C591" s="692"/>
      <c r="D591" s="692"/>
      <c r="E591" s="694"/>
      <c r="F591" s="190"/>
      <c r="G591" s="131"/>
      <c r="H591" s="131"/>
      <c r="I591" s="131"/>
      <c r="J591" s="131"/>
      <c r="K591" s="131"/>
      <c r="L591" s="131"/>
    </row>
    <row r="592" spans="2:12" ht="15.75" thickBot="1">
      <c r="B592" s="195" t="s">
        <v>1647</v>
      </c>
      <c r="C592" s="196"/>
      <c r="D592" s="196"/>
      <c r="E592" s="197"/>
      <c r="F592" s="194"/>
      <c r="G592" s="131"/>
      <c r="H592" s="131"/>
      <c r="I592" s="131"/>
      <c r="J592" s="131"/>
      <c r="K592" s="131"/>
      <c r="L592" s="131"/>
    </row>
    <row r="593" spans="2:12">
      <c r="B593" s="132"/>
      <c r="C593" s="132"/>
      <c r="D593" s="132"/>
      <c r="E593" s="132"/>
      <c r="G593" s="131"/>
      <c r="H593" s="131"/>
      <c r="I593" s="131"/>
      <c r="J593" s="131"/>
      <c r="K593" s="131"/>
      <c r="L593" s="131"/>
    </row>
    <row r="594" spans="2:12">
      <c r="B594" s="132"/>
      <c r="C594" s="132"/>
      <c r="D594" s="132"/>
      <c r="E594" s="132"/>
      <c r="G594" s="131"/>
      <c r="H594" s="131"/>
      <c r="I594" s="131"/>
      <c r="J594" s="131"/>
      <c r="K594" s="131"/>
      <c r="L594" s="131"/>
    </row>
    <row r="595" spans="2:12">
      <c r="B595" s="132"/>
      <c r="C595" s="132"/>
      <c r="D595" s="132"/>
      <c r="E595" s="132"/>
      <c r="G595" s="131"/>
      <c r="H595" s="131"/>
      <c r="I595" s="131"/>
      <c r="J595" s="131"/>
      <c r="K595" s="131"/>
      <c r="L595" s="131"/>
    </row>
    <row r="596" spans="2:12">
      <c r="B596" s="132"/>
      <c r="C596" s="132"/>
      <c r="D596" s="132"/>
      <c r="E596" s="132"/>
      <c r="G596" s="131"/>
      <c r="H596" s="131"/>
      <c r="I596" s="131"/>
      <c r="J596" s="131"/>
      <c r="K596" s="131"/>
      <c r="L596" s="131"/>
    </row>
    <row r="597" spans="2:12">
      <c r="B597" s="132"/>
      <c r="C597" s="132"/>
      <c r="D597" s="132"/>
      <c r="E597" s="132"/>
      <c r="G597" s="131"/>
      <c r="H597" s="131"/>
      <c r="I597" s="131"/>
      <c r="J597" s="131"/>
      <c r="K597" s="131"/>
      <c r="L597" s="131"/>
    </row>
    <row r="598" spans="2:12">
      <c r="B598" s="132"/>
      <c r="C598" s="132"/>
      <c r="D598" s="132"/>
      <c r="E598" s="132"/>
      <c r="G598" s="131"/>
      <c r="H598" s="131"/>
      <c r="I598" s="131"/>
      <c r="J598" s="131"/>
      <c r="K598" s="131"/>
      <c r="L598" s="131"/>
    </row>
    <row r="599" spans="2:12">
      <c r="B599" s="132"/>
      <c r="C599" s="132"/>
      <c r="D599" s="132"/>
      <c r="E599" s="132"/>
      <c r="G599" s="131"/>
      <c r="H599" s="131"/>
      <c r="I599" s="131"/>
      <c r="J599" s="131"/>
      <c r="K599" s="131"/>
      <c r="L599" s="131"/>
    </row>
    <row r="600" spans="2:12">
      <c r="B600" s="132"/>
      <c r="C600" s="132"/>
      <c r="D600" s="132"/>
      <c r="E600" s="132"/>
      <c r="G600" s="131"/>
      <c r="H600" s="131"/>
      <c r="I600" s="131"/>
      <c r="J600" s="131"/>
      <c r="K600" s="131"/>
      <c r="L600" s="131"/>
    </row>
    <row r="601" spans="2:12">
      <c r="B601" s="132"/>
      <c r="C601" s="132"/>
      <c r="D601" s="132"/>
      <c r="E601" s="132"/>
      <c r="G601" s="131"/>
      <c r="H601" s="131"/>
      <c r="I601" s="131"/>
      <c r="J601" s="131"/>
      <c r="K601" s="131"/>
      <c r="L601" s="131"/>
    </row>
    <row r="602" spans="2:12">
      <c r="B602" s="132"/>
      <c r="C602" s="132"/>
      <c r="D602" s="132"/>
      <c r="E602" s="132"/>
      <c r="G602" s="131"/>
      <c r="H602" s="131"/>
      <c r="I602" s="131"/>
      <c r="J602" s="131"/>
      <c r="K602" s="131"/>
      <c r="L602" s="131"/>
    </row>
    <row r="603" spans="2:12">
      <c r="B603" s="132"/>
      <c r="C603" s="132"/>
      <c r="D603" s="132"/>
      <c r="E603" s="132"/>
      <c r="G603" s="131"/>
      <c r="H603" s="131"/>
      <c r="I603" s="131"/>
      <c r="J603" s="131"/>
      <c r="K603" s="131"/>
      <c r="L603" s="131"/>
    </row>
    <row r="604" spans="2:12">
      <c r="B604" s="132"/>
      <c r="C604" s="132"/>
      <c r="D604" s="132"/>
      <c r="E604" s="132"/>
      <c r="G604" s="131"/>
      <c r="H604" s="131"/>
      <c r="I604" s="131"/>
      <c r="J604" s="131"/>
      <c r="K604" s="131"/>
      <c r="L604" s="131"/>
    </row>
    <row r="605" spans="2:12">
      <c r="B605" s="132"/>
      <c r="C605" s="132"/>
      <c r="D605" s="132"/>
      <c r="E605" s="132"/>
      <c r="G605" s="131"/>
      <c r="H605" s="131"/>
      <c r="I605" s="131"/>
      <c r="J605" s="131"/>
      <c r="K605" s="131"/>
      <c r="L605" s="131"/>
    </row>
    <row r="606" spans="2:12">
      <c r="B606" s="132"/>
      <c r="C606" s="132"/>
      <c r="D606" s="132"/>
      <c r="E606" s="132"/>
      <c r="G606" s="131"/>
      <c r="H606" s="131"/>
      <c r="I606" s="131"/>
      <c r="J606" s="131"/>
      <c r="K606" s="131"/>
      <c r="L606" s="131"/>
    </row>
    <row r="607" spans="2:12">
      <c r="B607" s="132"/>
      <c r="C607" s="132"/>
      <c r="D607" s="132"/>
      <c r="E607" s="132"/>
      <c r="G607" s="131"/>
      <c r="H607" s="131"/>
      <c r="I607" s="131"/>
      <c r="J607" s="131"/>
      <c r="K607" s="131"/>
      <c r="L607" s="131"/>
    </row>
    <row r="608" spans="2:12">
      <c r="B608" s="132"/>
      <c r="C608" s="132"/>
      <c r="D608" s="132"/>
      <c r="E608" s="132"/>
      <c r="G608" s="131"/>
      <c r="H608" s="131"/>
      <c r="I608" s="131"/>
      <c r="J608" s="131"/>
      <c r="K608" s="131"/>
      <c r="L608" s="131"/>
    </row>
    <row r="609" spans="2:12">
      <c r="B609" s="132"/>
      <c r="C609" s="132"/>
      <c r="D609" s="132"/>
      <c r="E609" s="132"/>
      <c r="G609" s="131"/>
      <c r="H609" s="131"/>
      <c r="I609" s="131"/>
      <c r="J609" s="131"/>
      <c r="K609" s="131"/>
      <c r="L609" s="131"/>
    </row>
    <row r="610" spans="2:12">
      <c r="B610" s="132"/>
      <c r="C610" s="132"/>
      <c r="D610" s="132"/>
      <c r="E610" s="132"/>
      <c r="G610" s="131"/>
      <c r="H610" s="131"/>
      <c r="I610" s="131"/>
      <c r="J610" s="131"/>
      <c r="K610" s="131"/>
      <c r="L610" s="131"/>
    </row>
    <row r="611" spans="2:12">
      <c r="B611" s="132"/>
      <c r="C611" s="132"/>
      <c r="D611" s="132"/>
      <c r="E611" s="132"/>
      <c r="G611" s="131"/>
      <c r="H611" s="131"/>
      <c r="I611" s="131"/>
      <c r="J611" s="131"/>
      <c r="K611" s="131"/>
      <c r="L611" s="131"/>
    </row>
    <row r="612" spans="2:12">
      <c r="B612" s="132"/>
      <c r="C612" s="132"/>
      <c r="D612" s="132"/>
      <c r="E612" s="132"/>
      <c r="G612" s="131"/>
      <c r="H612" s="131"/>
      <c r="I612" s="131"/>
      <c r="J612" s="131"/>
      <c r="K612" s="131"/>
      <c r="L612" s="131"/>
    </row>
    <row r="613" spans="2:12">
      <c r="B613" s="132"/>
      <c r="C613" s="132"/>
      <c r="D613" s="132"/>
      <c r="E613" s="132"/>
      <c r="G613" s="131"/>
      <c r="H613" s="131"/>
      <c r="I613" s="131"/>
      <c r="J613" s="131"/>
      <c r="K613" s="131"/>
      <c r="L613" s="131"/>
    </row>
    <row r="614" spans="2:12">
      <c r="B614" s="132"/>
      <c r="C614" s="132"/>
      <c r="D614" s="132"/>
      <c r="E614" s="132"/>
      <c r="G614" s="131"/>
      <c r="H614" s="131"/>
      <c r="I614" s="131"/>
      <c r="J614" s="131"/>
      <c r="K614" s="131"/>
      <c r="L614" s="131"/>
    </row>
    <row r="615" spans="2:12">
      <c r="B615" s="132"/>
      <c r="C615" s="132"/>
      <c r="D615" s="132"/>
      <c r="E615" s="132"/>
      <c r="G615" s="131"/>
      <c r="H615" s="131"/>
      <c r="I615" s="131"/>
      <c r="J615" s="131"/>
      <c r="K615" s="131"/>
      <c r="L615" s="131"/>
    </row>
    <row r="616" spans="2:12">
      <c r="B616" s="132"/>
      <c r="C616" s="132"/>
      <c r="D616" s="132"/>
      <c r="E616" s="132"/>
      <c r="G616" s="131"/>
      <c r="H616" s="131"/>
      <c r="I616" s="131"/>
      <c r="J616" s="131"/>
      <c r="K616" s="131"/>
      <c r="L616" s="131"/>
    </row>
    <row r="617" spans="2:12">
      <c r="B617" s="132"/>
      <c r="C617" s="132"/>
      <c r="D617" s="132"/>
      <c r="E617" s="132"/>
      <c r="G617" s="131"/>
      <c r="H617" s="131"/>
      <c r="I617" s="131"/>
      <c r="J617" s="131"/>
      <c r="K617" s="131"/>
      <c r="L617" s="131"/>
    </row>
    <row r="618" spans="2:12">
      <c r="B618" s="132"/>
      <c r="C618" s="132"/>
      <c r="D618" s="132"/>
      <c r="E618" s="132"/>
      <c r="G618" s="131"/>
      <c r="H618" s="131"/>
      <c r="I618" s="131"/>
      <c r="J618" s="131"/>
      <c r="K618" s="131"/>
      <c r="L618" s="131"/>
    </row>
    <row r="619" spans="2:12">
      <c r="B619" s="132"/>
      <c r="C619" s="132"/>
      <c r="D619" s="132"/>
      <c r="E619" s="132"/>
      <c r="G619" s="131"/>
      <c r="H619" s="131"/>
      <c r="I619" s="131"/>
      <c r="J619" s="131"/>
      <c r="K619" s="131"/>
      <c r="L619" s="131"/>
    </row>
    <row r="620" spans="2:12">
      <c r="B620" s="132"/>
      <c r="C620" s="132"/>
      <c r="D620" s="132"/>
      <c r="E620" s="132"/>
      <c r="G620" s="131"/>
      <c r="H620" s="131"/>
      <c r="I620" s="131"/>
      <c r="J620" s="131"/>
      <c r="K620" s="131"/>
      <c r="L620" s="131"/>
    </row>
    <row r="621" spans="2:12">
      <c r="B621" s="132"/>
      <c r="C621" s="132"/>
      <c r="D621" s="132"/>
      <c r="E621" s="132"/>
      <c r="G621" s="131"/>
      <c r="H621" s="131"/>
      <c r="I621" s="131"/>
      <c r="J621" s="131"/>
      <c r="K621" s="131"/>
      <c r="L621" s="131"/>
    </row>
    <row r="622" spans="2:12">
      <c r="B622" s="132"/>
      <c r="C622" s="132"/>
      <c r="D622" s="132"/>
      <c r="E622" s="132"/>
      <c r="G622" s="131"/>
      <c r="H622" s="131"/>
      <c r="I622" s="131"/>
      <c r="J622" s="131"/>
      <c r="K622" s="131"/>
      <c r="L622" s="131"/>
    </row>
    <row r="623" spans="2:12">
      <c r="B623" s="132"/>
      <c r="C623" s="132"/>
      <c r="D623" s="132"/>
      <c r="E623" s="132"/>
      <c r="G623" s="131"/>
      <c r="H623" s="131"/>
      <c r="I623" s="131"/>
      <c r="J623" s="131"/>
      <c r="K623" s="131"/>
      <c r="L623" s="131"/>
    </row>
    <row r="624" spans="2:12">
      <c r="B624" s="132"/>
      <c r="C624" s="132"/>
      <c r="D624" s="132"/>
      <c r="E624" s="132"/>
      <c r="G624" s="131"/>
      <c r="H624" s="131"/>
      <c r="I624" s="131"/>
      <c r="J624" s="131"/>
      <c r="K624" s="131"/>
      <c r="L624" s="131"/>
    </row>
    <row r="625" spans="2:12">
      <c r="B625" s="132"/>
      <c r="C625" s="132"/>
      <c r="D625" s="132"/>
      <c r="E625" s="132"/>
      <c r="G625" s="131"/>
      <c r="H625" s="131"/>
      <c r="I625" s="131"/>
      <c r="J625" s="131"/>
      <c r="K625" s="131"/>
      <c r="L625" s="131"/>
    </row>
    <row r="626" spans="2:12">
      <c r="B626" s="132"/>
      <c r="C626" s="132"/>
      <c r="D626" s="132"/>
      <c r="E626" s="132"/>
      <c r="G626" s="131"/>
      <c r="H626" s="131"/>
      <c r="I626" s="131"/>
      <c r="J626" s="131"/>
      <c r="K626" s="131"/>
      <c r="L626" s="131"/>
    </row>
    <row r="627" spans="2:12">
      <c r="B627" s="132"/>
      <c r="C627" s="132"/>
      <c r="D627" s="132"/>
      <c r="E627" s="132"/>
      <c r="G627" s="131"/>
      <c r="H627" s="131"/>
      <c r="I627" s="131"/>
      <c r="J627" s="131"/>
      <c r="K627" s="131"/>
      <c r="L627" s="131"/>
    </row>
    <row r="628" spans="2:12">
      <c r="B628" s="132"/>
      <c r="C628" s="132"/>
      <c r="D628" s="132"/>
      <c r="E628" s="132"/>
      <c r="G628" s="131"/>
      <c r="H628" s="131"/>
      <c r="I628" s="131"/>
      <c r="J628" s="131"/>
      <c r="K628" s="131"/>
      <c r="L628" s="131"/>
    </row>
    <row r="629" spans="2:12">
      <c r="B629" s="132"/>
      <c r="C629" s="132"/>
      <c r="D629" s="132"/>
      <c r="E629" s="132"/>
      <c r="G629" s="131"/>
      <c r="H629" s="131"/>
      <c r="I629" s="131"/>
      <c r="J629" s="131"/>
      <c r="K629" s="131"/>
      <c r="L629" s="131"/>
    </row>
    <row r="630" spans="2:12">
      <c r="B630" s="132"/>
      <c r="C630" s="132"/>
      <c r="D630" s="132"/>
      <c r="E630" s="132"/>
      <c r="G630" s="131"/>
      <c r="H630" s="131"/>
      <c r="I630" s="131"/>
      <c r="J630" s="131"/>
      <c r="K630" s="131"/>
      <c r="L630" s="131"/>
    </row>
    <row r="631" spans="2:12">
      <c r="B631" s="132"/>
      <c r="C631" s="132"/>
      <c r="D631" s="132"/>
      <c r="E631" s="132"/>
      <c r="G631" s="131"/>
      <c r="H631" s="131"/>
      <c r="I631" s="131"/>
      <c r="J631" s="131"/>
      <c r="K631" s="131"/>
      <c r="L631" s="131"/>
    </row>
    <row r="632" spans="2:12">
      <c r="B632" s="132"/>
      <c r="C632" s="132"/>
      <c r="D632" s="132"/>
      <c r="E632" s="132"/>
      <c r="G632" s="131"/>
      <c r="H632" s="131"/>
      <c r="I632" s="131"/>
      <c r="J632" s="131"/>
      <c r="K632" s="131"/>
      <c r="L632" s="131"/>
    </row>
    <row r="633" spans="2:12">
      <c r="B633" s="132"/>
      <c r="C633" s="132"/>
      <c r="D633" s="132"/>
      <c r="E633" s="132"/>
      <c r="G633" s="131"/>
      <c r="H633" s="131"/>
      <c r="I633" s="131"/>
      <c r="J633" s="131"/>
      <c r="K633" s="131"/>
      <c r="L633" s="131"/>
    </row>
    <row r="634" spans="2:12">
      <c r="B634" s="132"/>
      <c r="C634" s="132"/>
      <c r="D634" s="132"/>
      <c r="E634" s="132"/>
      <c r="G634" s="131"/>
      <c r="H634" s="131"/>
      <c r="I634" s="131"/>
      <c r="J634" s="131"/>
      <c r="K634" s="131"/>
      <c r="L634" s="131"/>
    </row>
    <row r="635" spans="2:12">
      <c r="B635" s="132"/>
      <c r="C635" s="132"/>
      <c r="D635" s="132"/>
      <c r="E635" s="132"/>
      <c r="G635" s="131"/>
      <c r="H635" s="131"/>
      <c r="I635" s="131"/>
      <c r="J635" s="131"/>
      <c r="K635" s="131"/>
      <c r="L635" s="131"/>
    </row>
    <row r="636" spans="2:12">
      <c r="B636" s="132"/>
      <c r="C636" s="132"/>
      <c r="D636" s="132"/>
      <c r="E636" s="132"/>
      <c r="G636" s="131"/>
      <c r="H636" s="131"/>
      <c r="I636" s="131"/>
      <c r="J636" s="131"/>
      <c r="K636" s="131"/>
      <c r="L636" s="131"/>
    </row>
    <row r="637" spans="2:12">
      <c r="B637" s="132"/>
      <c r="C637" s="132"/>
      <c r="D637" s="132"/>
      <c r="E637" s="132"/>
      <c r="G637" s="131"/>
      <c r="H637" s="131"/>
      <c r="I637" s="131"/>
      <c r="J637" s="131"/>
      <c r="K637" s="131"/>
      <c r="L637" s="131"/>
    </row>
    <row r="638" spans="2:12">
      <c r="B638" s="132"/>
      <c r="C638" s="132"/>
      <c r="D638" s="132"/>
      <c r="E638" s="132"/>
      <c r="G638" s="131"/>
      <c r="H638" s="131"/>
      <c r="I638" s="131"/>
      <c r="J638" s="131"/>
      <c r="K638" s="131"/>
      <c r="L638" s="131"/>
    </row>
    <row r="639" spans="2:12">
      <c r="B639" s="132"/>
      <c r="C639" s="132"/>
      <c r="D639" s="132"/>
      <c r="E639" s="132"/>
      <c r="G639" s="131"/>
      <c r="H639" s="131"/>
      <c r="I639" s="131"/>
      <c r="J639" s="131"/>
      <c r="K639" s="131"/>
      <c r="L639" s="131"/>
    </row>
    <row r="640" spans="2:12">
      <c r="B640" s="132"/>
      <c r="C640" s="132"/>
      <c r="D640" s="132"/>
      <c r="E640" s="132"/>
      <c r="G640" s="131"/>
      <c r="H640" s="131"/>
      <c r="I640" s="131"/>
      <c r="J640" s="131"/>
      <c r="K640" s="131"/>
      <c r="L640" s="131"/>
    </row>
    <row r="641" spans="2:12">
      <c r="B641" s="132"/>
      <c r="C641" s="132"/>
      <c r="D641" s="132"/>
      <c r="E641" s="132"/>
      <c r="G641" s="131"/>
      <c r="H641" s="131"/>
      <c r="I641" s="131"/>
      <c r="J641" s="131"/>
      <c r="K641" s="131"/>
      <c r="L641" s="131"/>
    </row>
    <row r="642" spans="2:12">
      <c r="B642" s="132"/>
      <c r="C642" s="132"/>
      <c r="D642" s="132"/>
      <c r="E642" s="132"/>
      <c r="G642" s="131"/>
      <c r="H642" s="131"/>
      <c r="I642" s="131"/>
      <c r="J642" s="131"/>
      <c r="K642" s="131"/>
      <c r="L642" s="131"/>
    </row>
    <row r="643" spans="2:12">
      <c r="B643" s="132"/>
      <c r="C643" s="132"/>
      <c r="D643" s="132"/>
      <c r="E643" s="132"/>
      <c r="G643" s="131"/>
      <c r="H643" s="131"/>
      <c r="I643" s="131"/>
      <c r="J643" s="131"/>
      <c r="K643" s="131"/>
      <c r="L643" s="131"/>
    </row>
    <row r="644" spans="2:12">
      <c r="B644" s="132"/>
      <c r="C644" s="132"/>
      <c r="D644" s="132"/>
      <c r="E644" s="132"/>
      <c r="G644" s="131"/>
      <c r="H644" s="131"/>
      <c r="I644" s="131"/>
      <c r="J644" s="131"/>
      <c r="K644" s="131"/>
      <c r="L644" s="131"/>
    </row>
    <row r="645" spans="2:12">
      <c r="B645" s="132"/>
      <c r="C645" s="132"/>
      <c r="D645" s="132"/>
      <c r="E645" s="132"/>
      <c r="G645" s="131"/>
      <c r="H645" s="131"/>
      <c r="I645" s="131"/>
      <c r="J645" s="131"/>
      <c r="K645" s="131"/>
      <c r="L645" s="131"/>
    </row>
    <row r="646" spans="2:12">
      <c r="B646" s="132"/>
      <c r="C646" s="132"/>
      <c r="D646" s="132"/>
      <c r="E646" s="132"/>
      <c r="G646" s="131"/>
      <c r="H646" s="131"/>
      <c r="I646" s="131"/>
      <c r="J646" s="131"/>
      <c r="K646" s="131"/>
      <c r="L646" s="131"/>
    </row>
    <row r="647" spans="2:12">
      <c r="B647" s="132"/>
      <c r="C647" s="132"/>
      <c r="D647" s="132"/>
      <c r="E647" s="132"/>
      <c r="G647" s="131"/>
      <c r="H647" s="131"/>
      <c r="I647" s="131"/>
      <c r="J647" s="131"/>
      <c r="K647" s="131"/>
      <c r="L647" s="131"/>
    </row>
    <row r="648" spans="2:12">
      <c r="B648" s="132"/>
      <c r="C648" s="132"/>
      <c r="D648" s="132"/>
      <c r="E648" s="132"/>
      <c r="G648" s="131"/>
      <c r="H648" s="131"/>
      <c r="I648" s="131"/>
      <c r="J648" s="131"/>
      <c r="K648" s="131"/>
      <c r="L648" s="131"/>
    </row>
    <row r="649" spans="2:12">
      <c r="B649" s="132"/>
      <c r="C649" s="132"/>
      <c r="D649" s="132"/>
      <c r="E649" s="132"/>
      <c r="G649" s="131"/>
      <c r="H649" s="131"/>
      <c r="I649" s="131"/>
      <c r="J649" s="131"/>
      <c r="K649" s="131"/>
      <c r="L649" s="131"/>
    </row>
    <row r="650" spans="2:12">
      <c r="B650" s="132"/>
      <c r="C650" s="132"/>
      <c r="D650" s="132"/>
      <c r="E650" s="132"/>
      <c r="G650" s="131"/>
      <c r="H650" s="131"/>
      <c r="I650" s="131"/>
      <c r="J650" s="131"/>
      <c r="K650" s="131"/>
      <c r="L650" s="131"/>
    </row>
    <row r="651" spans="2:12">
      <c r="B651" s="132"/>
      <c r="C651" s="132"/>
      <c r="D651" s="132"/>
      <c r="E651" s="132"/>
      <c r="G651" s="131"/>
      <c r="H651" s="131"/>
      <c r="I651" s="131"/>
      <c r="J651" s="131"/>
      <c r="K651" s="131"/>
      <c r="L651" s="131"/>
    </row>
    <row r="652" spans="2:12">
      <c r="B652" s="132"/>
      <c r="C652" s="132"/>
      <c r="D652" s="132"/>
      <c r="E652" s="132"/>
      <c r="G652" s="131"/>
      <c r="H652" s="131"/>
      <c r="I652" s="131"/>
      <c r="J652" s="131"/>
      <c r="K652" s="131"/>
      <c r="L652" s="131"/>
    </row>
    <row r="653" spans="2:12">
      <c r="B653" s="132"/>
      <c r="C653" s="132"/>
      <c r="D653" s="132"/>
      <c r="E653" s="132"/>
      <c r="G653" s="131"/>
      <c r="H653" s="131"/>
      <c r="I653" s="131"/>
      <c r="J653" s="131"/>
      <c r="K653" s="131"/>
      <c r="L653" s="131"/>
    </row>
    <row r="654" spans="2:12">
      <c r="B654" s="132"/>
      <c r="C654" s="132"/>
      <c r="D654" s="132"/>
      <c r="E654" s="132"/>
      <c r="G654" s="131"/>
      <c r="H654" s="131"/>
      <c r="I654" s="131"/>
      <c r="J654" s="131"/>
      <c r="K654" s="131"/>
      <c r="L654" s="131"/>
    </row>
    <row r="655" spans="2:12">
      <c r="B655" s="132"/>
      <c r="C655" s="132"/>
      <c r="D655" s="132"/>
      <c r="E655" s="132"/>
      <c r="G655" s="131"/>
      <c r="H655" s="131"/>
      <c r="I655" s="131"/>
      <c r="J655" s="131"/>
      <c r="K655" s="131"/>
      <c r="L655" s="131"/>
    </row>
    <row r="656" spans="2:12">
      <c r="B656" s="132"/>
      <c r="C656" s="132"/>
      <c r="D656" s="132"/>
      <c r="E656" s="132"/>
      <c r="G656" s="131"/>
      <c r="H656" s="131"/>
      <c r="I656" s="131"/>
      <c r="J656" s="131"/>
      <c r="K656" s="131"/>
      <c r="L656" s="131"/>
    </row>
    <row r="657" spans="2:12">
      <c r="B657" s="132"/>
      <c r="C657" s="132"/>
      <c r="D657" s="132"/>
      <c r="E657" s="132"/>
      <c r="G657" s="131"/>
      <c r="H657" s="131"/>
      <c r="I657" s="131"/>
      <c r="J657" s="131"/>
      <c r="K657" s="131"/>
      <c r="L657" s="131"/>
    </row>
    <row r="658" spans="2:12">
      <c r="B658" s="132"/>
      <c r="C658" s="132"/>
      <c r="D658" s="132"/>
      <c r="E658" s="132"/>
      <c r="G658" s="131"/>
      <c r="H658" s="131"/>
      <c r="I658" s="131"/>
      <c r="J658" s="131"/>
      <c r="K658" s="131"/>
      <c r="L658" s="131"/>
    </row>
    <row r="659" spans="2:12">
      <c r="B659" s="132"/>
      <c r="C659" s="132"/>
      <c r="D659" s="132"/>
      <c r="E659" s="132"/>
      <c r="G659" s="131"/>
      <c r="H659" s="131"/>
      <c r="I659" s="131"/>
      <c r="J659" s="131"/>
      <c r="K659" s="131"/>
      <c r="L659" s="131"/>
    </row>
    <row r="660" spans="2:12">
      <c r="B660" s="132"/>
      <c r="C660" s="132"/>
      <c r="D660" s="132"/>
      <c r="E660" s="132"/>
      <c r="G660" s="131"/>
      <c r="H660" s="131"/>
      <c r="I660" s="131"/>
      <c r="J660" s="131"/>
      <c r="K660" s="131"/>
      <c r="L660" s="131"/>
    </row>
    <row r="661" spans="2:12">
      <c r="B661" s="132"/>
      <c r="C661" s="132"/>
      <c r="D661" s="132"/>
      <c r="E661" s="132"/>
      <c r="G661" s="131"/>
      <c r="H661" s="131"/>
      <c r="I661" s="131"/>
      <c r="J661" s="131"/>
      <c r="K661" s="131"/>
      <c r="L661" s="131"/>
    </row>
    <row r="662" spans="2:12">
      <c r="B662" s="132"/>
      <c r="C662" s="132"/>
      <c r="D662" s="132"/>
      <c r="E662" s="132"/>
      <c r="G662" s="131"/>
      <c r="H662" s="131"/>
      <c r="I662" s="131"/>
      <c r="J662" s="131"/>
      <c r="K662" s="131"/>
      <c r="L662" s="131"/>
    </row>
    <row r="663" spans="2:12">
      <c r="B663" s="132"/>
      <c r="C663" s="132"/>
      <c r="D663" s="132"/>
      <c r="E663" s="132"/>
      <c r="G663" s="131"/>
      <c r="H663" s="131"/>
      <c r="I663" s="131"/>
      <c r="J663" s="131"/>
      <c r="K663" s="131"/>
      <c r="L663" s="131"/>
    </row>
    <row r="664" spans="2:12">
      <c r="B664" s="132"/>
      <c r="C664" s="132"/>
      <c r="D664" s="132"/>
      <c r="E664" s="132"/>
      <c r="G664" s="131"/>
      <c r="H664" s="131"/>
      <c r="I664" s="131"/>
      <c r="J664" s="131"/>
      <c r="K664" s="131"/>
      <c r="L664" s="131"/>
    </row>
    <row r="665" spans="2:12">
      <c r="B665" s="132"/>
      <c r="C665" s="132"/>
      <c r="D665" s="132"/>
      <c r="E665" s="132"/>
      <c r="G665" s="131"/>
      <c r="H665" s="131"/>
      <c r="I665" s="131"/>
      <c r="J665" s="131"/>
      <c r="K665" s="131"/>
      <c r="L665" s="131"/>
    </row>
    <row r="666" spans="2:12">
      <c r="B666" s="132"/>
      <c r="C666" s="132"/>
      <c r="D666" s="132"/>
      <c r="E666" s="132"/>
      <c r="G666" s="131"/>
      <c r="H666" s="131"/>
      <c r="I666" s="131"/>
      <c r="J666" s="131"/>
      <c r="K666" s="131"/>
      <c r="L666" s="131"/>
    </row>
    <row r="667" spans="2:12">
      <c r="B667" s="132"/>
      <c r="C667" s="132"/>
      <c r="D667" s="132"/>
      <c r="E667" s="132"/>
      <c r="G667" s="131"/>
      <c r="H667" s="131"/>
      <c r="I667" s="131"/>
      <c r="J667" s="131"/>
      <c r="K667" s="131"/>
      <c r="L667" s="131"/>
    </row>
    <row r="668" spans="2:12">
      <c r="B668" s="132"/>
      <c r="C668" s="132"/>
      <c r="D668" s="132"/>
      <c r="E668" s="132"/>
      <c r="G668" s="131"/>
      <c r="H668" s="131"/>
      <c r="I668" s="131"/>
      <c r="J668" s="131"/>
      <c r="K668" s="131"/>
      <c r="L668" s="131"/>
    </row>
    <row r="669" spans="2:12">
      <c r="B669" s="132"/>
      <c r="C669" s="132"/>
      <c r="D669" s="132"/>
      <c r="E669" s="132"/>
      <c r="G669" s="131"/>
      <c r="H669" s="131"/>
      <c r="I669" s="131"/>
      <c r="J669" s="131"/>
      <c r="K669" s="131"/>
      <c r="L669" s="131"/>
    </row>
    <row r="670" spans="2:12">
      <c r="B670" s="132"/>
      <c r="C670" s="132"/>
      <c r="D670" s="132"/>
      <c r="E670" s="132"/>
      <c r="G670" s="131"/>
      <c r="H670" s="131"/>
      <c r="I670" s="131"/>
      <c r="J670" s="131"/>
      <c r="K670" s="131"/>
      <c r="L670" s="131"/>
    </row>
    <row r="671" spans="2:12">
      <c r="B671" s="132"/>
      <c r="C671" s="132"/>
      <c r="D671" s="132"/>
      <c r="E671" s="132"/>
      <c r="G671" s="131"/>
      <c r="H671" s="131"/>
      <c r="I671" s="131"/>
      <c r="J671" s="131"/>
      <c r="K671" s="131"/>
      <c r="L671" s="131"/>
    </row>
    <row r="672" spans="2:12">
      <c r="B672" s="132"/>
      <c r="C672" s="132"/>
      <c r="D672" s="132"/>
      <c r="E672" s="132"/>
      <c r="G672" s="131"/>
      <c r="H672" s="131"/>
      <c r="I672" s="131"/>
      <c r="J672" s="131"/>
      <c r="K672" s="131"/>
      <c r="L672" s="131"/>
    </row>
    <row r="673" spans="2:12">
      <c r="B673" s="132"/>
      <c r="C673" s="132"/>
      <c r="D673" s="132"/>
      <c r="E673" s="132"/>
      <c r="G673" s="131"/>
      <c r="H673" s="131"/>
      <c r="I673" s="131"/>
      <c r="J673" s="131"/>
      <c r="K673" s="131"/>
      <c r="L673" s="131"/>
    </row>
    <row r="674" spans="2:12">
      <c r="B674" s="132"/>
      <c r="C674" s="132"/>
      <c r="D674" s="132"/>
      <c r="E674" s="132"/>
      <c r="G674" s="131"/>
      <c r="H674" s="131"/>
      <c r="I674" s="131"/>
      <c r="J674" s="131"/>
      <c r="K674" s="131"/>
      <c r="L674" s="131"/>
    </row>
    <row r="675" spans="2:12">
      <c r="B675" s="132"/>
      <c r="C675" s="132"/>
      <c r="D675" s="132"/>
      <c r="E675" s="132"/>
      <c r="G675" s="131"/>
      <c r="H675" s="131"/>
      <c r="I675" s="131"/>
      <c r="J675" s="131"/>
      <c r="K675" s="131"/>
      <c r="L675" s="131"/>
    </row>
    <row r="676" spans="2:12">
      <c r="B676" s="132"/>
      <c r="C676" s="132"/>
      <c r="D676" s="132"/>
      <c r="E676" s="132"/>
      <c r="G676" s="131"/>
      <c r="H676" s="131"/>
      <c r="I676" s="131"/>
      <c r="J676" s="131"/>
      <c r="K676" s="131"/>
      <c r="L676" s="131"/>
    </row>
    <row r="677" spans="2:12">
      <c r="B677" s="132"/>
      <c r="C677" s="132"/>
      <c r="D677" s="132"/>
      <c r="E677" s="132"/>
      <c r="G677" s="131"/>
      <c r="H677" s="131"/>
      <c r="I677" s="131"/>
      <c r="J677" s="131"/>
      <c r="K677" s="131"/>
      <c r="L677" s="131"/>
    </row>
    <row r="678" spans="2:12">
      <c r="B678" s="132"/>
      <c r="C678" s="132"/>
      <c r="D678" s="132"/>
      <c r="E678" s="132"/>
      <c r="G678" s="131"/>
      <c r="H678" s="131"/>
      <c r="I678" s="131"/>
      <c r="J678" s="131"/>
      <c r="K678" s="131"/>
      <c r="L678" s="131"/>
    </row>
    <row r="679" spans="2:12">
      <c r="B679" s="132"/>
      <c r="C679" s="132"/>
      <c r="D679" s="132"/>
      <c r="E679" s="132"/>
      <c r="G679" s="131"/>
      <c r="H679" s="131"/>
      <c r="I679" s="131"/>
      <c r="J679" s="131"/>
      <c r="K679" s="131"/>
      <c r="L679" s="131"/>
    </row>
    <row r="680" spans="2:12">
      <c r="B680" s="132"/>
      <c r="C680" s="132"/>
      <c r="D680" s="132"/>
      <c r="E680" s="132"/>
      <c r="G680" s="131"/>
      <c r="H680" s="131"/>
      <c r="I680" s="131"/>
      <c r="J680" s="131"/>
      <c r="K680" s="131"/>
      <c r="L680" s="131"/>
    </row>
    <row r="681" spans="2:12">
      <c r="B681" s="132"/>
      <c r="C681" s="132"/>
      <c r="D681" s="132"/>
      <c r="E681" s="132"/>
      <c r="G681" s="131"/>
      <c r="H681" s="131"/>
      <c r="I681" s="131"/>
      <c r="J681" s="131"/>
      <c r="K681" s="131"/>
      <c r="L681" s="131"/>
    </row>
    <row r="682" spans="2:12">
      <c r="B682" s="132"/>
      <c r="C682" s="132"/>
      <c r="D682" s="132"/>
      <c r="E682" s="132"/>
      <c r="G682" s="131"/>
      <c r="H682" s="131"/>
      <c r="I682" s="131"/>
      <c r="J682" s="131"/>
      <c r="K682" s="131"/>
      <c r="L682" s="131"/>
    </row>
    <row r="683" spans="2:12">
      <c r="B683" s="132"/>
      <c r="C683" s="132"/>
      <c r="D683" s="132"/>
      <c r="E683" s="132"/>
      <c r="G683" s="131"/>
      <c r="H683" s="131"/>
      <c r="I683" s="131"/>
      <c r="J683" s="131"/>
      <c r="K683" s="131"/>
      <c r="L683" s="131"/>
    </row>
    <row r="684" spans="2:12">
      <c r="B684" s="132"/>
      <c r="C684" s="132"/>
      <c r="D684" s="132"/>
      <c r="E684" s="132"/>
      <c r="G684" s="131"/>
      <c r="H684" s="131"/>
      <c r="I684" s="131"/>
      <c r="J684" s="131"/>
      <c r="K684" s="131"/>
      <c r="L684" s="131"/>
    </row>
    <row r="685" spans="2:12">
      <c r="B685" s="132"/>
      <c r="C685" s="132"/>
      <c r="D685" s="132"/>
      <c r="E685" s="132"/>
      <c r="G685" s="131"/>
      <c r="H685" s="131"/>
      <c r="I685" s="131"/>
      <c r="J685" s="131"/>
      <c r="K685" s="131"/>
      <c r="L685" s="131"/>
    </row>
    <row r="686" spans="2:12">
      <c r="B686" s="132"/>
      <c r="C686" s="132"/>
      <c r="D686" s="132"/>
      <c r="E686" s="132"/>
      <c r="G686" s="131"/>
      <c r="H686" s="131"/>
      <c r="I686" s="131"/>
      <c r="J686" s="131"/>
      <c r="K686" s="131"/>
      <c r="L686" s="131"/>
    </row>
    <row r="687" spans="2:12">
      <c r="B687" s="132"/>
      <c r="C687" s="132"/>
      <c r="D687" s="132"/>
      <c r="E687" s="132"/>
      <c r="G687" s="131"/>
      <c r="H687" s="131"/>
      <c r="I687" s="131"/>
      <c r="J687" s="131"/>
      <c r="K687" s="131"/>
      <c r="L687" s="131"/>
    </row>
    <row r="688" spans="2:12">
      <c r="B688" s="132"/>
      <c r="C688" s="132"/>
      <c r="D688" s="132"/>
      <c r="E688" s="132"/>
      <c r="G688" s="131"/>
      <c r="H688" s="131"/>
      <c r="I688" s="131"/>
      <c r="J688" s="131"/>
      <c r="K688" s="131"/>
      <c r="L688" s="131"/>
    </row>
    <row r="689" spans="2:12">
      <c r="B689" s="132"/>
      <c r="C689" s="132"/>
      <c r="D689" s="132"/>
      <c r="E689" s="132"/>
      <c r="G689" s="131"/>
      <c r="H689" s="131"/>
      <c r="I689" s="131"/>
      <c r="J689" s="131"/>
      <c r="K689" s="131"/>
      <c r="L689" s="131"/>
    </row>
    <row r="690" spans="2:12">
      <c r="B690" s="132"/>
      <c r="C690" s="132"/>
      <c r="D690" s="132"/>
      <c r="E690" s="132"/>
      <c r="G690" s="131"/>
      <c r="H690" s="131"/>
      <c r="I690" s="131"/>
      <c r="J690" s="131"/>
      <c r="K690" s="131"/>
      <c r="L690" s="131"/>
    </row>
    <row r="691" spans="2:12">
      <c r="B691" s="132"/>
      <c r="C691" s="132"/>
      <c r="D691" s="132"/>
      <c r="E691" s="132"/>
      <c r="G691" s="131"/>
      <c r="H691" s="131"/>
      <c r="I691" s="131"/>
      <c r="J691" s="131"/>
      <c r="K691" s="131"/>
      <c r="L691" s="131"/>
    </row>
    <row r="692" spans="2:12">
      <c r="B692" s="132"/>
      <c r="C692" s="132"/>
      <c r="D692" s="132"/>
      <c r="E692" s="132"/>
      <c r="G692" s="131"/>
      <c r="H692" s="131"/>
      <c r="I692" s="131"/>
      <c r="J692" s="131"/>
      <c r="K692" s="131"/>
      <c r="L692" s="131"/>
    </row>
    <row r="693" spans="2:12">
      <c r="B693" s="132"/>
      <c r="C693" s="132"/>
      <c r="D693" s="132"/>
      <c r="E693" s="132"/>
      <c r="G693" s="131"/>
      <c r="H693" s="131"/>
      <c r="I693" s="131"/>
      <c r="J693" s="131"/>
      <c r="K693" s="131"/>
      <c r="L693" s="131"/>
    </row>
    <row r="694" spans="2:12">
      <c r="B694" s="132"/>
      <c r="C694" s="132"/>
      <c r="D694" s="132"/>
      <c r="E694" s="132"/>
      <c r="G694" s="131"/>
      <c r="H694" s="131"/>
      <c r="I694" s="131"/>
      <c r="J694" s="131"/>
      <c r="K694" s="131"/>
      <c r="L694" s="131"/>
    </row>
    <row r="695" spans="2:12">
      <c r="B695" s="132"/>
      <c r="C695" s="132"/>
      <c r="D695" s="132"/>
      <c r="E695" s="132"/>
      <c r="G695" s="131"/>
      <c r="H695" s="131"/>
      <c r="I695" s="131"/>
      <c r="J695" s="131"/>
      <c r="K695" s="131"/>
      <c r="L695" s="131"/>
    </row>
    <row r="696" spans="2:12">
      <c r="B696" s="132"/>
      <c r="C696" s="132"/>
      <c r="D696" s="132"/>
      <c r="E696" s="132"/>
      <c r="G696" s="131"/>
      <c r="H696" s="131"/>
      <c r="I696" s="131"/>
      <c r="J696" s="131"/>
      <c r="K696" s="131"/>
      <c r="L696" s="131"/>
    </row>
    <row r="697" spans="2:12">
      <c r="B697" s="132"/>
      <c r="C697" s="132"/>
      <c r="D697" s="132"/>
      <c r="E697" s="132"/>
      <c r="G697" s="131"/>
      <c r="H697" s="131"/>
      <c r="I697" s="131"/>
      <c r="J697" s="131"/>
      <c r="K697" s="131"/>
      <c r="L697" s="131"/>
    </row>
    <row r="698" spans="2:12">
      <c r="B698" s="132"/>
      <c r="C698" s="132"/>
      <c r="D698" s="132"/>
      <c r="E698" s="132"/>
      <c r="G698" s="131"/>
      <c r="H698" s="131"/>
      <c r="I698" s="131"/>
      <c r="J698" s="131"/>
      <c r="K698" s="131"/>
      <c r="L698" s="131"/>
    </row>
    <row r="699" spans="2:12">
      <c r="B699" s="132"/>
      <c r="C699" s="132"/>
      <c r="D699" s="132"/>
      <c r="E699" s="132"/>
      <c r="G699" s="131"/>
      <c r="H699" s="131"/>
      <c r="I699" s="131"/>
      <c r="J699" s="131"/>
      <c r="K699" s="131"/>
      <c r="L699" s="131"/>
    </row>
    <row r="700" spans="2:12">
      <c r="B700" s="132"/>
      <c r="C700" s="132"/>
      <c r="D700" s="132"/>
      <c r="E700" s="132"/>
      <c r="G700" s="131"/>
      <c r="H700" s="131"/>
      <c r="I700" s="131"/>
      <c r="J700" s="131"/>
      <c r="K700" s="131"/>
      <c r="L700" s="131"/>
    </row>
    <row r="701" spans="2:12">
      <c r="B701" s="132"/>
      <c r="C701" s="132"/>
      <c r="D701" s="132"/>
      <c r="E701" s="132"/>
      <c r="G701" s="131"/>
      <c r="H701" s="131"/>
      <c r="I701" s="131"/>
      <c r="J701" s="131"/>
      <c r="K701" s="131"/>
      <c r="L701" s="131"/>
    </row>
    <row r="702" spans="2:12">
      <c r="B702" s="132"/>
      <c r="C702" s="132"/>
      <c r="D702" s="132"/>
      <c r="E702" s="132"/>
      <c r="G702" s="131"/>
      <c r="H702" s="131"/>
      <c r="I702" s="131"/>
      <c r="J702" s="131"/>
      <c r="K702" s="131"/>
      <c r="L702" s="131"/>
    </row>
    <row r="703" spans="2:12">
      <c r="B703" s="132"/>
      <c r="C703" s="132"/>
      <c r="D703" s="132"/>
      <c r="E703" s="132"/>
      <c r="G703" s="131"/>
      <c r="H703" s="131"/>
      <c r="I703" s="131"/>
      <c r="J703" s="131"/>
      <c r="K703" s="131"/>
      <c r="L703" s="131"/>
    </row>
    <row r="704" spans="2:12">
      <c r="B704" s="132"/>
      <c r="C704" s="132"/>
      <c r="D704" s="132"/>
      <c r="E704" s="132"/>
      <c r="G704" s="131"/>
      <c r="H704" s="131"/>
      <c r="I704" s="131"/>
      <c r="J704" s="131"/>
      <c r="K704" s="131"/>
      <c r="L704" s="131"/>
    </row>
    <row r="705" spans="2:12">
      <c r="B705" s="132"/>
      <c r="C705" s="132"/>
      <c r="D705" s="132"/>
      <c r="E705" s="132"/>
      <c r="G705" s="131"/>
      <c r="H705" s="131"/>
      <c r="I705" s="131"/>
      <c r="J705" s="131"/>
      <c r="K705" s="131"/>
      <c r="L705" s="131"/>
    </row>
    <row r="706" spans="2:12">
      <c r="B706" s="132"/>
      <c r="C706" s="132"/>
      <c r="D706" s="132"/>
      <c r="E706" s="132"/>
      <c r="G706" s="131"/>
      <c r="H706" s="131"/>
      <c r="I706" s="131"/>
      <c r="J706" s="131"/>
      <c r="K706" s="131"/>
      <c r="L706" s="131"/>
    </row>
    <row r="707" spans="2:12">
      <c r="B707" s="132"/>
      <c r="C707" s="132"/>
      <c r="D707" s="132"/>
      <c r="E707" s="132"/>
      <c r="G707" s="131"/>
      <c r="H707" s="131"/>
      <c r="I707" s="131"/>
      <c r="J707" s="131"/>
      <c r="K707" s="131"/>
      <c r="L707" s="131"/>
    </row>
    <row r="708" spans="2:12">
      <c r="B708" s="132"/>
      <c r="C708" s="132"/>
      <c r="D708" s="132"/>
      <c r="E708" s="132"/>
      <c r="G708" s="131"/>
      <c r="H708" s="131"/>
      <c r="I708" s="131"/>
      <c r="J708" s="131"/>
      <c r="K708" s="131"/>
      <c r="L708" s="131"/>
    </row>
    <row r="709" spans="2:12">
      <c r="B709" s="132"/>
      <c r="C709" s="132"/>
      <c r="D709" s="132"/>
      <c r="E709" s="132"/>
      <c r="G709" s="131"/>
      <c r="H709" s="131"/>
      <c r="I709" s="131"/>
      <c r="J709" s="131"/>
      <c r="K709" s="131"/>
      <c r="L709" s="131"/>
    </row>
    <row r="710" spans="2:12">
      <c r="B710" s="132"/>
      <c r="C710" s="132"/>
      <c r="D710" s="132"/>
      <c r="E710" s="132"/>
      <c r="G710" s="131"/>
      <c r="H710" s="131"/>
      <c r="I710" s="131"/>
      <c r="J710" s="131"/>
      <c r="K710" s="131"/>
      <c r="L710" s="131"/>
    </row>
    <row r="711" spans="2:12">
      <c r="B711" s="132"/>
      <c r="C711" s="132"/>
      <c r="D711" s="132"/>
      <c r="E711" s="132"/>
      <c r="G711" s="131"/>
      <c r="H711" s="131"/>
      <c r="I711" s="131"/>
      <c r="J711" s="131"/>
      <c r="K711" s="131"/>
      <c r="L711" s="131"/>
    </row>
    <row r="712" spans="2:12">
      <c r="B712" s="132"/>
      <c r="C712" s="132"/>
      <c r="D712" s="132"/>
      <c r="E712" s="132"/>
      <c r="G712" s="131"/>
      <c r="H712" s="131"/>
      <c r="I712" s="131"/>
      <c r="J712" s="131"/>
      <c r="K712" s="131"/>
      <c r="L712" s="131"/>
    </row>
    <row r="713" spans="2:12">
      <c r="B713" s="132"/>
      <c r="C713" s="132"/>
      <c r="D713" s="132"/>
      <c r="E713" s="132"/>
      <c r="G713" s="131"/>
      <c r="H713" s="131"/>
      <c r="I713" s="131"/>
      <c r="J713" s="131"/>
      <c r="K713" s="131"/>
      <c r="L713" s="131"/>
    </row>
    <row r="714" spans="2:12">
      <c r="B714" s="132"/>
      <c r="C714" s="132"/>
      <c r="D714" s="132"/>
      <c r="E714" s="132"/>
      <c r="G714" s="131"/>
      <c r="H714" s="131"/>
      <c r="I714" s="131"/>
      <c r="J714" s="131"/>
      <c r="K714" s="131"/>
      <c r="L714" s="131"/>
    </row>
    <row r="715" spans="2:12">
      <c r="B715" s="132"/>
      <c r="C715" s="132"/>
      <c r="D715" s="132"/>
      <c r="E715" s="132"/>
      <c r="G715" s="131"/>
      <c r="H715" s="131"/>
      <c r="I715" s="131"/>
      <c r="J715" s="131"/>
      <c r="K715" s="131"/>
      <c r="L715" s="131"/>
    </row>
    <row r="716" spans="2:12">
      <c r="B716" s="132"/>
      <c r="C716" s="132"/>
      <c r="D716" s="132"/>
      <c r="E716" s="132"/>
      <c r="G716" s="131"/>
      <c r="H716" s="131"/>
      <c r="I716" s="131"/>
      <c r="J716" s="131"/>
      <c r="K716" s="131"/>
      <c r="L716" s="131"/>
    </row>
    <row r="717" spans="2:12">
      <c r="B717" s="132"/>
      <c r="C717" s="132"/>
      <c r="D717" s="132"/>
      <c r="E717" s="132"/>
      <c r="G717" s="131"/>
      <c r="H717" s="131"/>
      <c r="I717" s="131"/>
      <c r="J717" s="131"/>
      <c r="K717" s="131"/>
      <c r="L717" s="131"/>
    </row>
    <row r="718" spans="2:12">
      <c r="B718" s="132"/>
      <c r="C718" s="132"/>
      <c r="D718" s="132"/>
      <c r="E718" s="132"/>
      <c r="G718" s="131"/>
      <c r="H718" s="131"/>
      <c r="I718" s="131"/>
      <c r="J718" s="131"/>
      <c r="K718" s="131"/>
      <c r="L718" s="131"/>
    </row>
    <row r="719" spans="2:12">
      <c r="B719" s="132"/>
      <c r="C719" s="132"/>
      <c r="D719" s="132"/>
      <c r="E719" s="132"/>
      <c r="G719" s="131"/>
      <c r="H719" s="131"/>
      <c r="I719" s="131"/>
      <c r="J719" s="131"/>
      <c r="K719" s="131"/>
      <c r="L719" s="131"/>
    </row>
    <row r="720" spans="2:12">
      <c r="B720" s="132"/>
      <c r="C720" s="132"/>
      <c r="D720" s="132"/>
      <c r="E720" s="132"/>
      <c r="G720" s="131"/>
      <c r="H720" s="131"/>
      <c r="I720" s="131"/>
      <c r="J720" s="131"/>
      <c r="K720" s="131"/>
      <c r="L720" s="131"/>
    </row>
    <row r="721" spans="2:12">
      <c r="B721" s="132"/>
      <c r="C721" s="132"/>
      <c r="D721" s="132"/>
      <c r="E721" s="132"/>
      <c r="G721" s="131"/>
      <c r="H721" s="131"/>
      <c r="I721" s="131"/>
      <c r="J721" s="131"/>
      <c r="K721" s="131"/>
      <c r="L721" s="131"/>
    </row>
    <row r="722" spans="2:12">
      <c r="B722" s="132"/>
      <c r="C722" s="132"/>
      <c r="D722" s="132"/>
      <c r="E722" s="132"/>
      <c r="G722" s="131"/>
      <c r="H722" s="131"/>
      <c r="I722" s="131"/>
      <c r="J722" s="131"/>
      <c r="K722" s="131"/>
      <c r="L722" s="131"/>
    </row>
    <row r="723" spans="2:12">
      <c r="B723" s="132"/>
      <c r="C723" s="132"/>
      <c r="D723" s="132"/>
      <c r="E723" s="132"/>
      <c r="G723" s="131"/>
      <c r="H723" s="131"/>
      <c r="I723" s="131"/>
      <c r="J723" s="131"/>
      <c r="K723" s="131"/>
      <c r="L723" s="131"/>
    </row>
    <row r="724" spans="2:12">
      <c r="B724" s="132"/>
      <c r="C724" s="132"/>
      <c r="D724" s="132"/>
      <c r="E724" s="132"/>
      <c r="G724" s="131"/>
      <c r="H724" s="131"/>
      <c r="I724" s="131"/>
      <c r="J724" s="131"/>
      <c r="K724" s="131"/>
      <c r="L724" s="131"/>
    </row>
    <row r="725" spans="2:12">
      <c r="B725" s="132"/>
      <c r="C725" s="132"/>
      <c r="D725" s="132"/>
      <c r="E725" s="132"/>
      <c r="G725" s="131"/>
      <c r="H725" s="131"/>
      <c r="I725" s="131"/>
      <c r="J725" s="131"/>
      <c r="K725" s="131"/>
      <c r="L725" s="131"/>
    </row>
    <row r="726" spans="2:12">
      <c r="B726" s="132"/>
      <c r="C726" s="132"/>
      <c r="D726" s="132"/>
      <c r="E726" s="132"/>
      <c r="G726" s="131"/>
      <c r="H726" s="131"/>
      <c r="I726" s="131"/>
      <c r="J726" s="131"/>
      <c r="K726" s="131"/>
      <c r="L726" s="131"/>
    </row>
    <row r="727" spans="2:12">
      <c r="B727" s="132"/>
      <c r="C727" s="132"/>
      <c r="D727" s="132"/>
      <c r="E727" s="132"/>
      <c r="G727" s="131"/>
      <c r="H727" s="131"/>
      <c r="I727" s="131"/>
      <c r="J727" s="131"/>
      <c r="K727" s="131"/>
      <c r="L727" s="131"/>
    </row>
    <row r="728" spans="2:12">
      <c r="B728" s="132"/>
      <c r="C728" s="132"/>
      <c r="D728" s="132"/>
      <c r="E728" s="132"/>
      <c r="G728" s="131"/>
      <c r="H728" s="131"/>
      <c r="I728" s="131"/>
      <c r="J728" s="131"/>
      <c r="K728" s="131"/>
      <c r="L728" s="131"/>
    </row>
    <row r="729" spans="2:12">
      <c r="B729" s="132"/>
      <c r="C729" s="132"/>
      <c r="D729" s="132"/>
      <c r="E729" s="132"/>
      <c r="G729" s="131"/>
      <c r="H729" s="131"/>
      <c r="I729" s="131"/>
      <c r="J729" s="131"/>
      <c r="K729" s="131"/>
      <c r="L729" s="131"/>
    </row>
    <row r="730" spans="2:12">
      <c r="B730" s="132"/>
      <c r="C730" s="132"/>
      <c r="D730" s="132"/>
      <c r="E730" s="132"/>
      <c r="G730" s="131"/>
      <c r="H730" s="131"/>
      <c r="I730" s="131"/>
      <c r="J730" s="131"/>
      <c r="K730" s="131"/>
      <c r="L730" s="131"/>
    </row>
    <row r="731" spans="2:12">
      <c r="B731" s="132"/>
      <c r="C731" s="132"/>
      <c r="D731" s="132"/>
      <c r="E731" s="132"/>
      <c r="G731" s="131"/>
      <c r="H731" s="131"/>
      <c r="I731" s="131"/>
      <c r="J731" s="131"/>
      <c r="K731" s="131"/>
      <c r="L731" s="131"/>
    </row>
    <row r="732" spans="2:12">
      <c r="B732" s="132"/>
      <c r="C732" s="132"/>
      <c r="D732" s="132"/>
      <c r="E732" s="132"/>
      <c r="G732" s="131"/>
      <c r="H732" s="131"/>
      <c r="I732" s="131"/>
      <c r="J732" s="131"/>
      <c r="K732" s="131"/>
      <c r="L732" s="131"/>
    </row>
    <row r="733" spans="2:12">
      <c r="B733" s="132"/>
      <c r="C733" s="132"/>
      <c r="D733" s="132"/>
      <c r="E733" s="132"/>
      <c r="G733" s="131"/>
      <c r="H733" s="131"/>
      <c r="I733" s="131"/>
      <c r="J733" s="131"/>
      <c r="K733" s="131"/>
      <c r="L733" s="131"/>
    </row>
    <row r="734" spans="2:12">
      <c r="B734" s="132"/>
      <c r="C734" s="132"/>
      <c r="D734" s="132"/>
      <c r="E734" s="132"/>
      <c r="G734" s="131"/>
      <c r="H734" s="131"/>
      <c r="I734" s="131"/>
      <c r="J734" s="131"/>
      <c r="K734" s="131"/>
      <c r="L734" s="131"/>
    </row>
    <row r="735" spans="2:12">
      <c r="B735" s="132"/>
      <c r="C735" s="132"/>
      <c r="D735" s="132"/>
      <c r="E735" s="132"/>
      <c r="G735" s="131"/>
      <c r="H735" s="131"/>
      <c r="I735" s="131"/>
      <c r="J735" s="131"/>
      <c r="K735" s="131"/>
      <c r="L735" s="131"/>
    </row>
    <row r="736" spans="2:12">
      <c r="B736" s="132"/>
      <c r="C736" s="132"/>
      <c r="D736" s="132"/>
      <c r="E736" s="132"/>
      <c r="G736" s="131"/>
      <c r="H736" s="131"/>
      <c r="I736" s="131"/>
      <c r="J736" s="131"/>
      <c r="K736" s="131"/>
      <c r="L736" s="131"/>
    </row>
    <row r="737" spans="2:12">
      <c r="B737" s="132"/>
      <c r="C737" s="132"/>
      <c r="D737" s="132"/>
      <c r="E737" s="132"/>
      <c r="G737" s="131"/>
      <c r="H737" s="131"/>
      <c r="I737" s="131"/>
      <c r="J737" s="131"/>
      <c r="K737" s="131"/>
      <c r="L737" s="131"/>
    </row>
    <row r="738" spans="2:12">
      <c r="B738" s="132"/>
      <c r="C738" s="132"/>
      <c r="D738" s="132"/>
      <c r="E738" s="132"/>
      <c r="G738" s="131"/>
      <c r="H738" s="131"/>
      <c r="I738" s="131"/>
      <c r="J738" s="131"/>
      <c r="K738" s="131"/>
      <c r="L738" s="131"/>
    </row>
    <row r="739" spans="2:12">
      <c r="B739" s="132"/>
      <c r="C739" s="132"/>
      <c r="D739" s="132"/>
      <c r="E739" s="132"/>
      <c r="G739" s="131"/>
      <c r="H739" s="131"/>
      <c r="I739" s="131"/>
      <c r="J739" s="131"/>
      <c r="K739" s="131"/>
      <c r="L739" s="131"/>
    </row>
    <row r="740" spans="2:12">
      <c r="B740" s="132"/>
      <c r="C740" s="132"/>
      <c r="D740" s="132"/>
      <c r="E740" s="132"/>
      <c r="G740" s="131"/>
      <c r="H740" s="131"/>
      <c r="I740" s="131"/>
      <c r="J740" s="131"/>
      <c r="K740" s="131"/>
      <c r="L740" s="131"/>
    </row>
    <row r="741" spans="2:12">
      <c r="B741" s="132"/>
      <c r="C741" s="132"/>
      <c r="D741" s="132"/>
      <c r="E741" s="132"/>
      <c r="G741" s="131"/>
      <c r="H741" s="131"/>
      <c r="I741" s="131"/>
      <c r="J741" s="131"/>
      <c r="K741" s="131"/>
      <c r="L741" s="131"/>
    </row>
    <row r="742" spans="2:12">
      <c r="B742" s="132"/>
      <c r="C742" s="132"/>
      <c r="D742" s="132"/>
      <c r="E742" s="132"/>
      <c r="G742" s="131"/>
      <c r="H742" s="131"/>
      <c r="I742" s="131"/>
      <c r="J742" s="131"/>
      <c r="K742" s="131"/>
      <c r="L742" s="131"/>
    </row>
    <row r="743" spans="2:12">
      <c r="B743" s="132"/>
      <c r="C743" s="132"/>
      <c r="D743" s="132"/>
      <c r="E743" s="132"/>
      <c r="G743" s="131"/>
      <c r="H743" s="131"/>
      <c r="I743" s="131"/>
      <c r="J743" s="131"/>
      <c r="K743" s="131"/>
      <c r="L743" s="131"/>
    </row>
    <row r="744" spans="2:12">
      <c r="B744" s="132"/>
      <c r="C744" s="132"/>
      <c r="D744" s="132"/>
      <c r="E744" s="132"/>
      <c r="G744" s="131"/>
      <c r="H744" s="131"/>
      <c r="I744" s="131"/>
      <c r="J744" s="131"/>
      <c r="K744" s="131"/>
      <c r="L744" s="131"/>
    </row>
    <row r="745" spans="2:12">
      <c r="B745" s="132"/>
      <c r="C745" s="132"/>
      <c r="D745" s="132"/>
      <c r="E745" s="132"/>
      <c r="G745" s="131"/>
      <c r="H745" s="131"/>
      <c r="I745" s="131"/>
      <c r="J745" s="131"/>
      <c r="K745" s="131"/>
      <c r="L745" s="131"/>
    </row>
    <row r="746" spans="2:12">
      <c r="B746" s="132"/>
      <c r="C746" s="132"/>
      <c r="D746" s="132"/>
      <c r="E746" s="132"/>
      <c r="G746" s="131"/>
      <c r="H746" s="131"/>
      <c r="I746" s="131"/>
      <c r="J746" s="131"/>
      <c r="K746" s="131"/>
      <c r="L746" s="131"/>
    </row>
    <row r="747" spans="2:12">
      <c r="B747" s="132"/>
      <c r="C747" s="132"/>
      <c r="D747" s="132"/>
      <c r="E747" s="132"/>
      <c r="G747" s="131"/>
      <c r="H747" s="131"/>
      <c r="I747" s="131"/>
      <c r="J747" s="131"/>
      <c r="K747" s="131"/>
      <c r="L747" s="131"/>
    </row>
    <row r="748" spans="2:12">
      <c r="B748" s="132"/>
      <c r="C748" s="132"/>
      <c r="D748" s="132"/>
      <c r="E748" s="132"/>
      <c r="G748" s="131"/>
      <c r="H748" s="131"/>
      <c r="I748" s="131"/>
      <c r="J748" s="131"/>
      <c r="K748" s="131"/>
      <c r="L748" s="131"/>
    </row>
    <row r="749" spans="2:12">
      <c r="B749" s="132"/>
      <c r="C749" s="132"/>
      <c r="D749" s="132"/>
      <c r="E749" s="132"/>
      <c r="G749" s="131"/>
      <c r="H749" s="131"/>
      <c r="I749" s="131"/>
      <c r="J749" s="131"/>
      <c r="K749" s="131"/>
      <c r="L749" s="131"/>
    </row>
    <row r="750" spans="2:12">
      <c r="B750" s="132"/>
      <c r="C750" s="132"/>
      <c r="D750" s="132"/>
      <c r="E750" s="132"/>
      <c r="G750" s="131"/>
      <c r="H750" s="131"/>
      <c r="I750" s="131"/>
      <c r="J750" s="131"/>
      <c r="K750" s="131"/>
      <c r="L750" s="131"/>
    </row>
    <row r="751" spans="2:12">
      <c r="B751" s="132"/>
      <c r="C751" s="132"/>
      <c r="D751" s="132"/>
      <c r="E751" s="132"/>
      <c r="G751" s="131"/>
      <c r="H751" s="131"/>
      <c r="I751" s="131"/>
      <c r="J751" s="131"/>
      <c r="K751" s="131"/>
      <c r="L751" s="131"/>
    </row>
    <row r="752" spans="2:12">
      <c r="B752" s="132"/>
      <c r="C752" s="132"/>
      <c r="D752" s="132"/>
      <c r="E752" s="132"/>
      <c r="G752" s="131"/>
      <c r="H752" s="131"/>
      <c r="I752" s="131"/>
      <c r="J752" s="131"/>
      <c r="K752" s="131"/>
      <c r="L752" s="131"/>
    </row>
    <row r="753" spans="2:12">
      <c r="B753" s="132"/>
      <c r="C753" s="132"/>
      <c r="D753" s="132"/>
      <c r="E753" s="132"/>
      <c r="G753" s="131"/>
      <c r="H753" s="131"/>
      <c r="I753" s="131"/>
      <c r="J753" s="131"/>
      <c r="K753" s="131"/>
      <c r="L753" s="131"/>
    </row>
    <row r="754" spans="2:12">
      <c r="B754" s="132"/>
      <c r="C754" s="132"/>
      <c r="D754" s="132"/>
      <c r="E754" s="132"/>
      <c r="G754" s="131"/>
      <c r="H754" s="131"/>
      <c r="I754" s="131"/>
      <c r="J754" s="131"/>
      <c r="K754" s="131"/>
      <c r="L754" s="131"/>
    </row>
    <row r="755" spans="2:12">
      <c r="B755" s="132"/>
      <c r="C755" s="132"/>
      <c r="D755" s="132"/>
      <c r="E755" s="132"/>
      <c r="G755" s="131"/>
      <c r="H755" s="131"/>
      <c r="I755" s="131"/>
      <c r="J755" s="131"/>
      <c r="K755" s="131"/>
      <c r="L755" s="131"/>
    </row>
    <row r="756" spans="2:12">
      <c r="B756" s="132"/>
      <c r="C756" s="132"/>
      <c r="D756" s="132"/>
      <c r="E756" s="132"/>
      <c r="G756" s="131"/>
      <c r="H756" s="131"/>
      <c r="I756" s="131"/>
      <c r="J756" s="131"/>
      <c r="K756" s="131"/>
      <c r="L756" s="131"/>
    </row>
    <row r="757" spans="2:12">
      <c r="B757" s="132"/>
      <c r="C757" s="132"/>
      <c r="D757" s="132"/>
      <c r="E757" s="132"/>
      <c r="G757" s="131"/>
      <c r="H757" s="131"/>
      <c r="I757" s="131"/>
      <c r="J757" s="131"/>
      <c r="K757" s="131"/>
      <c r="L757" s="131"/>
    </row>
    <row r="758" spans="2:12">
      <c r="B758" s="132"/>
      <c r="C758" s="132"/>
      <c r="D758" s="132"/>
      <c r="E758" s="132"/>
      <c r="G758" s="131"/>
      <c r="H758" s="131"/>
      <c r="I758" s="131"/>
      <c r="J758" s="131"/>
      <c r="K758" s="131"/>
      <c r="L758" s="131"/>
    </row>
    <row r="759" spans="2:12">
      <c r="B759" s="132"/>
      <c r="C759" s="132"/>
      <c r="D759" s="132"/>
      <c r="E759" s="132"/>
      <c r="G759" s="131"/>
      <c r="H759" s="131"/>
      <c r="I759" s="131"/>
      <c r="J759" s="131"/>
      <c r="K759" s="131"/>
      <c r="L759" s="131"/>
    </row>
    <row r="760" spans="2:12">
      <c r="B760" s="132"/>
      <c r="C760" s="132"/>
      <c r="D760" s="132"/>
      <c r="E760" s="132"/>
      <c r="G760" s="131"/>
      <c r="H760" s="131"/>
      <c r="I760" s="131"/>
      <c r="J760" s="131"/>
      <c r="K760" s="131"/>
      <c r="L760" s="131"/>
    </row>
    <row r="761" spans="2:12">
      <c r="B761" s="132"/>
      <c r="C761" s="132"/>
      <c r="D761" s="132"/>
      <c r="E761" s="132"/>
      <c r="G761" s="131"/>
      <c r="H761" s="131"/>
      <c r="I761" s="131"/>
      <c r="J761" s="131"/>
      <c r="K761" s="131"/>
      <c r="L761" s="131"/>
    </row>
    <row r="762" spans="2:12">
      <c r="B762" s="132"/>
      <c r="C762" s="132"/>
      <c r="D762" s="132"/>
      <c r="E762" s="132"/>
      <c r="G762" s="131"/>
      <c r="H762" s="131"/>
      <c r="I762" s="131"/>
      <c r="J762" s="131"/>
      <c r="K762" s="131"/>
      <c r="L762" s="131"/>
    </row>
    <row r="763" spans="2:12">
      <c r="B763" s="132"/>
      <c r="C763" s="132"/>
      <c r="D763" s="132"/>
      <c r="E763" s="132"/>
      <c r="G763" s="131"/>
      <c r="H763" s="131"/>
      <c r="I763" s="131"/>
      <c r="J763" s="131"/>
      <c r="K763" s="131"/>
      <c r="L763" s="131"/>
    </row>
    <row r="764" spans="2:12">
      <c r="B764" s="132"/>
      <c r="C764" s="132"/>
      <c r="D764" s="132"/>
      <c r="E764" s="132"/>
      <c r="G764" s="131"/>
      <c r="H764" s="131"/>
      <c r="I764" s="131"/>
      <c r="J764" s="131"/>
      <c r="K764" s="131"/>
      <c r="L764" s="131"/>
    </row>
    <row r="765" spans="2:12">
      <c r="B765" s="132"/>
      <c r="C765" s="132"/>
      <c r="D765" s="132"/>
      <c r="E765" s="132"/>
      <c r="G765" s="131"/>
      <c r="H765" s="131"/>
      <c r="I765" s="131"/>
      <c r="J765" s="131"/>
      <c r="K765" s="131"/>
      <c r="L765" s="131"/>
    </row>
    <row r="766" spans="2:12">
      <c r="B766" s="132"/>
      <c r="C766" s="132"/>
      <c r="D766" s="132"/>
      <c r="E766" s="132"/>
      <c r="G766" s="131"/>
      <c r="H766" s="131"/>
      <c r="I766" s="131"/>
      <c r="J766" s="131"/>
      <c r="K766" s="131"/>
      <c r="L766" s="131"/>
    </row>
    <row r="767" spans="2:12">
      <c r="B767" s="132"/>
      <c r="C767" s="132"/>
      <c r="D767" s="132"/>
      <c r="E767" s="132"/>
      <c r="G767" s="131"/>
      <c r="H767" s="131"/>
      <c r="I767" s="131"/>
      <c r="J767" s="131"/>
      <c r="K767" s="131"/>
      <c r="L767" s="131"/>
    </row>
    <row r="768" spans="2:12">
      <c r="B768" s="132"/>
      <c r="C768" s="132"/>
      <c r="D768" s="132"/>
      <c r="E768" s="132"/>
      <c r="G768" s="131"/>
      <c r="H768" s="131"/>
      <c r="I768" s="131"/>
      <c r="J768" s="131"/>
      <c r="K768" s="131"/>
      <c r="L768" s="131"/>
    </row>
    <row r="769" spans="2:12">
      <c r="B769" s="132"/>
      <c r="C769" s="132"/>
      <c r="D769" s="132"/>
      <c r="E769" s="132"/>
      <c r="G769" s="131"/>
      <c r="H769" s="131"/>
      <c r="I769" s="131"/>
      <c r="J769" s="131"/>
      <c r="K769" s="131"/>
      <c r="L769" s="131"/>
    </row>
    <row r="770" spans="2:12">
      <c r="B770" s="132"/>
      <c r="C770" s="132"/>
      <c r="D770" s="132"/>
      <c r="E770" s="132"/>
      <c r="G770" s="131"/>
      <c r="H770" s="131"/>
      <c r="I770" s="131"/>
      <c r="J770" s="131"/>
      <c r="K770" s="131"/>
      <c r="L770" s="131"/>
    </row>
    <row r="771" spans="2:12">
      <c r="B771" s="132"/>
      <c r="C771" s="132"/>
      <c r="D771" s="132"/>
      <c r="E771" s="132"/>
      <c r="G771" s="131"/>
      <c r="H771" s="131"/>
      <c r="I771" s="131"/>
      <c r="J771" s="131"/>
      <c r="K771" s="131"/>
      <c r="L771" s="131"/>
    </row>
    <row r="772" spans="2:12">
      <c r="B772" s="132"/>
      <c r="C772" s="132"/>
      <c r="D772" s="132"/>
      <c r="E772" s="132"/>
      <c r="G772" s="131"/>
      <c r="H772" s="131"/>
      <c r="I772" s="131"/>
      <c r="J772" s="131"/>
      <c r="K772" s="131"/>
      <c r="L772" s="131"/>
    </row>
    <row r="773" spans="2:12">
      <c r="B773" s="132"/>
      <c r="C773" s="132"/>
      <c r="D773" s="132"/>
      <c r="E773" s="132"/>
      <c r="G773" s="131"/>
      <c r="H773" s="131"/>
      <c r="I773" s="131"/>
      <c r="J773" s="131"/>
      <c r="K773" s="131"/>
      <c r="L773" s="131"/>
    </row>
    <row r="774" spans="2:12">
      <c r="B774" s="132"/>
      <c r="C774" s="132"/>
      <c r="D774" s="132"/>
      <c r="E774" s="132"/>
      <c r="G774" s="131"/>
      <c r="H774" s="131"/>
      <c r="I774" s="131"/>
      <c r="J774" s="131"/>
      <c r="K774" s="131"/>
      <c r="L774" s="131"/>
    </row>
    <row r="775" spans="2:12">
      <c r="B775" s="132"/>
      <c r="C775" s="132"/>
      <c r="D775" s="132"/>
      <c r="E775" s="132"/>
      <c r="G775" s="131"/>
      <c r="H775" s="131"/>
      <c r="I775" s="131"/>
      <c r="J775" s="131"/>
      <c r="K775" s="131"/>
      <c r="L775" s="131"/>
    </row>
    <row r="776" spans="2:12">
      <c r="B776" s="132"/>
      <c r="C776" s="132"/>
      <c r="D776" s="132"/>
      <c r="E776" s="132"/>
      <c r="G776" s="131"/>
      <c r="H776" s="131"/>
      <c r="I776" s="131"/>
      <c r="J776" s="131"/>
      <c r="K776" s="131"/>
      <c r="L776" s="131"/>
    </row>
    <row r="777" spans="2:12">
      <c r="B777" s="132"/>
      <c r="C777" s="132"/>
      <c r="D777" s="132"/>
      <c r="E777" s="132"/>
      <c r="G777" s="131"/>
      <c r="H777" s="131"/>
      <c r="I777" s="131"/>
      <c r="J777" s="131"/>
      <c r="K777" s="131"/>
      <c r="L777" s="131"/>
    </row>
    <row r="778" spans="2:12">
      <c r="B778" s="132"/>
      <c r="C778" s="132"/>
      <c r="D778" s="132"/>
      <c r="E778" s="132"/>
      <c r="G778" s="131"/>
      <c r="H778" s="131"/>
      <c r="I778" s="131"/>
      <c r="J778" s="131"/>
      <c r="K778" s="131"/>
      <c r="L778" s="131"/>
    </row>
    <row r="779" spans="2:12">
      <c r="B779" s="132"/>
      <c r="C779" s="132"/>
      <c r="D779" s="132"/>
      <c r="E779" s="132"/>
      <c r="G779" s="131"/>
      <c r="H779" s="131"/>
      <c r="I779" s="131"/>
      <c r="J779" s="131"/>
      <c r="K779" s="131"/>
      <c r="L779" s="131"/>
    </row>
    <row r="780" spans="2:12">
      <c r="B780" s="132"/>
      <c r="C780" s="132"/>
      <c r="D780" s="132"/>
      <c r="E780" s="132"/>
      <c r="G780" s="131"/>
      <c r="H780" s="131"/>
      <c r="I780" s="131"/>
      <c r="J780" s="131"/>
      <c r="K780" s="131"/>
      <c r="L780" s="131"/>
    </row>
    <row r="781" spans="2:12">
      <c r="B781" s="132"/>
      <c r="C781" s="132"/>
      <c r="D781" s="132"/>
      <c r="E781" s="132"/>
      <c r="G781" s="131"/>
      <c r="H781" s="131"/>
      <c r="I781" s="131"/>
      <c r="J781" s="131"/>
      <c r="K781" s="131"/>
      <c r="L781" s="131"/>
    </row>
    <row r="782" spans="2:12">
      <c r="B782" s="132"/>
      <c r="C782" s="132"/>
      <c r="D782" s="132"/>
      <c r="E782" s="132"/>
      <c r="G782" s="131"/>
      <c r="H782" s="131"/>
      <c r="I782" s="131"/>
      <c r="J782" s="131"/>
      <c r="K782" s="131"/>
      <c r="L782" s="131"/>
    </row>
    <row r="783" spans="2:12">
      <c r="B783" s="132"/>
      <c r="C783" s="132"/>
      <c r="D783" s="132"/>
      <c r="E783" s="132"/>
      <c r="G783" s="131"/>
      <c r="H783" s="131"/>
      <c r="I783" s="131"/>
      <c r="J783" s="131"/>
      <c r="K783" s="131"/>
      <c r="L783" s="131"/>
    </row>
    <row r="784" spans="2:12">
      <c r="B784" s="132"/>
      <c r="C784" s="132"/>
      <c r="D784" s="132"/>
      <c r="E784" s="132"/>
      <c r="G784" s="131"/>
      <c r="H784" s="131"/>
      <c r="I784" s="131"/>
      <c r="J784" s="131"/>
      <c r="K784" s="131"/>
      <c r="L784" s="131"/>
    </row>
    <row r="785" spans="2:12">
      <c r="B785" s="132"/>
      <c r="C785" s="132"/>
      <c r="D785" s="132"/>
      <c r="E785" s="132"/>
      <c r="G785" s="131"/>
      <c r="H785" s="131"/>
      <c r="I785" s="131"/>
      <c r="J785" s="131"/>
      <c r="K785" s="131"/>
      <c r="L785" s="131"/>
    </row>
    <row r="786" spans="2:12">
      <c r="B786" s="132"/>
      <c r="C786" s="132"/>
      <c r="D786" s="132"/>
      <c r="E786" s="132"/>
      <c r="G786" s="131"/>
      <c r="H786" s="131"/>
      <c r="I786" s="131"/>
      <c r="J786" s="131"/>
      <c r="K786" s="131"/>
      <c r="L786" s="131"/>
    </row>
    <row r="787" spans="2:12">
      <c r="B787" s="132"/>
      <c r="C787" s="132"/>
      <c r="D787" s="132"/>
      <c r="E787" s="132"/>
      <c r="G787" s="131"/>
      <c r="H787" s="131"/>
      <c r="I787" s="131"/>
      <c r="J787" s="131"/>
      <c r="K787" s="131"/>
      <c r="L787" s="131"/>
    </row>
    <row r="788" spans="2:12">
      <c r="B788" s="132"/>
      <c r="C788" s="132"/>
      <c r="D788" s="132"/>
      <c r="E788" s="132"/>
      <c r="G788" s="131"/>
      <c r="H788" s="131"/>
      <c r="I788" s="131"/>
      <c r="J788" s="131"/>
      <c r="K788" s="131"/>
      <c r="L788" s="131"/>
    </row>
    <row r="789" spans="2:12">
      <c r="B789" s="132"/>
      <c r="C789" s="132"/>
      <c r="D789" s="132"/>
      <c r="E789" s="132"/>
      <c r="G789" s="131"/>
      <c r="H789" s="131"/>
      <c r="I789" s="131"/>
      <c r="J789" s="131"/>
      <c r="K789" s="131"/>
      <c r="L789" s="131"/>
    </row>
    <row r="790" spans="2:12">
      <c r="B790" s="132"/>
      <c r="C790" s="132"/>
      <c r="D790" s="132"/>
      <c r="E790" s="132"/>
      <c r="G790" s="131"/>
      <c r="H790" s="131"/>
      <c r="I790" s="131"/>
      <c r="J790" s="131"/>
      <c r="K790" s="131"/>
      <c r="L790" s="131"/>
    </row>
    <row r="791" spans="2:12">
      <c r="B791" s="132"/>
      <c r="C791" s="132"/>
      <c r="D791" s="132"/>
      <c r="E791" s="132"/>
      <c r="G791" s="131"/>
      <c r="H791" s="131"/>
      <c r="I791" s="131"/>
      <c r="J791" s="131"/>
      <c r="K791" s="131"/>
      <c r="L791" s="131"/>
    </row>
    <row r="792" spans="2:12">
      <c r="B792" s="132"/>
      <c r="C792" s="132"/>
      <c r="D792" s="132"/>
      <c r="E792" s="132"/>
      <c r="G792" s="131"/>
      <c r="H792" s="131"/>
      <c r="I792" s="131"/>
      <c r="J792" s="131"/>
      <c r="K792" s="131"/>
      <c r="L792" s="131"/>
    </row>
    <row r="793" spans="2:12">
      <c r="B793" s="132"/>
      <c r="C793" s="132"/>
      <c r="D793" s="132"/>
      <c r="E793" s="132"/>
      <c r="G793" s="131"/>
      <c r="H793" s="131"/>
      <c r="I793" s="131"/>
      <c r="J793" s="131"/>
      <c r="K793" s="131"/>
      <c r="L793" s="131"/>
    </row>
    <row r="794" spans="2:12">
      <c r="B794" s="132"/>
      <c r="C794" s="132"/>
      <c r="D794" s="132"/>
      <c r="E794" s="132"/>
      <c r="G794" s="131"/>
      <c r="H794" s="131"/>
      <c r="I794" s="131"/>
      <c r="J794" s="131"/>
      <c r="K794" s="131"/>
      <c r="L794" s="131"/>
    </row>
    <row r="795" spans="2:12">
      <c r="B795" s="132"/>
      <c r="C795" s="132"/>
      <c r="D795" s="132"/>
      <c r="E795" s="132"/>
      <c r="G795" s="131"/>
      <c r="H795" s="131"/>
      <c r="I795" s="131"/>
      <c r="J795" s="131"/>
      <c r="K795" s="131"/>
      <c r="L795" s="131"/>
    </row>
    <row r="796" spans="2:12">
      <c r="B796" s="132"/>
      <c r="C796" s="132"/>
      <c r="D796" s="132"/>
      <c r="E796" s="132"/>
      <c r="G796" s="131"/>
      <c r="H796" s="131"/>
      <c r="I796" s="131"/>
      <c r="J796" s="131"/>
      <c r="K796" s="131"/>
      <c r="L796" s="131"/>
    </row>
    <row r="797" spans="2:12">
      <c r="B797" s="132"/>
      <c r="C797" s="132"/>
      <c r="D797" s="132"/>
      <c r="E797" s="132"/>
      <c r="G797" s="131"/>
      <c r="H797" s="131"/>
      <c r="I797" s="131"/>
      <c r="J797" s="131"/>
      <c r="K797" s="131"/>
      <c r="L797" s="131"/>
    </row>
    <row r="798" spans="2:12">
      <c r="B798" s="132"/>
      <c r="C798" s="132"/>
      <c r="D798" s="132"/>
      <c r="E798" s="132"/>
      <c r="G798" s="131"/>
      <c r="H798" s="131"/>
      <c r="I798" s="131"/>
      <c r="J798" s="131"/>
      <c r="K798" s="131"/>
      <c r="L798" s="131"/>
    </row>
    <row r="799" spans="2:12">
      <c r="B799" s="132"/>
      <c r="C799" s="132"/>
      <c r="D799" s="132"/>
      <c r="E799" s="132"/>
      <c r="G799" s="131"/>
      <c r="H799" s="131"/>
      <c r="I799" s="131"/>
      <c r="J799" s="131"/>
      <c r="K799" s="131"/>
      <c r="L799" s="131"/>
    </row>
    <row r="800" spans="2:12">
      <c r="B800" s="132"/>
      <c r="C800" s="132"/>
      <c r="D800" s="132"/>
      <c r="E800" s="132"/>
      <c r="G800" s="131"/>
      <c r="H800" s="131"/>
      <c r="I800" s="131"/>
      <c r="J800" s="131"/>
      <c r="K800" s="131"/>
      <c r="L800" s="131"/>
    </row>
    <row r="801" spans="2:12">
      <c r="B801" s="132"/>
      <c r="C801" s="132"/>
      <c r="D801" s="132"/>
      <c r="E801" s="132"/>
      <c r="G801" s="131"/>
      <c r="H801" s="131"/>
      <c r="I801" s="131"/>
      <c r="J801" s="131"/>
      <c r="K801" s="131"/>
      <c r="L801" s="131"/>
    </row>
    <row r="802" spans="2:12">
      <c r="B802" s="132"/>
      <c r="C802" s="132"/>
      <c r="D802" s="132"/>
      <c r="E802" s="132"/>
      <c r="G802" s="131"/>
      <c r="H802" s="131"/>
      <c r="I802" s="131"/>
      <c r="J802" s="131"/>
      <c r="K802" s="131"/>
      <c r="L802" s="131"/>
    </row>
    <row r="803" spans="2:12">
      <c r="B803" s="132"/>
      <c r="C803" s="132"/>
      <c r="D803" s="132"/>
      <c r="E803" s="132"/>
      <c r="G803" s="131"/>
      <c r="H803" s="131"/>
      <c r="I803" s="131"/>
      <c r="J803" s="131"/>
      <c r="K803" s="131"/>
      <c r="L803" s="131"/>
    </row>
    <row r="804" spans="2:12">
      <c r="B804" s="132"/>
      <c r="C804" s="132"/>
      <c r="D804" s="132"/>
      <c r="E804" s="132"/>
      <c r="G804" s="131"/>
      <c r="H804" s="131"/>
      <c r="I804" s="131"/>
      <c r="J804" s="131"/>
      <c r="K804" s="131"/>
      <c r="L804" s="131"/>
    </row>
    <row r="805" spans="2:12">
      <c r="B805" s="132"/>
      <c r="C805" s="132"/>
      <c r="D805" s="132"/>
      <c r="E805" s="132"/>
      <c r="G805" s="131"/>
      <c r="H805" s="131"/>
      <c r="I805" s="131"/>
      <c r="J805" s="131"/>
      <c r="K805" s="131"/>
      <c r="L805" s="131"/>
    </row>
    <row r="806" spans="2:12">
      <c r="B806" s="132"/>
      <c r="C806" s="132"/>
      <c r="D806" s="132"/>
      <c r="E806" s="132"/>
      <c r="G806" s="131"/>
      <c r="H806" s="131"/>
      <c r="I806" s="131"/>
      <c r="J806" s="131"/>
      <c r="K806" s="131"/>
      <c r="L806" s="131"/>
    </row>
    <row r="807" spans="2:12">
      <c r="B807" s="132"/>
      <c r="C807" s="132"/>
      <c r="D807" s="132"/>
      <c r="E807" s="132"/>
      <c r="G807" s="131"/>
      <c r="H807" s="131"/>
      <c r="I807" s="131"/>
      <c r="J807" s="131"/>
      <c r="K807" s="131"/>
      <c r="L807" s="131"/>
    </row>
    <row r="808" spans="2:12">
      <c r="B808" s="132"/>
      <c r="C808" s="132"/>
      <c r="D808" s="132"/>
      <c r="E808" s="132"/>
      <c r="G808" s="131"/>
      <c r="H808" s="131"/>
      <c r="I808" s="131"/>
      <c r="J808" s="131"/>
      <c r="K808" s="131"/>
      <c r="L808" s="131"/>
    </row>
    <row r="809" spans="2:12">
      <c r="B809" s="132"/>
      <c r="C809" s="132"/>
      <c r="D809" s="132"/>
      <c r="E809" s="132"/>
      <c r="G809" s="131"/>
      <c r="H809" s="131"/>
      <c r="I809" s="131"/>
      <c r="J809" s="131"/>
      <c r="K809" s="131"/>
      <c r="L809" s="131"/>
    </row>
    <row r="810" spans="2:12">
      <c r="B810" s="132"/>
      <c r="C810" s="132"/>
      <c r="D810" s="132"/>
      <c r="E810" s="132"/>
      <c r="G810" s="131"/>
      <c r="H810" s="131"/>
      <c r="I810" s="131"/>
      <c r="J810" s="131"/>
      <c r="K810" s="131"/>
      <c r="L810" s="131"/>
    </row>
    <row r="811" spans="2:12">
      <c r="B811" s="132"/>
      <c r="C811" s="132"/>
      <c r="D811" s="132"/>
      <c r="E811" s="132"/>
      <c r="G811" s="131"/>
      <c r="H811" s="131"/>
      <c r="I811" s="131"/>
      <c r="J811" s="131"/>
      <c r="K811" s="131"/>
      <c r="L811" s="131"/>
    </row>
    <row r="812" spans="2:12">
      <c r="B812" s="132"/>
      <c r="C812" s="132"/>
      <c r="D812" s="132"/>
      <c r="E812" s="132"/>
      <c r="G812" s="131"/>
      <c r="H812" s="131"/>
      <c r="I812" s="131"/>
      <c r="J812" s="131"/>
      <c r="K812" s="131"/>
      <c r="L812" s="131"/>
    </row>
    <row r="813" spans="2:12">
      <c r="B813" s="132"/>
      <c r="C813" s="132"/>
      <c r="D813" s="132"/>
      <c r="E813" s="132"/>
      <c r="G813" s="131"/>
      <c r="H813" s="131"/>
      <c r="I813" s="131"/>
      <c r="J813" s="131"/>
      <c r="K813" s="131"/>
      <c r="L813" s="131"/>
    </row>
    <row r="814" spans="2:12">
      <c r="B814" s="132"/>
      <c r="C814" s="132"/>
      <c r="D814" s="132"/>
      <c r="E814" s="132"/>
      <c r="G814" s="131"/>
      <c r="H814" s="131"/>
      <c r="I814" s="131"/>
      <c r="J814" s="131"/>
      <c r="K814" s="131"/>
      <c r="L814" s="131"/>
    </row>
    <row r="815" spans="2:12">
      <c r="B815" s="132"/>
      <c r="C815" s="132"/>
      <c r="D815" s="132"/>
      <c r="E815" s="132"/>
      <c r="G815" s="131"/>
      <c r="H815" s="131"/>
      <c r="I815" s="131"/>
      <c r="J815" s="131"/>
      <c r="K815" s="131"/>
      <c r="L815" s="131"/>
    </row>
    <row r="816" spans="2:12">
      <c r="B816" s="132"/>
      <c r="C816" s="132"/>
      <c r="D816" s="132"/>
      <c r="E816" s="132"/>
      <c r="G816" s="131"/>
      <c r="H816" s="131"/>
      <c r="I816" s="131"/>
      <c r="J816" s="131"/>
      <c r="K816" s="131"/>
      <c r="L816" s="131"/>
    </row>
    <row r="817" spans="2:12">
      <c r="B817" s="132"/>
      <c r="C817" s="132"/>
      <c r="D817" s="132"/>
      <c r="E817" s="132"/>
      <c r="G817" s="131"/>
      <c r="H817" s="131"/>
      <c r="I817" s="131"/>
      <c r="J817" s="131"/>
      <c r="K817" s="131"/>
      <c r="L817" s="131"/>
    </row>
    <row r="818" spans="2:12">
      <c r="B818" s="132"/>
      <c r="C818" s="132"/>
      <c r="D818" s="132"/>
      <c r="E818" s="132"/>
      <c r="G818" s="131"/>
      <c r="H818" s="131"/>
      <c r="I818" s="131"/>
      <c r="J818" s="131"/>
      <c r="K818" s="131"/>
      <c r="L818" s="131"/>
    </row>
    <row r="819" spans="2:12">
      <c r="B819" s="132"/>
      <c r="C819" s="132"/>
      <c r="D819" s="132"/>
      <c r="E819" s="132"/>
      <c r="G819" s="131"/>
      <c r="H819" s="131"/>
      <c r="I819" s="131"/>
      <c r="J819" s="131"/>
      <c r="K819" s="131"/>
      <c r="L819" s="131"/>
    </row>
    <row r="820" spans="2:12">
      <c r="B820" s="132"/>
      <c r="C820" s="132"/>
      <c r="D820" s="132"/>
      <c r="E820" s="132"/>
      <c r="G820" s="131"/>
      <c r="H820" s="131"/>
      <c r="I820" s="131"/>
      <c r="J820" s="131"/>
      <c r="K820" s="131"/>
      <c r="L820" s="131"/>
    </row>
    <row r="821" spans="2:12">
      <c r="B821" s="132"/>
      <c r="C821" s="132"/>
      <c r="D821" s="132"/>
      <c r="E821" s="132"/>
      <c r="G821" s="131"/>
      <c r="H821" s="131"/>
      <c r="I821" s="131"/>
      <c r="J821" s="131"/>
      <c r="K821" s="131"/>
      <c r="L821" s="131"/>
    </row>
    <row r="822" spans="2:12">
      <c r="B822" s="132"/>
      <c r="C822" s="132"/>
      <c r="D822" s="132"/>
      <c r="E822" s="132"/>
      <c r="G822" s="131"/>
      <c r="H822" s="131"/>
      <c r="I822" s="131"/>
      <c r="J822" s="131"/>
      <c r="K822" s="131"/>
      <c r="L822" s="131"/>
    </row>
    <row r="823" spans="2:12">
      <c r="G823" s="131"/>
      <c r="H823" s="131"/>
      <c r="I823" s="131"/>
      <c r="J823" s="131"/>
      <c r="K823" s="131"/>
      <c r="L823" s="131"/>
    </row>
    <row r="824" spans="2:12">
      <c r="G824" s="131"/>
      <c r="H824" s="131"/>
      <c r="I824" s="131"/>
      <c r="J824" s="131"/>
      <c r="K824" s="131"/>
      <c r="L824" s="131"/>
    </row>
    <row r="825" spans="2:12">
      <c r="G825" s="131"/>
      <c r="H825" s="131"/>
      <c r="I825" s="131"/>
      <c r="J825" s="131"/>
      <c r="K825" s="131"/>
      <c r="L825" s="131"/>
    </row>
    <row r="826" spans="2:12">
      <c r="G826" s="131"/>
      <c r="H826" s="131"/>
      <c r="I826" s="131"/>
      <c r="J826" s="131"/>
      <c r="K826" s="131"/>
      <c r="L826" s="131"/>
    </row>
    <row r="827" spans="2:12">
      <c r="G827" s="131"/>
      <c r="H827" s="131"/>
      <c r="I827" s="131"/>
      <c r="J827" s="131"/>
      <c r="K827" s="131"/>
      <c r="L827" s="131"/>
    </row>
    <row r="828" spans="2:12">
      <c r="G828" s="131"/>
      <c r="H828" s="131"/>
      <c r="I828" s="131"/>
      <c r="J828" s="131"/>
      <c r="K828" s="131"/>
      <c r="L828" s="131"/>
    </row>
    <row r="829" spans="2:12">
      <c r="G829" s="131"/>
      <c r="H829" s="131"/>
      <c r="I829" s="131"/>
      <c r="J829" s="131"/>
      <c r="K829" s="131"/>
      <c r="L829" s="131"/>
    </row>
    <row r="830" spans="2:12">
      <c r="G830" s="131"/>
      <c r="H830" s="131"/>
      <c r="I830" s="131"/>
      <c r="J830" s="131"/>
      <c r="K830" s="131"/>
      <c r="L830" s="131"/>
    </row>
  </sheetData>
  <mergeCells count="534">
    <mergeCell ref="B1:E1"/>
    <mergeCell ref="G1:L1"/>
    <mergeCell ref="B2:E2"/>
    <mergeCell ref="I2:L2"/>
    <mergeCell ref="I3:K4"/>
    <mergeCell ref="D4:D5"/>
    <mergeCell ref="E4:E5"/>
    <mergeCell ref="H5:L5"/>
    <mergeCell ref="D6:D7"/>
    <mergeCell ref="E6:E7"/>
    <mergeCell ref="G7:L7"/>
    <mergeCell ref="D8:D9"/>
    <mergeCell ref="E8:E9"/>
    <mergeCell ref="C10:C11"/>
    <mergeCell ref="D10:D11"/>
    <mergeCell ref="E10:E11"/>
    <mergeCell ref="I10:I15"/>
    <mergeCell ref="D12:D13"/>
    <mergeCell ref="E12:E13"/>
    <mergeCell ref="D14:D15"/>
    <mergeCell ref="E14:E15"/>
    <mergeCell ref="D16:D17"/>
    <mergeCell ref="E16:E17"/>
    <mergeCell ref="I17:I20"/>
    <mergeCell ref="D18:D19"/>
    <mergeCell ref="E18:E19"/>
    <mergeCell ref="D20:D21"/>
    <mergeCell ref="E20:E21"/>
    <mergeCell ref="D22:D23"/>
    <mergeCell ref="E22:E23"/>
    <mergeCell ref="I22:I31"/>
    <mergeCell ref="J23:J29"/>
    <mergeCell ref="D24:D25"/>
    <mergeCell ref="E24:E25"/>
    <mergeCell ref="D26:D27"/>
    <mergeCell ref="E26:E27"/>
    <mergeCell ref="D28:D29"/>
    <mergeCell ref="E28:E29"/>
    <mergeCell ref="E30:E31"/>
    <mergeCell ref="E32:E33"/>
    <mergeCell ref="I33:I42"/>
    <mergeCell ref="D34:D35"/>
    <mergeCell ref="E34:E35"/>
    <mergeCell ref="D36:D37"/>
    <mergeCell ref="E36:E37"/>
    <mergeCell ref="D38:D39"/>
    <mergeCell ref="E38:E39"/>
    <mergeCell ref="D40:D41"/>
    <mergeCell ref="J49:J51"/>
    <mergeCell ref="D50:D51"/>
    <mergeCell ref="E50:E51"/>
    <mergeCell ref="D52:D53"/>
    <mergeCell ref="E52:E53"/>
    <mergeCell ref="J52:J55"/>
    <mergeCell ref="D54:D55"/>
    <mergeCell ref="E54:E55"/>
    <mergeCell ref="E40:E41"/>
    <mergeCell ref="D42:D43"/>
    <mergeCell ref="E42:E43"/>
    <mergeCell ref="D44:D45"/>
    <mergeCell ref="E44:E45"/>
    <mergeCell ref="I44:I57"/>
    <mergeCell ref="D46:D47"/>
    <mergeCell ref="E46:E47"/>
    <mergeCell ref="D48:D49"/>
    <mergeCell ref="E48:E49"/>
    <mergeCell ref="D64:D65"/>
    <mergeCell ref="E64:E65"/>
    <mergeCell ref="J64:J73"/>
    <mergeCell ref="E66:E67"/>
    <mergeCell ref="E68:E69"/>
    <mergeCell ref="E70:E71"/>
    <mergeCell ref="E72:E73"/>
    <mergeCell ref="D56:D57"/>
    <mergeCell ref="E56:E57"/>
    <mergeCell ref="D58:D59"/>
    <mergeCell ref="E58:E59"/>
    <mergeCell ref="I59:I87"/>
    <mergeCell ref="J59:J63"/>
    <mergeCell ref="D60:D61"/>
    <mergeCell ref="E60:E61"/>
    <mergeCell ref="D62:D63"/>
    <mergeCell ref="E62:E63"/>
    <mergeCell ref="E74:E75"/>
    <mergeCell ref="J74:J84"/>
    <mergeCell ref="E76:E77"/>
    <mergeCell ref="E78:E79"/>
    <mergeCell ref="E80:E81"/>
    <mergeCell ref="E82:E83"/>
    <mergeCell ref="E84:E85"/>
    <mergeCell ref="E114:E115"/>
    <mergeCell ref="J85:J87"/>
    <mergeCell ref="E86:E87"/>
    <mergeCell ref="D100:D101"/>
    <mergeCell ref="E100:E101"/>
    <mergeCell ref="D102:D103"/>
    <mergeCell ref="E102:E103"/>
    <mergeCell ref="D104:D105"/>
    <mergeCell ref="E104:E105"/>
    <mergeCell ref="E88:E89"/>
    <mergeCell ref="I89:I102"/>
    <mergeCell ref="E90:E91"/>
    <mergeCell ref="E92:E93"/>
    <mergeCell ref="D94:D95"/>
    <mergeCell ref="E94:E95"/>
    <mergeCell ref="D96:D97"/>
    <mergeCell ref="E96:E97"/>
    <mergeCell ref="D98:D99"/>
    <mergeCell ref="E98:E99"/>
    <mergeCell ref="J104:J107"/>
    <mergeCell ref="D106:D107"/>
    <mergeCell ref="E106:E107"/>
    <mergeCell ref="D116:D120"/>
    <mergeCell ref="E116:E120"/>
    <mergeCell ref="I117:I137"/>
    <mergeCell ref="D129:D130"/>
    <mergeCell ref="E129:E130"/>
    <mergeCell ref="I104:I115"/>
    <mergeCell ref="J117:J122"/>
    <mergeCell ref="D121:D122"/>
    <mergeCell ref="E121:E122"/>
    <mergeCell ref="D123:D124"/>
    <mergeCell ref="E123:E124"/>
    <mergeCell ref="J123:J129"/>
    <mergeCell ref="D125:D126"/>
    <mergeCell ref="E125:E126"/>
    <mergeCell ref="D127:D128"/>
    <mergeCell ref="E127:E128"/>
    <mergeCell ref="D108:D109"/>
    <mergeCell ref="E108:E109"/>
    <mergeCell ref="J108:J113"/>
    <mergeCell ref="D110:D111"/>
    <mergeCell ref="E110:E111"/>
    <mergeCell ref="D112:D113"/>
    <mergeCell ref="E112:E113"/>
    <mergeCell ref="D114:D115"/>
    <mergeCell ref="E139:E140"/>
    <mergeCell ref="I139:I156"/>
    <mergeCell ref="E141:E142"/>
    <mergeCell ref="J141:J147"/>
    <mergeCell ref="E143:E144"/>
    <mergeCell ref="E145:E146"/>
    <mergeCell ref="J130:J137"/>
    <mergeCell ref="D131:D132"/>
    <mergeCell ref="E131:E132"/>
    <mergeCell ref="D133:D134"/>
    <mergeCell ref="E133:E134"/>
    <mergeCell ref="D135:D136"/>
    <mergeCell ref="E135:E136"/>
    <mergeCell ref="E137:E138"/>
    <mergeCell ref="D154:D155"/>
    <mergeCell ref="E154:E155"/>
    <mergeCell ref="D156:D157"/>
    <mergeCell ref="E156:E157"/>
    <mergeCell ref="D158:D159"/>
    <mergeCell ref="E158:E159"/>
    <mergeCell ref="D147:D149"/>
    <mergeCell ref="E147:E149"/>
    <mergeCell ref="D150:D151"/>
    <mergeCell ref="E150:E151"/>
    <mergeCell ref="D152:D153"/>
    <mergeCell ref="E152:E153"/>
    <mergeCell ref="J167:J174"/>
    <mergeCell ref="D168:D169"/>
    <mergeCell ref="E168:E169"/>
    <mergeCell ref="D170:D171"/>
    <mergeCell ref="E170:E171"/>
    <mergeCell ref="D172:D173"/>
    <mergeCell ref="E172:E173"/>
    <mergeCell ref="D174:D175"/>
    <mergeCell ref="E174:E175"/>
    <mergeCell ref="I158:I215"/>
    <mergeCell ref="J159:J165"/>
    <mergeCell ref="D160:D161"/>
    <mergeCell ref="E160:E161"/>
    <mergeCell ref="D162:D163"/>
    <mergeCell ref="E162:E163"/>
    <mergeCell ref="D164:D165"/>
    <mergeCell ref="E164:E165"/>
    <mergeCell ref="D166:D167"/>
    <mergeCell ref="E166:E167"/>
    <mergeCell ref="D176:D177"/>
    <mergeCell ref="E176:E177"/>
    <mergeCell ref="J176:J185"/>
    <mergeCell ref="D178:D179"/>
    <mergeCell ref="E178:E179"/>
    <mergeCell ref="D180:D181"/>
    <mergeCell ref="E180:E181"/>
    <mergeCell ref="D182:D183"/>
    <mergeCell ref="E182:E183"/>
    <mergeCell ref="D184:D185"/>
    <mergeCell ref="E196:E197"/>
    <mergeCell ref="E198:E199"/>
    <mergeCell ref="J198:J207"/>
    <mergeCell ref="K199:L199"/>
    <mergeCell ref="E200:E201"/>
    <mergeCell ref="E202:E203"/>
    <mergeCell ref="E184:E185"/>
    <mergeCell ref="D186:D187"/>
    <mergeCell ref="E186:E187"/>
    <mergeCell ref="J187:J197"/>
    <mergeCell ref="D188:D189"/>
    <mergeCell ref="E188:E189"/>
    <mergeCell ref="D190:D191"/>
    <mergeCell ref="E190:E191"/>
    <mergeCell ref="D192:D193"/>
    <mergeCell ref="E192:E193"/>
    <mergeCell ref="J208:J214"/>
    <mergeCell ref="D210:D211"/>
    <mergeCell ref="E210:E211"/>
    <mergeCell ref="D212:D213"/>
    <mergeCell ref="E212:E213"/>
    <mergeCell ref="D214:D215"/>
    <mergeCell ref="E214:E215"/>
    <mergeCell ref="D204:D205"/>
    <mergeCell ref="E204:E205"/>
    <mergeCell ref="D206:D207"/>
    <mergeCell ref="E206:E207"/>
    <mergeCell ref="D208:D209"/>
    <mergeCell ref="E208:E209"/>
    <mergeCell ref="D216:D217"/>
    <mergeCell ref="E216:E217"/>
    <mergeCell ref="I217:I246"/>
    <mergeCell ref="J217:J224"/>
    <mergeCell ref="D218:D219"/>
    <mergeCell ref="E218:E219"/>
    <mergeCell ref="D220:D221"/>
    <mergeCell ref="E220:E221"/>
    <mergeCell ref="D222:D223"/>
    <mergeCell ref="E222:E223"/>
    <mergeCell ref="E232:E233"/>
    <mergeCell ref="J232:J238"/>
    <mergeCell ref="E234:E235"/>
    <mergeCell ref="E236:E237"/>
    <mergeCell ref="D238:D239"/>
    <mergeCell ref="E238:E239"/>
    <mergeCell ref="D224:D225"/>
    <mergeCell ref="E224:E225"/>
    <mergeCell ref="J225:J231"/>
    <mergeCell ref="D226:D227"/>
    <mergeCell ref="E226:E227"/>
    <mergeCell ref="D228:D229"/>
    <mergeCell ref="E228:E229"/>
    <mergeCell ref="E230:E231"/>
    <mergeCell ref="D246:D247"/>
    <mergeCell ref="E246:E247"/>
    <mergeCell ref="D248:D249"/>
    <mergeCell ref="E248:E249"/>
    <mergeCell ref="D250:D251"/>
    <mergeCell ref="E250:E251"/>
    <mergeCell ref="D240:D241"/>
    <mergeCell ref="E240:E241"/>
    <mergeCell ref="J241:J243"/>
    <mergeCell ref="D242:D243"/>
    <mergeCell ref="E242:E243"/>
    <mergeCell ref="D244:D245"/>
    <mergeCell ref="E244:E245"/>
    <mergeCell ref="D258:D259"/>
    <mergeCell ref="E258:E259"/>
    <mergeCell ref="D260:D261"/>
    <mergeCell ref="E260:E261"/>
    <mergeCell ref="D262:D263"/>
    <mergeCell ref="E262:E263"/>
    <mergeCell ref="D252:D253"/>
    <mergeCell ref="E252:E253"/>
    <mergeCell ref="D254:D255"/>
    <mergeCell ref="E254:E255"/>
    <mergeCell ref="D256:D257"/>
    <mergeCell ref="E256:E257"/>
    <mergeCell ref="D270:D271"/>
    <mergeCell ref="E270:E271"/>
    <mergeCell ref="D272:D273"/>
    <mergeCell ref="E272:E273"/>
    <mergeCell ref="D274:D275"/>
    <mergeCell ref="E274:E275"/>
    <mergeCell ref="D264:D265"/>
    <mergeCell ref="E264:E265"/>
    <mergeCell ref="D266:D267"/>
    <mergeCell ref="E266:E267"/>
    <mergeCell ref="D268:D269"/>
    <mergeCell ref="E268:E269"/>
    <mergeCell ref="D282:D283"/>
    <mergeCell ref="E282:E283"/>
    <mergeCell ref="D284:D285"/>
    <mergeCell ref="E284:E285"/>
    <mergeCell ref="D286:D287"/>
    <mergeCell ref="E286:E287"/>
    <mergeCell ref="D276:D277"/>
    <mergeCell ref="E276:E277"/>
    <mergeCell ref="D278:D279"/>
    <mergeCell ref="E278:E279"/>
    <mergeCell ref="D280:D281"/>
    <mergeCell ref="E280:E281"/>
    <mergeCell ref="E294:E314"/>
    <mergeCell ref="E315:E316"/>
    <mergeCell ref="E317:E318"/>
    <mergeCell ref="E319:E320"/>
    <mergeCell ref="D321:D322"/>
    <mergeCell ref="E321:E322"/>
    <mergeCell ref="D288:D289"/>
    <mergeCell ref="E288:E289"/>
    <mergeCell ref="C290:C291"/>
    <mergeCell ref="D290:D291"/>
    <mergeCell ref="E290:E291"/>
    <mergeCell ref="B293:E293"/>
    <mergeCell ref="E329:E331"/>
    <mergeCell ref="E332:E333"/>
    <mergeCell ref="E334:E335"/>
    <mergeCell ref="E336:E337"/>
    <mergeCell ref="E338:E339"/>
    <mergeCell ref="E340:E341"/>
    <mergeCell ref="D323:D324"/>
    <mergeCell ref="E323:E324"/>
    <mergeCell ref="D325:D326"/>
    <mergeCell ref="E325:E326"/>
    <mergeCell ref="D327:D328"/>
    <mergeCell ref="E327:E328"/>
    <mergeCell ref="E350:E351"/>
    <mergeCell ref="E352:E353"/>
    <mergeCell ref="E354:E355"/>
    <mergeCell ref="E356:E357"/>
    <mergeCell ref="E358:E359"/>
    <mergeCell ref="E360:E361"/>
    <mergeCell ref="E342:E343"/>
    <mergeCell ref="E344:E345"/>
    <mergeCell ref="D346:D347"/>
    <mergeCell ref="E346:E347"/>
    <mergeCell ref="D348:D349"/>
    <mergeCell ref="E348:E349"/>
    <mergeCell ref="D374:D375"/>
    <mergeCell ref="E374:E375"/>
    <mergeCell ref="D376:D377"/>
    <mergeCell ref="E376:E377"/>
    <mergeCell ref="D378:D379"/>
    <mergeCell ref="E378:E379"/>
    <mergeCell ref="E362:E363"/>
    <mergeCell ref="E364:E365"/>
    <mergeCell ref="E366:E367"/>
    <mergeCell ref="E368:E369"/>
    <mergeCell ref="E370:E371"/>
    <mergeCell ref="E372:E373"/>
    <mergeCell ref="E388:E389"/>
    <mergeCell ref="D390:D392"/>
    <mergeCell ref="E390:E392"/>
    <mergeCell ref="D393:D395"/>
    <mergeCell ref="E393:E395"/>
    <mergeCell ref="D396:D397"/>
    <mergeCell ref="E396:E397"/>
    <mergeCell ref="D380:D381"/>
    <mergeCell ref="E380:E381"/>
    <mergeCell ref="D382:D383"/>
    <mergeCell ref="E382:E383"/>
    <mergeCell ref="E384:E385"/>
    <mergeCell ref="E386:E387"/>
    <mergeCell ref="D404:D405"/>
    <mergeCell ref="E404:E405"/>
    <mergeCell ref="D406:D407"/>
    <mergeCell ref="E406:E407"/>
    <mergeCell ref="D408:D409"/>
    <mergeCell ref="E408:E409"/>
    <mergeCell ref="D398:D399"/>
    <mergeCell ref="E398:E399"/>
    <mergeCell ref="D400:D401"/>
    <mergeCell ref="E400:E401"/>
    <mergeCell ref="D402:D403"/>
    <mergeCell ref="E402:E403"/>
    <mergeCell ref="D416:D417"/>
    <mergeCell ref="E416:E417"/>
    <mergeCell ref="D418:D419"/>
    <mergeCell ref="E418:E419"/>
    <mergeCell ref="D420:D421"/>
    <mergeCell ref="E420:E421"/>
    <mergeCell ref="D410:D411"/>
    <mergeCell ref="E410:E411"/>
    <mergeCell ref="D412:D413"/>
    <mergeCell ref="E412:E413"/>
    <mergeCell ref="D414:D415"/>
    <mergeCell ref="E414:E415"/>
    <mergeCell ref="D428:D429"/>
    <mergeCell ref="E428:E429"/>
    <mergeCell ref="D430:D431"/>
    <mergeCell ref="E430:E431"/>
    <mergeCell ref="D432:D433"/>
    <mergeCell ref="E432:E433"/>
    <mergeCell ref="D422:D423"/>
    <mergeCell ref="E422:E423"/>
    <mergeCell ref="D424:D425"/>
    <mergeCell ref="E424:E425"/>
    <mergeCell ref="D426:D427"/>
    <mergeCell ref="E426:E427"/>
    <mergeCell ref="D440:D441"/>
    <mergeCell ref="E440:E441"/>
    <mergeCell ref="D442:D443"/>
    <mergeCell ref="E442:E443"/>
    <mergeCell ref="D444:D445"/>
    <mergeCell ref="E444:E445"/>
    <mergeCell ref="D434:D435"/>
    <mergeCell ref="E434:E435"/>
    <mergeCell ref="D436:D437"/>
    <mergeCell ref="E436:E437"/>
    <mergeCell ref="D438:D439"/>
    <mergeCell ref="E438:E439"/>
    <mergeCell ref="D452:D461"/>
    <mergeCell ref="E452:E461"/>
    <mergeCell ref="D462:D463"/>
    <mergeCell ref="E462:E463"/>
    <mergeCell ref="D464:D465"/>
    <mergeCell ref="E464:E465"/>
    <mergeCell ref="D446:D447"/>
    <mergeCell ref="E446:E447"/>
    <mergeCell ref="D448:D449"/>
    <mergeCell ref="E448:E449"/>
    <mergeCell ref="D450:D451"/>
    <mergeCell ref="E450:E451"/>
    <mergeCell ref="D472:D473"/>
    <mergeCell ref="E472:E473"/>
    <mergeCell ref="D474:D475"/>
    <mergeCell ref="E474:E475"/>
    <mergeCell ref="C476:C477"/>
    <mergeCell ref="D476:D477"/>
    <mergeCell ref="E476:E477"/>
    <mergeCell ref="D466:D467"/>
    <mergeCell ref="E466:E467"/>
    <mergeCell ref="D468:D469"/>
    <mergeCell ref="E468:E469"/>
    <mergeCell ref="D470:D471"/>
    <mergeCell ref="E470:E471"/>
    <mergeCell ref="C484:C485"/>
    <mergeCell ref="D484:D485"/>
    <mergeCell ref="E484:E485"/>
    <mergeCell ref="D486:D487"/>
    <mergeCell ref="E486:E487"/>
    <mergeCell ref="D488:D489"/>
    <mergeCell ref="E488:E489"/>
    <mergeCell ref="C478:C479"/>
    <mergeCell ref="D478:D479"/>
    <mergeCell ref="E478:E479"/>
    <mergeCell ref="B481:E481"/>
    <mergeCell ref="C482:C483"/>
    <mergeCell ref="D482:D483"/>
    <mergeCell ref="E482:E483"/>
    <mergeCell ref="D496:D497"/>
    <mergeCell ref="E496:E497"/>
    <mergeCell ref="D498:D499"/>
    <mergeCell ref="E498:E499"/>
    <mergeCell ref="D500:D501"/>
    <mergeCell ref="E500:E501"/>
    <mergeCell ref="D490:D491"/>
    <mergeCell ref="E490:E491"/>
    <mergeCell ref="D492:D493"/>
    <mergeCell ref="E492:E493"/>
    <mergeCell ref="D494:D495"/>
    <mergeCell ref="E494:E495"/>
    <mergeCell ref="D508:D509"/>
    <mergeCell ref="E508:E509"/>
    <mergeCell ref="D510:D511"/>
    <mergeCell ref="E510:E511"/>
    <mergeCell ref="D512:D513"/>
    <mergeCell ref="E512:E513"/>
    <mergeCell ref="D502:D503"/>
    <mergeCell ref="E502:E503"/>
    <mergeCell ref="D504:D505"/>
    <mergeCell ref="E504:E505"/>
    <mergeCell ref="D506:D507"/>
    <mergeCell ref="E506:E507"/>
    <mergeCell ref="D520:D521"/>
    <mergeCell ref="E520:E521"/>
    <mergeCell ref="D522:D523"/>
    <mergeCell ref="E522:E523"/>
    <mergeCell ref="D524:D525"/>
    <mergeCell ref="E524:E525"/>
    <mergeCell ref="D514:D515"/>
    <mergeCell ref="E514:E515"/>
    <mergeCell ref="D516:D517"/>
    <mergeCell ref="E516:E517"/>
    <mergeCell ref="D518:D519"/>
    <mergeCell ref="E518:E519"/>
    <mergeCell ref="D532:D533"/>
    <mergeCell ref="E532:E533"/>
    <mergeCell ref="E534:E535"/>
    <mergeCell ref="D536:D537"/>
    <mergeCell ref="E536:E537"/>
    <mergeCell ref="E538:E539"/>
    <mergeCell ref="D526:D527"/>
    <mergeCell ref="E526:E527"/>
    <mergeCell ref="D528:D529"/>
    <mergeCell ref="E528:E529"/>
    <mergeCell ref="D530:D531"/>
    <mergeCell ref="E530:E531"/>
    <mergeCell ref="D552:D553"/>
    <mergeCell ref="E552:E553"/>
    <mergeCell ref="D554:D555"/>
    <mergeCell ref="E554:E555"/>
    <mergeCell ref="D556:D557"/>
    <mergeCell ref="E556:E557"/>
    <mergeCell ref="E540:E541"/>
    <mergeCell ref="E542:E543"/>
    <mergeCell ref="E544:E545"/>
    <mergeCell ref="E546:E547"/>
    <mergeCell ref="E548:E549"/>
    <mergeCell ref="E550:E551"/>
    <mergeCell ref="D564:D565"/>
    <mergeCell ref="E564:E565"/>
    <mergeCell ref="D566:D567"/>
    <mergeCell ref="E566:E567"/>
    <mergeCell ref="D568:D569"/>
    <mergeCell ref="E568:E569"/>
    <mergeCell ref="D558:D559"/>
    <mergeCell ref="E558:E559"/>
    <mergeCell ref="D560:D561"/>
    <mergeCell ref="E560:E561"/>
    <mergeCell ref="D562:D563"/>
    <mergeCell ref="E562:E563"/>
    <mergeCell ref="D576:D577"/>
    <mergeCell ref="E576:E577"/>
    <mergeCell ref="D578:D579"/>
    <mergeCell ref="E578:E579"/>
    <mergeCell ref="D580:D581"/>
    <mergeCell ref="E580:E581"/>
    <mergeCell ref="D570:D571"/>
    <mergeCell ref="E570:E571"/>
    <mergeCell ref="D572:D573"/>
    <mergeCell ref="E572:E573"/>
    <mergeCell ref="D574:D575"/>
    <mergeCell ref="E574:E575"/>
    <mergeCell ref="C590:C591"/>
    <mergeCell ref="D590:D591"/>
    <mergeCell ref="E590:E591"/>
    <mergeCell ref="E582:E583"/>
    <mergeCell ref="E584:E585"/>
    <mergeCell ref="D586:D587"/>
    <mergeCell ref="E586:E587"/>
    <mergeCell ref="D588:D589"/>
    <mergeCell ref="E588:E589"/>
  </mergeCells>
  <hyperlinks>
    <hyperlink ref="C111" r:id="rId1" display="http://unstats.un.org/unsd/cr/registry/regcs.asp?Cl=16&amp;Lg=1&amp;Co=3811" xr:uid="{72575A6E-4768-494E-9B53-FF5EFFBE6849}"/>
    <hyperlink ref="C112" r:id="rId2" display="http://unstats.un.org/unsd/cr/registry/regcs.asp?Cl=16&amp;Lg=1&amp;Co=3812" xr:uid="{602A7632-2276-4DCB-9441-994FF0E1C1AE}"/>
    <hyperlink ref="C113" r:id="rId3" display="http://unstats.un.org/unsd/cr/registry/regcs.asp?Cl=16&amp;Lg=1&amp;Co=3813" xr:uid="{16DB1AC9-38C2-4298-91B3-FE693756A24A}"/>
    <hyperlink ref="C115" r:id="rId4" display="http://unstats.un.org/unsd/cr/registry/regcs.asp?Cl=16&amp;Lg=1&amp;Co=3814" xr:uid="{27DA3CF4-78E8-475F-94EC-5F57DA8F0B18}"/>
    <hyperlink ref="C116" r:id="rId5" display="http://unstats.un.org/unsd/cr/registry/regcs.asp?Cl=16&amp;Lg=1&amp;Co=3816" xr:uid="{B1468C45-476C-4E48-9605-B8E72AEDC132}"/>
    <hyperlink ref="D111" r:id="rId6" display="http://unstats.un.org/unsd/cr/registry/regcs.asp?Cl=16&amp;Lg=1&amp;Co=38112" xr:uid="{156FFD93-ED88-458D-ABDE-DBDCE73EF37A}"/>
    <hyperlink ref="B35" r:id="rId7" display="http://unstats.un.org/unsd/cr/registry/regcs.asp?Cl=16&amp;Lg=1&amp;Co=312" xr:uid="{3669898E-8906-453E-9B51-85CE55119F18}"/>
    <hyperlink ref="B48" r:id="rId8" display="http://unstats.un.org/unsd/cr/registry/regcs.asp?Cl=16&amp;Lg=1&amp;Co=316" xr:uid="{EA0AB8C5-B071-475F-9236-36E70C8F519A}"/>
    <hyperlink ref="B55" r:id="rId9" display="http://unstats.un.org/unsd/cr/registry/regcs.asp?Cl=16&amp;Lg=1&amp;Co=317" xr:uid="{EC0A9599-19B1-4CB8-898F-B822AC0D4F6D}"/>
    <hyperlink ref="D22" r:id="rId10" display="http://unstats.un.org/unsd/cr/registry/regcs.asp?Cl=16&amp;Lg=1&amp;Co=31100" xr:uid="{2B8914EE-D6D1-4E4B-B818-DCBDB44FB1BE}"/>
    <hyperlink ref="B21" r:id="rId11" display="http://unstats.un.org/unsd/cr/registry/regcs.asp?Cl=16&amp;Lg=1&amp;Co=311" xr:uid="{AA40004F-0919-4E93-95D7-24740001D42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6B457-1D47-48FF-B487-35D0FF7F3C73}">
  <dimension ref="A1:M24"/>
  <sheetViews>
    <sheetView zoomScaleNormal="100" workbookViewId="0">
      <selection activeCell="C19" sqref="C19"/>
    </sheetView>
  </sheetViews>
  <sheetFormatPr defaultRowHeight="15"/>
  <cols>
    <col min="1" max="1" width="4.140625" style="303" customWidth="1"/>
  </cols>
  <sheetData>
    <row r="1" spans="1:13">
      <c r="A1" s="304" t="s">
        <v>2005</v>
      </c>
      <c r="B1" s="199"/>
      <c r="C1" s="199"/>
      <c r="D1" s="199"/>
      <c r="E1" s="199"/>
      <c r="F1" s="199"/>
      <c r="G1" s="199"/>
      <c r="H1" s="200"/>
      <c r="I1" s="200"/>
      <c r="J1" s="200"/>
      <c r="K1" s="200"/>
      <c r="L1" s="200"/>
      <c r="M1" s="200"/>
    </row>
    <row r="2" spans="1:13">
      <c r="A2" s="302">
        <v>1</v>
      </c>
      <c r="B2" s="200" t="s">
        <v>2006</v>
      </c>
      <c r="C2" s="200"/>
      <c r="D2" s="200"/>
      <c r="E2" s="200"/>
      <c r="F2" s="200"/>
      <c r="G2" s="200"/>
      <c r="H2" s="200"/>
      <c r="I2" s="200"/>
      <c r="J2" s="200"/>
      <c r="K2" s="200"/>
      <c r="L2" s="200"/>
      <c r="M2" s="200"/>
    </row>
    <row r="3" spans="1:13">
      <c r="A3" s="302">
        <v>2</v>
      </c>
      <c r="B3" s="200" t="s">
        <v>2007</v>
      </c>
      <c r="C3" s="200"/>
      <c r="D3" s="200"/>
      <c r="E3" s="200"/>
      <c r="F3" s="200"/>
      <c r="G3" s="200"/>
      <c r="H3" s="200"/>
      <c r="I3" s="200"/>
      <c r="J3" s="200"/>
      <c r="K3" s="200"/>
      <c r="L3" s="200"/>
      <c r="M3" s="200"/>
    </row>
    <row r="4" spans="1:13">
      <c r="A4" s="302">
        <v>3</v>
      </c>
      <c r="B4" s="200" t="s">
        <v>2008</v>
      </c>
      <c r="C4" s="200"/>
      <c r="D4" s="200"/>
      <c r="E4" s="200"/>
      <c r="F4" s="200"/>
      <c r="G4" s="200"/>
      <c r="H4" s="200"/>
      <c r="I4" s="200"/>
      <c r="J4" s="200"/>
      <c r="K4" s="200"/>
      <c r="L4" s="200"/>
      <c r="M4" s="200"/>
    </row>
    <row r="5" spans="1:13">
      <c r="A5" s="302">
        <v>4</v>
      </c>
      <c r="B5" s="200" t="s">
        <v>2009</v>
      </c>
      <c r="C5" s="200"/>
      <c r="D5" s="200"/>
      <c r="E5" s="200"/>
      <c r="F5" s="200"/>
      <c r="G5" s="200"/>
      <c r="H5" s="200"/>
      <c r="I5" s="200"/>
      <c r="J5" s="200"/>
      <c r="K5" s="200"/>
      <c r="L5" s="200"/>
      <c r="M5" s="200"/>
    </row>
    <row r="6" spans="1:13">
      <c r="A6" s="302">
        <v>5</v>
      </c>
      <c r="B6" s="200" t="s">
        <v>2010</v>
      </c>
      <c r="C6" s="200"/>
      <c r="D6" s="200"/>
      <c r="E6" s="200"/>
      <c r="F6" s="200"/>
      <c r="G6" s="200"/>
      <c r="H6" s="200"/>
      <c r="I6" s="200"/>
      <c r="J6" s="200"/>
      <c r="K6" s="200"/>
      <c r="L6" s="200"/>
      <c r="M6" s="200"/>
    </row>
    <row r="7" spans="1:13">
      <c r="A7" s="302">
        <v>6</v>
      </c>
      <c r="B7" s="200" t="s">
        <v>2011</v>
      </c>
      <c r="C7" s="200"/>
      <c r="D7" s="200"/>
      <c r="E7" s="200"/>
      <c r="F7" s="200"/>
      <c r="G7" s="200"/>
      <c r="H7" s="200"/>
      <c r="I7" s="200"/>
      <c r="J7" s="200"/>
      <c r="K7" s="200"/>
      <c r="L7" s="200"/>
      <c r="M7" s="200"/>
    </row>
    <row r="8" spans="1:13">
      <c r="A8" s="302">
        <v>7</v>
      </c>
      <c r="B8" s="200" t="s">
        <v>2012</v>
      </c>
      <c r="C8" s="200"/>
      <c r="D8" s="200"/>
      <c r="E8" s="200"/>
      <c r="F8" s="200"/>
      <c r="G8" s="200"/>
      <c r="H8" s="200"/>
      <c r="I8" s="200"/>
      <c r="J8" s="200"/>
      <c r="K8" s="200"/>
      <c r="L8" s="200"/>
      <c r="M8" s="200"/>
    </row>
    <row r="9" spans="1:13">
      <c r="A9" s="302">
        <v>8</v>
      </c>
      <c r="B9" s="200" t="s">
        <v>2013</v>
      </c>
      <c r="C9" s="200"/>
      <c r="D9" s="200"/>
      <c r="E9" s="200"/>
      <c r="F9" s="200"/>
      <c r="G9" s="200"/>
      <c r="H9" s="200"/>
      <c r="I9" s="200"/>
      <c r="J9" s="200"/>
      <c r="K9" s="200"/>
      <c r="L9" s="200"/>
      <c r="M9" s="200"/>
    </row>
    <row r="10" spans="1:13">
      <c r="A10" s="302">
        <v>9</v>
      </c>
      <c r="B10" s="200" t="s">
        <v>2014</v>
      </c>
      <c r="C10" s="200"/>
      <c r="D10" s="200"/>
      <c r="E10" s="200"/>
      <c r="F10" s="200"/>
      <c r="G10" s="200"/>
      <c r="H10" s="200"/>
      <c r="I10" s="200"/>
      <c r="J10" s="200"/>
      <c r="K10" s="200"/>
      <c r="L10" s="200"/>
      <c r="M10" s="200"/>
    </row>
    <row r="11" spans="1:13">
      <c r="A11" s="302">
        <v>10</v>
      </c>
      <c r="B11" s="200" t="s">
        <v>2015</v>
      </c>
      <c r="C11" s="200"/>
      <c r="D11" s="200"/>
      <c r="E11" s="200"/>
      <c r="F11" s="200"/>
      <c r="G11" s="200"/>
      <c r="H11" s="200"/>
      <c r="I11" s="200"/>
      <c r="J11" s="200"/>
      <c r="K11" s="200"/>
      <c r="L11" s="200"/>
      <c r="M11" s="200"/>
    </row>
    <row r="12" spans="1:13">
      <c r="A12" s="302">
        <v>11</v>
      </c>
      <c r="B12" s="200" t="s">
        <v>2016</v>
      </c>
      <c r="C12" s="200"/>
      <c r="D12" s="200"/>
      <c r="E12" s="200"/>
      <c r="F12" s="200"/>
      <c r="G12" s="200"/>
      <c r="H12" s="200"/>
      <c r="I12" s="200"/>
      <c r="J12" s="200"/>
      <c r="K12" s="200"/>
      <c r="L12" s="200"/>
      <c r="M12" s="200"/>
    </row>
    <row r="13" spans="1:13">
      <c r="A13" s="302">
        <v>12</v>
      </c>
      <c r="B13" s="200" t="s">
        <v>2017</v>
      </c>
      <c r="C13" s="200"/>
      <c r="D13" s="200"/>
      <c r="E13" s="200"/>
      <c r="F13" s="200"/>
      <c r="G13" s="200"/>
      <c r="H13" s="200"/>
      <c r="I13" s="200"/>
      <c r="J13" s="200"/>
      <c r="K13" s="200"/>
      <c r="L13" s="200"/>
      <c r="M13" s="200"/>
    </row>
    <row r="14" spans="1:13">
      <c r="A14" s="302">
        <v>13</v>
      </c>
      <c r="B14" s="200" t="s">
        <v>2018</v>
      </c>
      <c r="C14" s="200"/>
      <c r="D14" s="200"/>
      <c r="E14" s="200"/>
      <c r="F14" s="200"/>
      <c r="G14" s="200"/>
      <c r="H14" s="200"/>
      <c r="I14" s="200"/>
      <c r="J14" s="200"/>
      <c r="K14" s="200"/>
      <c r="L14" s="200"/>
      <c r="M14" s="200"/>
    </row>
    <row r="15" spans="1:13">
      <c r="A15" s="302">
        <v>14</v>
      </c>
      <c r="B15" s="200" t="s">
        <v>2019</v>
      </c>
      <c r="C15" s="200"/>
      <c r="D15" s="200"/>
      <c r="E15" s="200"/>
      <c r="F15" s="200"/>
      <c r="G15" s="200"/>
      <c r="H15" s="200"/>
      <c r="I15" s="200"/>
      <c r="J15" s="200"/>
      <c r="K15" s="200"/>
      <c r="L15" s="200"/>
      <c r="M15" s="200"/>
    </row>
    <row r="16" spans="1:13">
      <c r="A16" s="302">
        <v>15</v>
      </c>
      <c r="B16" s="200" t="s">
        <v>2020</v>
      </c>
      <c r="C16" s="200"/>
      <c r="D16" s="200"/>
      <c r="E16" s="200"/>
      <c r="F16" s="200"/>
      <c r="G16" s="200"/>
      <c r="H16" s="200"/>
      <c r="I16" s="200"/>
      <c r="J16" s="200"/>
      <c r="K16" s="200"/>
      <c r="L16" s="200"/>
      <c r="M16" s="200"/>
    </row>
    <row r="17" spans="1:13">
      <c r="A17" s="302"/>
      <c r="B17" s="200"/>
      <c r="C17" s="200"/>
      <c r="D17" s="200"/>
      <c r="E17" s="200"/>
      <c r="F17" s="200"/>
      <c r="G17" s="200"/>
      <c r="H17" s="200"/>
      <c r="I17" s="200"/>
      <c r="J17" s="200"/>
      <c r="K17" s="200"/>
      <c r="L17" s="200"/>
      <c r="M17" s="200"/>
    </row>
    <row r="18" spans="1:13">
      <c r="A18" s="304" t="s">
        <v>2021</v>
      </c>
      <c r="B18" s="199"/>
      <c r="C18" s="199"/>
      <c r="D18" s="199"/>
      <c r="E18" s="199"/>
      <c r="F18" s="199"/>
      <c r="G18" s="199"/>
      <c r="H18" s="200"/>
      <c r="I18" s="200"/>
      <c r="J18" s="200"/>
      <c r="K18" s="200"/>
      <c r="L18" s="200"/>
      <c r="M18" s="200"/>
    </row>
    <row r="19" spans="1:13">
      <c r="A19" s="302">
        <v>1</v>
      </c>
      <c r="B19" s="200" t="s">
        <v>2022</v>
      </c>
      <c r="C19" s="200"/>
      <c r="D19" s="200"/>
      <c r="E19" s="200"/>
      <c r="F19" s="200"/>
      <c r="G19" s="200"/>
      <c r="H19" s="200"/>
      <c r="I19" s="200"/>
      <c r="J19" s="200"/>
      <c r="K19" s="200"/>
      <c r="L19" s="200"/>
      <c r="M19" s="200"/>
    </row>
    <row r="20" spans="1:13">
      <c r="A20" s="302">
        <v>2</v>
      </c>
      <c r="B20" s="200" t="s">
        <v>2023</v>
      </c>
      <c r="C20" s="200"/>
      <c r="D20" s="200"/>
      <c r="E20" s="200"/>
      <c r="F20" s="200"/>
      <c r="G20" s="200"/>
      <c r="H20" s="200"/>
      <c r="I20" s="200"/>
      <c r="J20" s="200"/>
      <c r="K20" s="200"/>
      <c r="L20" s="200"/>
      <c r="M20" s="200"/>
    </row>
    <row r="21" spans="1:13">
      <c r="A21" s="302">
        <v>3</v>
      </c>
      <c r="B21" s="200" t="s">
        <v>2024</v>
      </c>
      <c r="C21" s="200"/>
      <c r="D21" s="200"/>
      <c r="E21" s="200"/>
      <c r="F21" s="200"/>
      <c r="G21" s="200"/>
      <c r="H21" s="200"/>
      <c r="I21" s="200"/>
      <c r="J21" s="200"/>
      <c r="K21" s="200"/>
      <c r="L21" s="200"/>
      <c r="M21" s="200"/>
    </row>
    <row r="22" spans="1:13">
      <c r="A22" s="302">
        <v>4</v>
      </c>
      <c r="B22" s="200" t="s">
        <v>2025</v>
      </c>
      <c r="C22" s="200"/>
      <c r="D22" s="200"/>
      <c r="E22" s="200"/>
      <c r="F22" s="200"/>
      <c r="G22" s="200"/>
      <c r="H22" s="200"/>
      <c r="I22" s="200"/>
      <c r="J22" s="200"/>
      <c r="K22" s="200"/>
      <c r="L22" s="200"/>
      <c r="M22" s="200"/>
    </row>
    <row r="23" spans="1:13">
      <c r="A23" s="302">
        <v>5</v>
      </c>
      <c r="B23" s="200" t="s">
        <v>2026</v>
      </c>
      <c r="C23" s="200"/>
      <c r="D23" s="200"/>
      <c r="E23" s="200"/>
      <c r="F23" s="200"/>
      <c r="G23" s="200"/>
      <c r="H23" s="200"/>
      <c r="I23" s="200"/>
      <c r="J23" s="200"/>
      <c r="K23" s="200"/>
      <c r="L23" s="200"/>
      <c r="M23" s="200"/>
    </row>
    <row r="24" spans="1:13">
      <c r="A24" s="302">
        <v>6</v>
      </c>
      <c r="B24" s="200" t="s">
        <v>2019</v>
      </c>
      <c r="C24" s="200"/>
      <c r="D24" s="200"/>
      <c r="E24" s="200"/>
      <c r="F24" s="200"/>
      <c r="G24" s="200"/>
      <c r="H24" s="200"/>
      <c r="I24" s="200"/>
      <c r="J24" s="200"/>
      <c r="K24" s="200"/>
      <c r="L24" s="200"/>
      <c r="M24" s="20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22511-B036-4B16-A8C2-9F4861CF7346}">
  <dimension ref="A1:K69"/>
  <sheetViews>
    <sheetView zoomScaleNormal="100" workbookViewId="0"/>
  </sheetViews>
  <sheetFormatPr defaultColWidth="8.85546875" defaultRowHeight="15"/>
  <cols>
    <col min="1" max="1" width="7.42578125" style="200" customWidth="1"/>
    <col min="2" max="2" width="30.5703125" style="200" customWidth="1"/>
    <col min="3" max="3" width="36.85546875" style="117" customWidth="1"/>
    <col min="4" max="4" width="30.5703125" style="200" customWidth="1"/>
    <col min="5" max="5" width="7.42578125" style="200" customWidth="1"/>
    <col min="6" max="8" width="30.5703125" style="200" customWidth="1"/>
    <col min="9" max="10" width="9" style="200" customWidth="1"/>
    <col min="11" max="11" width="9" style="200" hidden="1" customWidth="1"/>
    <col min="12" max="16384" width="8.85546875" style="200"/>
  </cols>
  <sheetData>
    <row r="1" spans="1:11" ht="15.75" thickBot="1">
      <c r="A1" s="201">
        <v>1</v>
      </c>
      <c r="B1" s="202" t="s">
        <v>2027</v>
      </c>
      <c r="C1" s="395"/>
      <c r="D1" s="204"/>
      <c r="E1" s="201">
        <v>1</v>
      </c>
      <c r="F1" s="202" t="s">
        <v>2027</v>
      </c>
      <c r="G1" s="203"/>
      <c r="H1" s="204"/>
      <c r="I1" s="205"/>
      <c r="J1" s="205"/>
      <c r="K1" s="205" t="s">
        <v>2028</v>
      </c>
    </row>
    <row r="2" spans="1:11">
      <c r="A2" s="206">
        <v>1.1000000000000001</v>
      </c>
      <c r="B2" s="207" t="s">
        <v>2029</v>
      </c>
      <c r="C2" s="396" t="s">
        <v>2586</v>
      </c>
      <c r="D2" s="208" t="s">
        <v>2031</v>
      </c>
      <c r="E2" s="206">
        <v>1.1000000000000001</v>
      </c>
      <c r="F2" s="207" t="s">
        <v>2616</v>
      </c>
      <c r="G2" s="207" t="s">
        <v>2030</v>
      </c>
      <c r="H2" s="208"/>
      <c r="I2" s="205"/>
      <c r="J2" s="205"/>
      <c r="K2" s="205" t="s">
        <v>2028</v>
      </c>
    </row>
    <row r="3" spans="1:11" ht="24">
      <c r="A3" s="209" t="s">
        <v>15</v>
      </c>
      <c r="B3" s="210" t="s">
        <v>2032</v>
      </c>
      <c r="C3" s="28" t="s">
        <v>2582</v>
      </c>
      <c r="D3" s="212" t="s">
        <v>2033</v>
      </c>
      <c r="E3" s="209" t="s">
        <v>15</v>
      </c>
      <c r="F3" s="210" t="s">
        <v>2617</v>
      </c>
      <c r="G3" s="211" t="s">
        <v>2582</v>
      </c>
      <c r="H3" s="212"/>
      <c r="I3" s="205"/>
      <c r="J3" s="205"/>
      <c r="K3" s="205" t="s">
        <v>2028</v>
      </c>
    </row>
    <row r="4" spans="1:11">
      <c r="A4" s="209" t="s">
        <v>16</v>
      </c>
      <c r="B4" s="213" t="s">
        <v>2034</v>
      </c>
      <c r="C4" s="28" t="s">
        <v>2038</v>
      </c>
      <c r="D4" s="230"/>
      <c r="E4" s="209" t="s">
        <v>16</v>
      </c>
      <c r="F4" s="213" t="s">
        <v>2618</v>
      </c>
      <c r="G4" s="214" t="s">
        <v>2619</v>
      </c>
      <c r="H4" s="230"/>
      <c r="I4" s="205"/>
      <c r="J4" s="205"/>
      <c r="K4" s="205" t="s">
        <v>2028</v>
      </c>
    </row>
    <row r="5" spans="1:11" ht="51">
      <c r="A5" s="215" t="s">
        <v>2035</v>
      </c>
      <c r="B5" s="216" t="s">
        <v>2036</v>
      </c>
      <c r="C5" s="28" t="s">
        <v>2587</v>
      </c>
      <c r="D5" s="217" t="s">
        <v>2037</v>
      </c>
      <c r="E5" s="215" t="s">
        <v>2035</v>
      </c>
      <c r="F5" s="216" t="s">
        <v>2036</v>
      </c>
      <c r="G5" s="28" t="s">
        <v>2620</v>
      </c>
      <c r="H5" s="217"/>
      <c r="I5" s="39"/>
      <c r="J5" s="39"/>
      <c r="K5" s="39" t="s">
        <v>2038</v>
      </c>
    </row>
    <row r="6" spans="1:11" ht="51" hidden="1">
      <c r="A6" s="215" t="s">
        <v>2039</v>
      </c>
      <c r="B6" s="216" t="s">
        <v>2040</v>
      </c>
      <c r="C6" s="28"/>
      <c r="D6" s="217" t="s">
        <v>2037</v>
      </c>
      <c r="E6" s="215" t="s">
        <v>2039</v>
      </c>
      <c r="F6" s="216"/>
      <c r="G6" s="28"/>
      <c r="H6" s="217"/>
      <c r="I6" s="39"/>
      <c r="J6" s="39"/>
      <c r="K6" s="39" t="s">
        <v>2038</v>
      </c>
    </row>
    <row r="7" spans="1:11" ht="60" hidden="1">
      <c r="A7" s="218" t="s">
        <v>2041</v>
      </c>
      <c r="B7" s="219" t="s">
        <v>2042</v>
      </c>
      <c r="C7" s="28"/>
      <c r="D7" s="220" t="s">
        <v>2043</v>
      </c>
      <c r="E7" s="218" t="s">
        <v>2041</v>
      </c>
      <c r="F7" s="219"/>
      <c r="G7" s="28"/>
      <c r="H7" s="220"/>
      <c r="K7" s="200" t="s">
        <v>2038</v>
      </c>
    </row>
    <row r="8" spans="1:11">
      <c r="A8" s="221"/>
      <c r="B8" s="259"/>
      <c r="C8" s="28"/>
      <c r="D8" s="223"/>
      <c r="E8" s="221"/>
      <c r="F8" s="259"/>
      <c r="G8" s="222"/>
      <c r="H8" s="402"/>
      <c r="I8" s="205"/>
      <c r="J8" s="205"/>
      <c r="K8" s="205" t="s">
        <v>2028</v>
      </c>
    </row>
    <row r="9" spans="1:11" ht="15.75" thickBot="1">
      <c r="A9" s="206">
        <v>1.2</v>
      </c>
      <c r="B9" s="224" t="s">
        <v>2155</v>
      </c>
      <c r="C9" s="399"/>
      <c r="D9" s="225"/>
      <c r="E9" s="206">
        <v>1.2</v>
      </c>
      <c r="F9" s="224" t="s">
        <v>2621</v>
      </c>
      <c r="G9" s="224"/>
      <c r="H9" s="225"/>
      <c r="I9" s="205"/>
      <c r="J9" s="205"/>
      <c r="K9" s="205" t="s">
        <v>2028</v>
      </c>
    </row>
    <row r="10" spans="1:11" ht="15.75" thickBot="1">
      <c r="A10" s="226" t="s">
        <v>2044</v>
      </c>
      <c r="B10" s="227" t="s">
        <v>2045</v>
      </c>
      <c r="C10" s="28" t="s">
        <v>2579</v>
      </c>
      <c r="D10" s="228"/>
      <c r="E10" s="226" t="s">
        <v>2044</v>
      </c>
      <c r="F10" s="227" t="s">
        <v>2622</v>
      </c>
      <c r="G10" s="214" t="s">
        <v>2579</v>
      </c>
      <c r="H10" s="228"/>
      <c r="I10" s="205"/>
      <c r="J10" s="205"/>
      <c r="K10" s="205" t="s">
        <v>2028</v>
      </c>
    </row>
    <row r="11" spans="1:11" ht="26.25" thickBot="1">
      <c r="A11" s="226" t="s">
        <v>2046</v>
      </c>
      <c r="B11" s="227" t="s">
        <v>2047</v>
      </c>
      <c r="C11" s="28" t="s">
        <v>2579</v>
      </c>
      <c r="D11" s="228"/>
      <c r="E11" s="226" t="s">
        <v>2046</v>
      </c>
      <c r="F11" s="227" t="s">
        <v>2623</v>
      </c>
      <c r="G11" s="214" t="s">
        <v>2579</v>
      </c>
      <c r="H11" s="228"/>
      <c r="I11" s="205"/>
      <c r="J11" s="205"/>
      <c r="K11" s="205" t="s">
        <v>2028</v>
      </c>
    </row>
    <row r="12" spans="1:11" ht="15.75" thickBot="1">
      <c r="A12" s="226" t="s">
        <v>2048</v>
      </c>
      <c r="B12" s="222" t="s">
        <v>2049</v>
      </c>
      <c r="C12" s="28" t="s">
        <v>2588</v>
      </c>
      <c r="D12" s="228"/>
      <c r="E12" s="226" t="s">
        <v>2048</v>
      </c>
      <c r="F12" s="222" t="s">
        <v>2624</v>
      </c>
      <c r="G12" s="214" t="s">
        <v>2588</v>
      </c>
      <c r="H12" s="228"/>
      <c r="I12" s="205"/>
      <c r="J12" s="205"/>
      <c r="K12" s="205" t="s">
        <v>2028</v>
      </c>
    </row>
    <row r="13" spans="1:11" ht="15.75" thickBot="1">
      <c r="A13" s="226" t="s">
        <v>2050</v>
      </c>
      <c r="B13" s="227" t="s">
        <v>2051</v>
      </c>
      <c r="C13" s="28" t="s">
        <v>2589</v>
      </c>
      <c r="D13" s="228"/>
      <c r="E13" s="226" t="s">
        <v>2050</v>
      </c>
      <c r="F13" s="227" t="s">
        <v>2158</v>
      </c>
      <c r="G13" s="214" t="s">
        <v>2589</v>
      </c>
      <c r="H13" s="228"/>
      <c r="I13" s="205"/>
      <c r="J13" s="205"/>
      <c r="K13" s="205" t="s">
        <v>2028</v>
      </c>
    </row>
    <row r="14" spans="1:11" ht="77.25" thickBot="1">
      <c r="A14" s="226" t="s">
        <v>2052</v>
      </c>
      <c r="B14" s="227" t="s">
        <v>2053</v>
      </c>
      <c r="C14" s="433" t="s">
        <v>3559</v>
      </c>
      <c r="D14" s="229" t="s">
        <v>2054</v>
      </c>
      <c r="E14" s="226" t="s">
        <v>2052</v>
      </c>
      <c r="F14" s="227" t="s">
        <v>2625</v>
      </c>
      <c r="G14" s="214" t="str">
        <f>C14</f>
        <v>c/o Ludvig &amp; Co. 
Box 1632
70116 Örebro. 
Reg. address: 
Franzéngatan 6 
SE-112 51 Stockholm</v>
      </c>
      <c r="H14" s="229"/>
      <c r="I14" s="205"/>
      <c r="J14" s="205"/>
      <c r="K14" s="205" t="s">
        <v>2028</v>
      </c>
    </row>
    <row r="15" spans="1:11" ht="15.75" thickBot="1">
      <c r="A15" s="226" t="s">
        <v>2055</v>
      </c>
      <c r="B15" s="227" t="s">
        <v>718</v>
      </c>
      <c r="C15" s="28" t="s">
        <v>96</v>
      </c>
      <c r="D15" s="228"/>
      <c r="E15" s="226" t="s">
        <v>2055</v>
      </c>
      <c r="F15" s="227" t="s">
        <v>2159</v>
      </c>
      <c r="G15" s="214" t="s">
        <v>97</v>
      </c>
      <c r="H15" s="228"/>
      <c r="I15" s="205"/>
      <c r="J15" s="205"/>
      <c r="K15" s="205" t="s">
        <v>2028</v>
      </c>
    </row>
    <row r="16" spans="1:11" ht="15.75" thickBot="1">
      <c r="A16" s="226" t="s">
        <v>2056</v>
      </c>
      <c r="B16" s="227" t="s">
        <v>2057</v>
      </c>
      <c r="C16" s="28" t="s">
        <v>2590</v>
      </c>
      <c r="D16" s="228"/>
      <c r="E16" s="226" t="s">
        <v>2056</v>
      </c>
      <c r="F16" s="227" t="s">
        <v>2626</v>
      </c>
      <c r="G16" s="214" t="s">
        <v>2590</v>
      </c>
      <c r="H16" s="228"/>
      <c r="I16" s="205"/>
      <c r="J16" s="205"/>
      <c r="K16" s="205" t="s">
        <v>2028</v>
      </c>
    </row>
    <row r="17" spans="1:11" ht="15.75" thickBot="1">
      <c r="A17" s="226" t="s">
        <v>2058</v>
      </c>
      <c r="B17" s="227" t="s">
        <v>2059</v>
      </c>
      <c r="C17" s="28" t="s">
        <v>2591</v>
      </c>
      <c r="D17" s="228"/>
      <c r="E17" s="226" t="s">
        <v>2058</v>
      </c>
      <c r="F17" s="227" t="s">
        <v>2059</v>
      </c>
      <c r="G17" s="214" t="s">
        <v>2591</v>
      </c>
      <c r="H17" s="228"/>
      <c r="I17" s="205"/>
      <c r="J17" s="205"/>
      <c r="K17" s="205" t="s">
        <v>2028</v>
      </c>
    </row>
    <row r="18" spans="1:11" ht="15.75" thickBot="1">
      <c r="A18" s="226" t="s">
        <v>2060</v>
      </c>
      <c r="B18" s="227" t="s">
        <v>2061</v>
      </c>
      <c r="C18" s="28" t="s">
        <v>2592</v>
      </c>
      <c r="D18" s="228"/>
      <c r="E18" s="226" t="s">
        <v>2060</v>
      </c>
      <c r="F18" s="227" t="s">
        <v>2160</v>
      </c>
      <c r="G18" s="214" t="s">
        <v>2592</v>
      </c>
      <c r="H18" s="228"/>
      <c r="I18" s="205"/>
      <c r="J18" s="205"/>
      <c r="K18" s="205" t="s">
        <v>2028</v>
      </c>
    </row>
    <row r="19" spans="1:11" ht="15.75" thickBot="1">
      <c r="A19" s="226" t="s">
        <v>2062</v>
      </c>
      <c r="B19" s="227" t="s">
        <v>2063</v>
      </c>
      <c r="C19" s="28" t="s">
        <v>2593</v>
      </c>
      <c r="D19" s="228"/>
      <c r="E19" s="226" t="s">
        <v>2062</v>
      </c>
      <c r="F19" s="227" t="s">
        <v>2627</v>
      </c>
      <c r="G19" s="214" t="s">
        <v>2593</v>
      </c>
      <c r="H19" s="228"/>
      <c r="I19" s="205"/>
      <c r="J19" s="205"/>
      <c r="K19" s="205" t="s">
        <v>2028</v>
      </c>
    </row>
    <row r="20" spans="1:11" ht="25.5">
      <c r="A20" s="226" t="s">
        <v>2064</v>
      </c>
      <c r="B20" s="222" t="s">
        <v>2065</v>
      </c>
      <c r="C20" s="28" t="s">
        <v>2589</v>
      </c>
      <c r="D20" s="230" t="s">
        <v>2066</v>
      </c>
      <c r="E20" s="226" t="s">
        <v>2064</v>
      </c>
      <c r="F20" s="222" t="s">
        <v>2628</v>
      </c>
      <c r="G20" s="214" t="s">
        <v>2589</v>
      </c>
      <c r="H20" s="230"/>
      <c r="I20" s="205"/>
      <c r="J20" s="205"/>
      <c r="K20" s="205" t="s">
        <v>2028</v>
      </c>
    </row>
    <row r="21" spans="1:11" ht="38.25">
      <c r="A21" s="226" t="s">
        <v>2067</v>
      </c>
      <c r="B21" s="222" t="s">
        <v>2068</v>
      </c>
      <c r="C21" s="28" t="s">
        <v>731</v>
      </c>
      <c r="D21" s="230"/>
      <c r="E21" s="226" t="s">
        <v>2067</v>
      </c>
      <c r="F21" s="222" t="s">
        <v>2629</v>
      </c>
      <c r="G21" s="214" t="s">
        <v>2630</v>
      </c>
      <c r="H21" s="230"/>
      <c r="I21" s="205"/>
      <c r="J21" s="205"/>
      <c r="K21" s="205" t="s">
        <v>2028</v>
      </c>
    </row>
    <row r="22" spans="1:11">
      <c r="A22" s="226"/>
      <c r="B22" s="222"/>
      <c r="D22" s="228"/>
      <c r="E22" s="226"/>
      <c r="F22" s="222"/>
      <c r="G22" s="214"/>
      <c r="H22" s="228"/>
      <c r="I22" s="205"/>
      <c r="J22" s="205"/>
      <c r="K22" s="205" t="s">
        <v>2028</v>
      </c>
    </row>
    <row r="23" spans="1:11" ht="15.75" thickBot="1">
      <c r="A23" s="206">
        <v>1.3</v>
      </c>
      <c r="B23" s="231" t="s">
        <v>2069</v>
      </c>
      <c r="C23" s="399"/>
      <c r="D23" s="225"/>
      <c r="E23" s="206">
        <v>1.3</v>
      </c>
      <c r="F23" s="231" t="s">
        <v>2631</v>
      </c>
      <c r="G23" s="232"/>
      <c r="H23" s="225"/>
      <c r="I23" s="205"/>
      <c r="J23" s="205"/>
      <c r="K23" s="205" t="s">
        <v>2028</v>
      </c>
    </row>
    <row r="24" spans="1:11" ht="15.75" thickBot="1">
      <c r="A24" s="226" t="s">
        <v>21</v>
      </c>
      <c r="B24" s="227" t="s">
        <v>758</v>
      </c>
      <c r="C24" s="28" t="s">
        <v>2594</v>
      </c>
      <c r="D24" s="229" t="s">
        <v>2070</v>
      </c>
      <c r="E24" s="226" t="s">
        <v>21</v>
      </c>
      <c r="F24" s="227" t="s">
        <v>2632</v>
      </c>
      <c r="G24" s="205" t="s">
        <v>2633</v>
      </c>
      <c r="H24" s="229"/>
      <c r="I24" s="205"/>
      <c r="J24" s="205"/>
      <c r="K24" s="205" t="s">
        <v>2028</v>
      </c>
    </row>
    <row r="25" spans="1:11" ht="24">
      <c r="A25" s="226" t="s">
        <v>2071</v>
      </c>
      <c r="B25" s="222" t="s">
        <v>2072</v>
      </c>
      <c r="C25" s="28" t="s">
        <v>2595</v>
      </c>
      <c r="D25" s="230" t="s">
        <v>2073</v>
      </c>
      <c r="E25" s="226" t="s">
        <v>2071</v>
      </c>
      <c r="F25" s="222" t="s">
        <v>2634</v>
      </c>
      <c r="G25" s="205" t="s">
        <v>2635</v>
      </c>
      <c r="H25" s="230"/>
      <c r="I25" s="205"/>
      <c r="J25" s="205"/>
      <c r="K25" s="205" t="s">
        <v>2028</v>
      </c>
    </row>
    <row r="26" spans="1:11" ht="72">
      <c r="A26" s="226" t="s">
        <v>2074</v>
      </c>
      <c r="B26" s="222" t="s">
        <v>2072</v>
      </c>
      <c r="C26" s="28" t="s">
        <v>2604</v>
      </c>
      <c r="D26" s="230" t="s">
        <v>2075</v>
      </c>
      <c r="E26" s="226" t="s">
        <v>2074</v>
      </c>
      <c r="F26" s="222" t="s">
        <v>2634</v>
      </c>
      <c r="G26" s="205" t="s">
        <v>2636</v>
      </c>
      <c r="H26" s="230"/>
      <c r="I26" s="205"/>
      <c r="J26" s="205"/>
      <c r="K26" s="205" t="s">
        <v>2038</v>
      </c>
    </row>
    <row r="27" spans="1:11" ht="26.25" thickBot="1">
      <c r="A27" s="226" t="s">
        <v>2076</v>
      </c>
      <c r="B27" s="222" t="s">
        <v>2156</v>
      </c>
      <c r="C27" s="28" t="s">
        <v>2596</v>
      </c>
      <c r="D27" s="230" t="s">
        <v>2077</v>
      </c>
      <c r="E27" s="226" t="s">
        <v>2076</v>
      </c>
      <c r="F27" s="222" t="s">
        <v>2637</v>
      </c>
      <c r="G27" s="205" t="s">
        <v>2638</v>
      </c>
      <c r="H27" s="230"/>
      <c r="I27" s="205"/>
      <c r="J27" s="205"/>
      <c r="K27" s="205" t="s">
        <v>2028</v>
      </c>
    </row>
    <row r="28" spans="1:11" ht="15.75" thickBot="1">
      <c r="A28" s="226" t="s">
        <v>2078</v>
      </c>
      <c r="B28" s="227" t="s">
        <v>2079</v>
      </c>
      <c r="C28" s="49">
        <v>29</v>
      </c>
      <c r="D28" s="230" t="s">
        <v>2080</v>
      </c>
      <c r="E28" s="226" t="s">
        <v>2078</v>
      </c>
      <c r="F28" s="227" t="s">
        <v>2639</v>
      </c>
      <c r="G28" s="403">
        <f>C28</f>
        <v>29</v>
      </c>
      <c r="H28" s="230"/>
      <c r="I28" s="205"/>
      <c r="J28" s="205"/>
      <c r="K28" s="205" t="s">
        <v>2028</v>
      </c>
    </row>
    <row r="29" spans="1:11" ht="25.5">
      <c r="A29" s="226" t="s">
        <v>2081</v>
      </c>
      <c r="B29" s="222" t="s">
        <v>2082</v>
      </c>
      <c r="C29" s="49">
        <v>29</v>
      </c>
      <c r="D29" s="230" t="s">
        <v>2083</v>
      </c>
      <c r="E29" s="226" t="s">
        <v>2081</v>
      </c>
      <c r="F29" s="222" t="s">
        <v>2640</v>
      </c>
      <c r="G29" s="403">
        <f>C29</f>
        <v>29</v>
      </c>
      <c r="H29" s="230"/>
      <c r="I29" s="205"/>
      <c r="J29" s="205"/>
      <c r="K29" s="205" t="s">
        <v>2028</v>
      </c>
    </row>
    <row r="30" spans="1:11">
      <c r="A30" s="226" t="s">
        <v>2084</v>
      </c>
      <c r="B30" s="222" t="s">
        <v>718</v>
      </c>
      <c r="C30" s="28" t="s">
        <v>96</v>
      </c>
      <c r="D30" s="230"/>
      <c r="E30" s="226" t="s">
        <v>2084</v>
      </c>
      <c r="F30" s="222" t="s">
        <v>2159</v>
      </c>
      <c r="G30" s="205" t="s">
        <v>97</v>
      </c>
      <c r="H30" s="230"/>
      <c r="I30" s="205"/>
      <c r="J30" s="205"/>
      <c r="K30" s="205" t="s">
        <v>2028</v>
      </c>
    </row>
    <row r="31" spans="1:11">
      <c r="A31" s="226" t="s">
        <v>2085</v>
      </c>
      <c r="B31" s="222" t="s">
        <v>2086</v>
      </c>
      <c r="C31" s="28" t="s">
        <v>2597</v>
      </c>
      <c r="D31" s="228"/>
      <c r="E31" s="226" t="s">
        <v>2085</v>
      </c>
      <c r="F31" s="222" t="s">
        <v>2086</v>
      </c>
      <c r="G31" s="205" t="s">
        <v>2641</v>
      </c>
      <c r="H31" s="228"/>
      <c r="I31" s="205"/>
      <c r="J31" s="205"/>
      <c r="K31" s="205" t="s">
        <v>2028</v>
      </c>
    </row>
    <row r="32" spans="1:11" ht="48">
      <c r="A32" s="226" t="s">
        <v>2087</v>
      </c>
      <c r="B32" s="222" t="s">
        <v>2088</v>
      </c>
      <c r="C32" s="28" t="s">
        <v>2598</v>
      </c>
      <c r="D32" s="230" t="s">
        <v>2089</v>
      </c>
      <c r="E32" s="226" t="s">
        <v>2087</v>
      </c>
      <c r="F32" s="222" t="s">
        <v>2642</v>
      </c>
      <c r="G32" s="205" t="s">
        <v>2598</v>
      </c>
      <c r="H32" s="230"/>
      <c r="I32" s="205"/>
      <c r="J32" s="205"/>
      <c r="K32" s="205" t="s">
        <v>2028</v>
      </c>
    </row>
    <row r="33" spans="1:11" ht="48">
      <c r="A33" s="226" t="s">
        <v>2090</v>
      </c>
      <c r="B33" s="222" t="s">
        <v>2091</v>
      </c>
      <c r="C33" s="28" t="s">
        <v>2599</v>
      </c>
      <c r="D33" s="230" t="s">
        <v>2092</v>
      </c>
      <c r="E33" s="226" t="s">
        <v>2090</v>
      </c>
      <c r="F33" s="222" t="s">
        <v>2643</v>
      </c>
      <c r="G33" s="205" t="s">
        <v>2599</v>
      </c>
      <c r="H33" s="230"/>
      <c r="I33" s="205"/>
      <c r="J33" s="205"/>
      <c r="K33" s="205" t="s">
        <v>2028</v>
      </c>
    </row>
    <row r="34" spans="1:11" ht="15.75" thickBot="1">
      <c r="A34" s="226" t="s">
        <v>2093</v>
      </c>
      <c r="B34" s="222" t="s">
        <v>2094</v>
      </c>
      <c r="C34" s="28" t="s">
        <v>2600</v>
      </c>
      <c r="D34" s="230" t="s">
        <v>2095</v>
      </c>
      <c r="E34" s="226" t="s">
        <v>2093</v>
      </c>
      <c r="F34" s="222" t="s">
        <v>2644</v>
      </c>
      <c r="G34" s="214" t="s">
        <v>2600</v>
      </c>
      <c r="H34" s="230"/>
      <c r="I34" s="205"/>
      <c r="J34" s="205"/>
      <c r="K34" s="205" t="s">
        <v>2028</v>
      </c>
    </row>
    <row r="35" spans="1:11" ht="15.75" thickBot="1">
      <c r="A35" s="226" t="s">
        <v>2096</v>
      </c>
      <c r="B35" s="227" t="s">
        <v>2097</v>
      </c>
      <c r="C35" s="28" t="s">
        <v>2601</v>
      </c>
      <c r="D35" s="230" t="s">
        <v>2098</v>
      </c>
      <c r="E35" s="226" t="s">
        <v>2096</v>
      </c>
      <c r="F35" s="227" t="s">
        <v>2645</v>
      </c>
      <c r="G35" s="214" t="s">
        <v>2601</v>
      </c>
      <c r="H35" s="230"/>
      <c r="I35" s="205"/>
      <c r="J35" s="205"/>
      <c r="K35" s="233" t="s">
        <v>2028</v>
      </c>
    </row>
    <row r="36" spans="1:11">
      <c r="A36" s="226"/>
      <c r="B36" s="222"/>
      <c r="C36" s="28"/>
      <c r="D36" s="228"/>
      <c r="E36" s="226"/>
      <c r="F36" s="222"/>
      <c r="G36" s="214"/>
      <c r="H36" s="228"/>
      <c r="I36" s="205"/>
      <c r="J36" s="205"/>
      <c r="K36" s="233" t="s">
        <v>2028</v>
      </c>
    </row>
    <row r="37" spans="1:11">
      <c r="A37" s="234" t="s">
        <v>2099</v>
      </c>
      <c r="B37" s="235" t="s">
        <v>2100</v>
      </c>
      <c r="C37" s="73" t="s">
        <v>2602</v>
      </c>
      <c r="D37" s="236"/>
      <c r="E37" s="234" t="s">
        <v>2099</v>
      </c>
      <c r="F37" s="235" t="s">
        <v>2646</v>
      </c>
      <c r="G37" s="73" t="s">
        <v>2647</v>
      </c>
      <c r="H37" s="236"/>
      <c r="K37" s="200" t="s">
        <v>2038</v>
      </c>
    </row>
    <row r="38" spans="1:11">
      <c r="A38" s="226"/>
      <c r="B38" s="210"/>
      <c r="D38" s="238"/>
      <c r="E38" s="226"/>
      <c r="F38" s="210"/>
      <c r="G38" s="237"/>
      <c r="H38" s="238"/>
      <c r="I38" s="205"/>
      <c r="J38" s="205"/>
      <c r="K38" s="205" t="s">
        <v>2028</v>
      </c>
    </row>
    <row r="39" spans="1:11">
      <c r="A39" s="206">
        <v>1.4</v>
      </c>
      <c r="B39" s="231" t="s">
        <v>2101</v>
      </c>
      <c r="C39" s="397"/>
      <c r="D39" s="239" t="s">
        <v>2102</v>
      </c>
      <c r="E39" s="206">
        <v>1.4</v>
      </c>
      <c r="F39" s="231" t="s">
        <v>2648</v>
      </c>
      <c r="G39" s="232"/>
      <c r="H39" s="239"/>
      <c r="I39" s="205"/>
      <c r="J39" s="205"/>
      <c r="K39" s="205" t="s">
        <v>2028</v>
      </c>
    </row>
    <row r="40" spans="1:11" ht="36.75" thickBot="1">
      <c r="A40" s="209" t="s">
        <v>2103</v>
      </c>
      <c r="B40" s="210" t="s">
        <v>2104</v>
      </c>
      <c r="C40" s="28" t="s">
        <v>2594</v>
      </c>
      <c r="D40" s="212" t="s">
        <v>2105</v>
      </c>
      <c r="E40" s="209" t="s">
        <v>2103</v>
      </c>
      <c r="F40" s="210" t="s">
        <v>2649</v>
      </c>
      <c r="G40" s="211" t="s">
        <v>2633</v>
      </c>
      <c r="H40" s="212"/>
      <c r="I40" s="205"/>
      <c r="J40" s="205"/>
      <c r="K40" s="205" t="s">
        <v>2028</v>
      </c>
    </row>
    <row r="41" spans="1:11" ht="36">
      <c r="A41" s="209"/>
      <c r="B41" s="629" t="s">
        <v>2106</v>
      </c>
      <c r="C41" s="28" t="s">
        <v>2603</v>
      </c>
      <c r="D41" s="229" t="s">
        <v>2107</v>
      </c>
      <c r="E41" s="209"/>
      <c r="F41" s="254" t="s">
        <v>2650</v>
      </c>
      <c r="G41" s="214" t="s">
        <v>2651</v>
      </c>
      <c r="H41" s="229"/>
      <c r="I41" s="205"/>
      <c r="J41" s="205"/>
      <c r="K41" s="205" t="s">
        <v>2028</v>
      </c>
    </row>
    <row r="42" spans="1:11" ht="24">
      <c r="A42" s="209"/>
      <c r="B42" s="630"/>
      <c r="C42" s="214" t="s">
        <v>2604</v>
      </c>
      <c r="D42" s="230" t="s">
        <v>2108</v>
      </c>
      <c r="E42" s="209"/>
      <c r="F42" s="255"/>
      <c r="G42" s="214" t="s">
        <v>2652</v>
      </c>
      <c r="H42" s="230"/>
      <c r="I42" s="205"/>
      <c r="J42" s="205"/>
      <c r="K42" s="205" t="s">
        <v>2028</v>
      </c>
    </row>
    <row r="43" spans="1:11" ht="15.75" thickBot="1">
      <c r="A43" s="209"/>
      <c r="B43" s="631"/>
      <c r="C43" s="214" t="s">
        <v>2604</v>
      </c>
      <c r="D43" s="240" t="s">
        <v>2109</v>
      </c>
      <c r="E43" s="209"/>
      <c r="F43" s="256"/>
      <c r="G43" s="214" t="s">
        <v>2652</v>
      </c>
      <c r="H43" s="240"/>
      <c r="I43" s="205"/>
      <c r="J43" s="205"/>
      <c r="K43" s="205" t="s">
        <v>2038</v>
      </c>
    </row>
    <row r="44" spans="1:11" ht="24">
      <c r="A44" s="209"/>
      <c r="B44" s="632" t="s">
        <v>2110</v>
      </c>
      <c r="C44" s="214" t="s">
        <v>2603</v>
      </c>
      <c r="D44" s="229" t="s">
        <v>2111</v>
      </c>
      <c r="E44" s="209"/>
      <c r="F44" s="257" t="s">
        <v>2653</v>
      </c>
      <c r="G44" s="214" t="s">
        <v>2651</v>
      </c>
      <c r="H44" s="229"/>
      <c r="I44" s="205"/>
      <c r="J44" s="205"/>
      <c r="K44" s="205" t="s">
        <v>2028</v>
      </c>
    </row>
    <row r="45" spans="1:11" ht="15.75" thickBot="1">
      <c r="A45" s="209"/>
      <c r="B45" s="633"/>
      <c r="C45" s="214"/>
      <c r="D45" s="230" t="s">
        <v>2112</v>
      </c>
      <c r="E45" s="209"/>
      <c r="F45" s="258"/>
      <c r="G45" s="214"/>
      <c r="H45" s="230"/>
      <c r="I45" s="205"/>
      <c r="J45" s="205"/>
      <c r="K45" s="205" t="s">
        <v>2028</v>
      </c>
    </row>
    <row r="46" spans="1:11" ht="48">
      <c r="A46" s="234"/>
      <c r="B46" s="241" t="s">
        <v>2113</v>
      </c>
      <c r="C46" s="28" t="s">
        <v>2605</v>
      </c>
      <c r="D46" s="217" t="s">
        <v>2114</v>
      </c>
      <c r="E46" s="234"/>
      <c r="F46" s="241" t="s">
        <v>2654</v>
      </c>
      <c r="G46" s="28" t="s">
        <v>2655</v>
      </c>
      <c r="H46" s="217"/>
      <c r="K46" s="200" t="s">
        <v>2038</v>
      </c>
    </row>
    <row r="47" spans="1:11">
      <c r="A47" s="209"/>
      <c r="B47" s="213"/>
      <c r="C47" s="214"/>
      <c r="D47" s="230"/>
      <c r="E47" s="209"/>
      <c r="F47" s="213"/>
      <c r="G47" s="214"/>
      <c r="H47" s="230"/>
      <c r="I47" s="205"/>
      <c r="J47" s="205"/>
      <c r="K47" s="205"/>
    </row>
    <row r="48" spans="1:11" ht="15.75" thickBot="1">
      <c r="A48" s="209" t="s">
        <v>2115</v>
      </c>
      <c r="B48" s="213" t="s">
        <v>2116</v>
      </c>
      <c r="C48" s="400">
        <f>D68</f>
        <v>62776.700000000004</v>
      </c>
      <c r="D48" s="243"/>
      <c r="E48" s="209" t="s">
        <v>2115</v>
      </c>
      <c r="F48" s="213" t="s">
        <v>2656</v>
      </c>
      <c r="G48" s="242">
        <f>C48</f>
        <v>62776.700000000004</v>
      </c>
      <c r="H48" s="243"/>
      <c r="I48" s="205"/>
      <c r="J48" s="205"/>
      <c r="K48" s="205" t="s">
        <v>2028</v>
      </c>
    </row>
    <row r="49" spans="1:11" ht="24.75" thickBot="1">
      <c r="A49" s="209" t="s">
        <v>2117</v>
      </c>
      <c r="B49" s="244" t="s">
        <v>719</v>
      </c>
      <c r="C49" s="242" t="s">
        <v>2606</v>
      </c>
      <c r="D49" s="230" t="s">
        <v>2118</v>
      </c>
      <c r="E49" s="209" t="s">
        <v>2117</v>
      </c>
      <c r="F49" s="244" t="s">
        <v>2657</v>
      </c>
      <c r="G49" s="214" t="s">
        <v>2658</v>
      </c>
      <c r="H49" s="230"/>
      <c r="I49" s="205"/>
      <c r="J49" s="205"/>
      <c r="K49" s="205" t="s">
        <v>2028</v>
      </c>
    </row>
    <row r="50" spans="1:11" ht="24">
      <c r="A50" s="209" t="s">
        <v>2119</v>
      </c>
      <c r="B50" s="213" t="s">
        <v>2120</v>
      </c>
      <c r="C50" s="242" t="s">
        <v>2607</v>
      </c>
      <c r="D50" s="229" t="s">
        <v>2121</v>
      </c>
      <c r="E50" s="209" t="s">
        <v>2119</v>
      </c>
      <c r="F50" s="213" t="s">
        <v>2659</v>
      </c>
      <c r="G50" s="214" t="s">
        <v>2660</v>
      </c>
      <c r="H50" s="229"/>
      <c r="I50" s="205"/>
      <c r="J50" s="205"/>
      <c r="K50" s="205" t="s">
        <v>2028</v>
      </c>
    </row>
    <row r="51" spans="1:11" ht="89.25">
      <c r="A51" s="209"/>
      <c r="B51" s="241" t="s">
        <v>2122</v>
      </c>
      <c r="C51" s="242" t="s">
        <v>2608</v>
      </c>
      <c r="D51" s="245" t="s">
        <v>2157</v>
      </c>
      <c r="E51" s="209"/>
      <c r="F51" s="241" t="s">
        <v>2661</v>
      </c>
      <c r="G51" s="242" t="s">
        <v>2662</v>
      </c>
      <c r="H51" s="245"/>
      <c r="I51" s="205"/>
      <c r="J51" s="205"/>
      <c r="K51" s="205" t="s">
        <v>2038</v>
      </c>
    </row>
    <row r="52" spans="1:11" ht="24">
      <c r="A52" s="209" t="s">
        <v>2123</v>
      </c>
      <c r="B52" s="213" t="s">
        <v>2124</v>
      </c>
      <c r="C52" s="214" t="s">
        <v>2604</v>
      </c>
      <c r="D52" s="230" t="s">
        <v>2125</v>
      </c>
      <c r="E52" s="209" t="s">
        <v>2123</v>
      </c>
      <c r="F52" s="213" t="s">
        <v>2663</v>
      </c>
      <c r="G52" s="214" t="s">
        <v>2604</v>
      </c>
      <c r="H52" s="230"/>
      <c r="I52" s="205"/>
      <c r="J52" s="205"/>
      <c r="K52" s="205" t="s">
        <v>2028</v>
      </c>
    </row>
    <row r="53" spans="1:11">
      <c r="A53" s="209" t="s">
        <v>2126</v>
      </c>
      <c r="B53" s="213" t="s">
        <v>2127</v>
      </c>
      <c r="C53" s="28" t="s">
        <v>2609</v>
      </c>
      <c r="D53" s="230" t="s">
        <v>2128</v>
      </c>
      <c r="E53" s="209" t="s">
        <v>2126</v>
      </c>
      <c r="F53" s="213" t="s">
        <v>2664</v>
      </c>
      <c r="G53" s="214" t="s">
        <v>2665</v>
      </c>
      <c r="H53" s="230"/>
      <c r="I53" s="205"/>
      <c r="J53" s="205"/>
      <c r="K53" s="205" t="s">
        <v>2028</v>
      </c>
    </row>
    <row r="54" spans="1:11" ht="63.75">
      <c r="A54" s="209" t="s">
        <v>2129</v>
      </c>
      <c r="B54" s="213" t="s">
        <v>2130</v>
      </c>
      <c r="C54" s="28" t="s">
        <v>2610</v>
      </c>
      <c r="D54" s="243"/>
      <c r="E54" s="209" t="s">
        <v>2129</v>
      </c>
      <c r="F54" s="213" t="s">
        <v>2666</v>
      </c>
      <c r="G54" s="214" t="s">
        <v>2667</v>
      </c>
      <c r="H54" s="243"/>
      <c r="I54" s="205"/>
      <c r="J54" s="205"/>
      <c r="K54" s="205" t="s">
        <v>2028</v>
      </c>
    </row>
    <row r="55" spans="1:11" ht="63.75">
      <c r="A55" s="209"/>
      <c r="B55" s="213" t="s">
        <v>2131</v>
      </c>
      <c r="C55" s="28" t="s">
        <v>2611</v>
      </c>
      <c r="D55" s="243"/>
      <c r="E55" s="209"/>
      <c r="F55" s="213" t="s">
        <v>2668</v>
      </c>
      <c r="G55" s="214" t="s">
        <v>2669</v>
      </c>
      <c r="H55" s="243"/>
      <c r="I55" s="205"/>
      <c r="J55" s="205"/>
      <c r="K55" s="205" t="s">
        <v>2028</v>
      </c>
    </row>
    <row r="56" spans="1:11" ht="48">
      <c r="A56" s="209" t="s">
        <v>2132</v>
      </c>
      <c r="B56" s="213" t="s">
        <v>2133</v>
      </c>
      <c r="C56" s="28" t="s">
        <v>2612</v>
      </c>
      <c r="D56" s="230" t="s">
        <v>2134</v>
      </c>
      <c r="E56" s="209" t="s">
        <v>2132</v>
      </c>
      <c r="F56" s="213" t="s">
        <v>2670</v>
      </c>
      <c r="G56" s="214" t="s">
        <v>2671</v>
      </c>
      <c r="H56" s="230"/>
      <c r="I56" s="205"/>
      <c r="J56" s="205"/>
      <c r="K56" s="205" t="s">
        <v>2028</v>
      </c>
    </row>
    <row r="57" spans="1:11" ht="15.75" thickBot="1">
      <c r="A57" s="209" t="s">
        <v>2135</v>
      </c>
      <c r="B57" s="213" t="s">
        <v>2136</v>
      </c>
      <c r="C57" s="28" t="s">
        <v>2613</v>
      </c>
      <c r="D57" s="230" t="s">
        <v>2137</v>
      </c>
      <c r="E57" s="209" t="s">
        <v>2135</v>
      </c>
      <c r="F57" s="213" t="s">
        <v>2672</v>
      </c>
      <c r="G57" s="214" t="s">
        <v>2673</v>
      </c>
      <c r="H57" s="230"/>
      <c r="I57" s="205"/>
      <c r="J57" s="205"/>
      <c r="K57" s="205" t="s">
        <v>2028</v>
      </c>
    </row>
    <row r="58" spans="1:11" ht="39" thickBot="1">
      <c r="A58" s="209" t="s">
        <v>2138</v>
      </c>
      <c r="B58" s="244" t="s">
        <v>2139</v>
      </c>
      <c r="C58" s="49" t="s">
        <v>3420</v>
      </c>
      <c r="D58" s="230" t="s">
        <v>2140</v>
      </c>
      <c r="E58" s="209" t="s">
        <v>2138</v>
      </c>
      <c r="F58" s="244" t="s">
        <v>2674</v>
      </c>
      <c r="G58" s="214" t="s">
        <v>3421</v>
      </c>
      <c r="H58" s="230"/>
      <c r="I58" s="205"/>
      <c r="J58" s="205"/>
      <c r="K58" s="205" t="s">
        <v>2028</v>
      </c>
    </row>
    <row r="59" spans="1:11">
      <c r="A59" s="209"/>
      <c r="B59" s="260" t="s">
        <v>2141</v>
      </c>
      <c r="C59" s="49">
        <v>54</v>
      </c>
      <c r="D59" s="230"/>
      <c r="E59" s="209"/>
      <c r="F59" s="260"/>
      <c r="G59" s="401">
        <v>54</v>
      </c>
      <c r="H59" s="230"/>
      <c r="I59" s="205"/>
      <c r="J59" s="205"/>
      <c r="K59" s="205" t="s">
        <v>2028</v>
      </c>
    </row>
    <row r="60" spans="1:11" ht="76.5">
      <c r="A60" s="209" t="s">
        <v>2142</v>
      </c>
      <c r="B60" s="213" t="s">
        <v>2143</v>
      </c>
      <c r="C60" s="49" t="s">
        <v>2614</v>
      </c>
      <c r="D60" s="230" t="s">
        <v>2140</v>
      </c>
      <c r="E60" s="209" t="s">
        <v>2142</v>
      </c>
      <c r="F60" s="213" t="s">
        <v>2675</v>
      </c>
      <c r="G60" s="214" t="s">
        <v>2676</v>
      </c>
      <c r="H60" s="230"/>
      <c r="I60" s="205"/>
      <c r="J60" s="205"/>
      <c r="K60" s="205" t="s">
        <v>2028</v>
      </c>
    </row>
    <row r="61" spans="1:11">
      <c r="A61" s="209"/>
      <c r="B61" s="260" t="s">
        <v>2141</v>
      </c>
      <c r="C61" s="49" t="s">
        <v>2615</v>
      </c>
      <c r="D61" s="230"/>
      <c r="E61" s="209"/>
      <c r="F61" s="260"/>
      <c r="G61" s="214" t="s">
        <v>2677</v>
      </c>
      <c r="H61" s="230"/>
      <c r="I61" s="205"/>
      <c r="J61" s="205"/>
      <c r="K61" s="205" t="s">
        <v>2028</v>
      </c>
    </row>
    <row r="62" spans="1:11">
      <c r="A62" s="209" t="s">
        <v>2144</v>
      </c>
      <c r="B62" s="213" t="s">
        <v>2145</v>
      </c>
      <c r="C62" s="28" t="s">
        <v>731</v>
      </c>
      <c r="D62" s="230" t="s">
        <v>2146</v>
      </c>
      <c r="E62" s="209" t="s">
        <v>2144</v>
      </c>
      <c r="F62" s="213" t="s">
        <v>2161</v>
      </c>
      <c r="G62" s="214" t="s">
        <v>2630</v>
      </c>
      <c r="H62" s="230"/>
      <c r="I62" s="205"/>
      <c r="J62" s="205"/>
      <c r="K62" s="205" t="s">
        <v>2028</v>
      </c>
    </row>
    <row r="63" spans="1:11">
      <c r="A63" s="209"/>
      <c r="B63" s="246"/>
      <c r="C63" s="28"/>
      <c r="D63" s="248"/>
      <c r="E63" s="209"/>
      <c r="F63" s="246"/>
      <c r="G63" s="247"/>
      <c r="H63" s="248"/>
      <c r="I63" s="205"/>
      <c r="J63" s="205"/>
      <c r="K63" s="205" t="s">
        <v>2028</v>
      </c>
    </row>
    <row r="64" spans="1:11">
      <c r="A64" s="249" t="s">
        <v>2147</v>
      </c>
      <c r="B64" s="250" t="s">
        <v>2148</v>
      </c>
      <c r="C64" s="398" t="s">
        <v>2149</v>
      </c>
      <c r="D64" s="251" t="s">
        <v>2150</v>
      </c>
      <c r="E64" s="249" t="s">
        <v>2147</v>
      </c>
      <c r="F64" s="250" t="s">
        <v>2678</v>
      </c>
      <c r="G64" s="251" t="s">
        <v>2162</v>
      </c>
      <c r="H64" s="251" t="s">
        <v>2163</v>
      </c>
      <c r="I64" s="205"/>
      <c r="J64" s="205"/>
      <c r="K64" s="205" t="s">
        <v>2028</v>
      </c>
    </row>
    <row r="65" spans="1:11">
      <c r="A65" s="226"/>
      <c r="B65" s="252" t="s">
        <v>2151</v>
      </c>
      <c r="C65" s="253">
        <v>13</v>
      </c>
      <c r="D65" s="584">
        <f>'A7 Members &amp; FMUs'!F77</f>
        <v>6836</v>
      </c>
      <c r="E65" s="226"/>
      <c r="F65" s="252" t="s">
        <v>2151</v>
      </c>
      <c r="G65" s="253">
        <f>C65</f>
        <v>13</v>
      </c>
      <c r="H65" s="584">
        <f>D65</f>
        <v>6836</v>
      </c>
      <c r="I65" s="205"/>
      <c r="J65" s="205"/>
      <c r="K65" s="205" t="s">
        <v>2028</v>
      </c>
    </row>
    <row r="66" spans="1:11">
      <c r="A66" s="226"/>
      <c r="B66" s="252" t="s">
        <v>2152</v>
      </c>
      <c r="C66" s="253">
        <v>16</v>
      </c>
      <c r="D66" s="613">
        <f>'A7 Members &amp; FMUs'!F78</f>
        <v>55940.700000000004</v>
      </c>
      <c r="E66" s="226"/>
      <c r="F66" s="252" t="s">
        <v>2152</v>
      </c>
      <c r="G66" s="253">
        <f t="shared" ref="G66:G67" si="0">C66</f>
        <v>16</v>
      </c>
      <c r="H66" s="584">
        <f t="shared" ref="H66:H67" si="1">D66</f>
        <v>55940.700000000004</v>
      </c>
      <c r="I66" s="205"/>
      <c r="J66" s="205"/>
      <c r="K66" s="205" t="s">
        <v>2028</v>
      </c>
    </row>
    <row r="67" spans="1:11">
      <c r="A67" s="226"/>
      <c r="B67" s="252" t="s">
        <v>2153</v>
      </c>
      <c r="C67" s="253">
        <v>0</v>
      </c>
      <c r="D67" s="584">
        <v>0</v>
      </c>
      <c r="E67" s="226"/>
      <c r="F67" s="252" t="s">
        <v>2153</v>
      </c>
      <c r="G67" s="253">
        <f t="shared" si="0"/>
        <v>0</v>
      </c>
      <c r="H67" s="584">
        <f t="shared" si="1"/>
        <v>0</v>
      </c>
      <c r="I67" s="205"/>
      <c r="J67" s="205"/>
      <c r="K67" s="205" t="s">
        <v>2028</v>
      </c>
    </row>
    <row r="68" spans="1:11">
      <c r="A68" s="226"/>
      <c r="B68" s="252" t="s">
        <v>2154</v>
      </c>
      <c r="C68" s="253">
        <f>SUM(C65:C67)</f>
        <v>29</v>
      </c>
      <c r="D68" s="584">
        <f>SUM(D65:D67)</f>
        <v>62776.700000000004</v>
      </c>
      <c r="E68" s="226"/>
      <c r="F68" s="252" t="s">
        <v>2154</v>
      </c>
      <c r="G68" s="253">
        <f>SUM(G65:G67)</f>
        <v>29</v>
      </c>
      <c r="H68" s="584">
        <f>SUM(H65:H67)</f>
        <v>62776.700000000004</v>
      </c>
      <c r="I68" s="205"/>
      <c r="J68" s="205"/>
      <c r="K68" s="205" t="s">
        <v>2028</v>
      </c>
    </row>
    <row r="69" spans="1:11">
      <c r="C69" s="222"/>
    </row>
  </sheetData>
  <mergeCells count="2">
    <mergeCell ref="B41:B43"/>
    <mergeCell ref="B44:B45"/>
  </mergeCells>
  <dataValidations count="5">
    <dataValidation type="list" allowBlank="1" showInputMessage="1" showErrorMessage="1" sqref="G34" xr:uid="{75EA360D-3A94-4FBE-9F52-E003A794D7A4}">
      <formula1>$G$34:$G$35</formula1>
    </dataValidation>
    <dataValidation type="list" allowBlank="1" showInputMessage="1" showErrorMessage="1" sqref="G35" xr:uid="{9EF405A8-60A1-49C8-A81D-2EA5536C67AD}">
      <formula1>$G$36:$G$39</formula1>
    </dataValidation>
    <dataValidation type="list" allowBlank="1" showInputMessage="1" showErrorMessage="1" sqref="G49" xr:uid="{7478B7E4-8F6D-4940-8FE9-C9E0C6E06F46}">
      <formula1>$G$62:$G$64</formula1>
    </dataValidation>
    <dataValidation type="list" allowBlank="1" showInputMessage="1" showErrorMessage="1" sqref="G62" xr:uid="{2E1EC316-6720-422B-92A9-4BE7A439D6F2}">
      <formula1>$AA$108:$AA$109</formula1>
    </dataValidation>
    <dataValidation type="list" allowBlank="1" showInputMessage="1" showErrorMessage="1" sqref="C4 C65540 C131076 C196612 C262148 C327684 C393220 C458756 C524292 C589828 C655364 C720900 C786436 C851972 C917508 C983044 C24:C26 C65560:C65562 C131096:C131098 C196632:C196634 C262168:C262170 C327704:C327706 C393240:C393242 C458776:C458778 C524312:C524314 C589848:C589850 C655384:C655386 C720920:C720922 C786456:C786458 C851992:C851994 C917528:C917530 C983064:C983066 C34:C36 C65570:C65572 C131106:C131108 C196642:C196644 C262178:C262180 C327714:C327716 C393250:C393252 C458786:C458788 C524322:C524324 C589858:C589860 C655394:C655396 C720930:C720932 C786466:C786468 C852002:C852004 C917538:C917540 C983074:C983076" xr:uid="{C6B4C1B2-181E-478B-AC66-C7CFFB48D6C0}"/>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326D6-18EE-4537-AFDF-39C5C2584960}">
  <dimension ref="A1:X78"/>
  <sheetViews>
    <sheetView topLeftCell="A6" zoomScaleNormal="100" zoomScaleSheetLayoutView="100" workbookViewId="0">
      <pane xSplit="1" ySplit="5" topLeftCell="B46" activePane="bottomRight" state="frozen"/>
      <selection activeCell="A6" sqref="A6"/>
      <selection pane="topRight" activeCell="B6" sqref="B6"/>
      <selection pane="bottomLeft" activeCell="A11" sqref="A11"/>
      <selection pane="bottomRight" activeCell="B58" sqref="B58"/>
    </sheetView>
  </sheetViews>
  <sheetFormatPr defaultColWidth="8.85546875" defaultRowHeight="12.75"/>
  <cols>
    <col min="1" max="1" width="4.140625" style="394" customWidth="1"/>
    <col min="2" max="2" width="12.42578125" style="394" customWidth="1"/>
    <col min="3" max="3" width="24.140625" style="394" customWidth="1"/>
    <col min="4" max="4" width="14.140625" style="394" customWidth="1"/>
    <col min="5" max="5" width="11.85546875" style="394" customWidth="1"/>
    <col min="6" max="6" width="18.42578125" style="394" customWidth="1"/>
    <col min="7" max="7" width="12" style="82" customWidth="1"/>
    <col min="8" max="8" width="10.140625" style="394" customWidth="1"/>
    <col min="9" max="9" width="20.5703125" style="394" customWidth="1"/>
    <col min="10" max="10" width="14.5703125" style="394" customWidth="1"/>
    <col min="11" max="11" width="14.140625" style="394" customWidth="1"/>
    <col min="12" max="12" width="14.140625" style="524" customWidth="1"/>
    <col min="13" max="15" width="14.140625" style="394" customWidth="1"/>
    <col min="16" max="16" width="13.85546875" style="394" customWidth="1"/>
    <col min="17" max="17" width="39.42578125" style="394" customWidth="1"/>
    <col min="18" max="18" width="17.140625" style="394" hidden="1" customWidth="1"/>
    <col min="19" max="19" width="16.85546875" style="394" hidden="1" customWidth="1"/>
    <col min="20" max="20" width="11.140625" style="394" hidden="1" customWidth="1"/>
    <col min="21" max="21" width="18.140625" style="394" hidden="1" customWidth="1"/>
    <col min="22" max="22" width="18.85546875" style="394" hidden="1" customWidth="1"/>
    <col min="23" max="23" width="28" style="394" hidden="1" customWidth="1"/>
    <col min="24" max="24" width="13.85546875" style="394" hidden="1" customWidth="1"/>
    <col min="25" max="256" width="8.85546875" style="394"/>
    <col min="257" max="257" width="4.140625" style="394" customWidth="1"/>
    <col min="258" max="258" width="12.42578125" style="394" customWidth="1"/>
    <col min="259" max="259" width="24.140625" style="394" customWidth="1"/>
    <col min="260" max="260" width="14.140625" style="394" customWidth="1"/>
    <col min="261" max="261" width="11.85546875" style="394" customWidth="1"/>
    <col min="262" max="262" width="18.42578125" style="394" customWidth="1"/>
    <col min="263" max="263" width="12" style="394" customWidth="1"/>
    <col min="264" max="264" width="10.140625" style="394" customWidth="1"/>
    <col min="265" max="265" width="20.5703125" style="394" customWidth="1"/>
    <col min="266" max="266" width="14.5703125" style="394" customWidth="1"/>
    <col min="267" max="271" width="14.140625" style="394" customWidth="1"/>
    <col min="272" max="272" width="13.85546875" style="394" customWidth="1"/>
    <col min="273" max="273" width="32.140625" style="394" customWidth="1"/>
    <col min="274" max="280" width="0" style="394" hidden="1" customWidth="1"/>
    <col min="281" max="512" width="8.85546875" style="394"/>
    <col min="513" max="513" width="4.140625" style="394" customWidth="1"/>
    <col min="514" max="514" width="12.42578125" style="394" customWidth="1"/>
    <col min="515" max="515" width="24.140625" style="394" customWidth="1"/>
    <col min="516" max="516" width="14.140625" style="394" customWidth="1"/>
    <col min="517" max="517" width="11.85546875" style="394" customWidth="1"/>
    <col min="518" max="518" width="18.42578125" style="394" customWidth="1"/>
    <col min="519" max="519" width="12" style="394" customWidth="1"/>
    <col min="520" max="520" width="10.140625" style="394" customWidth="1"/>
    <col min="521" max="521" width="20.5703125" style="394" customWidth="1"/>
    <col min="522" max="522" width="14.5703125" style="394" customWidth="1"/>
    <col min="523" max="527" width="14.140625" style="394" customWidth="1"/>
    <col min="528" max="528" width="13.85546875" style="394" customWidth="1"/>
    <col min="529" max="529" width="32.140625" style="394" customWidth="1"/>
    <col min="530" max="536" width="0" style="394" hidden="1" customWidth="1"/>
    <col min="537" max="768" width="8.85546875" style="394"/>
    <col min="769" max="769" width="4.140625" style="394" customWidth="1"/>
    <col min="770" max="770" width="12.42578125" style="394" customWidth="1"/>
    <col min="771" max="771" width="24.140625" style="394" customWidth="1"/>
    <col min="772" max="772" width="14.140625" style="394" customWidth="1"/>
    <col min="773" max="773" width="11.85546875" style="394" customWidth="1"/>
    <col min="774" max="774" width="18.42578125" style="394" customWidth="1"/>
    <col min="775" max="775" width="12" style="394" customWidth="1"/>
    <col min="776" max="776" width="10.140625" style="394" customWidth="1"/>
    <col min="777" max="777" width="20.5703125" style="394" customWidth="1"/>
    <col min="778" max="778" width="14.5703125" style="394" customWidth="1"/>
    <col min="779" max="783" width="14.140625" style="394" customWidth="1"/>
    <col min="784" max="784" width="13.85546875" style="394" customWidth="1"/>
    <col min="785" max="785" width="32.140625" style="394" customWidth="1"/>
    <col min="786" max="792" width="0" style="394" hidden="1" customWidth="1"/>
    <col min="793" max="1024" width="8.85546875" style="394"/>
    <col min="1025" max="1025" width="4.140625" style="394" customWidth="1"/>
    <col min="1026" max="1026" width="12.42578125" style="394" customWidth="1"/>
    <col min="1027" max="1027" width="24.140625" style="394" customWidth="1"/>
    <col min="1028" max="1028" width="14.140625" style="394" customWidth="1"/>
    <col min="1029" max="1029" width="11.85546875" style="394" customWidth="1"/>
    <col min="1030" max="1030" width="18.42578125" style="394" customWidth="1"/>
    <col min="1031" max="1031" width="12" style="394" customWidth="1"/>
    <col min="1032" max="1032" width="10.140625" style="394" customWidth="1"/>
    <col min="1033" max="1033" width="20.5703125" style="394" customWidth="1"/>
    <col min="1034" max="1034" width="14.5703125" style="394" customWidth="1"/>
    <col min="1035" max="1039" width="14.140625" style="394" customWidth="1"/>
    <col min="1040" max="1040" width="13.85546875" style="394" customWidth="1"/>
    <col min="1041" max="1041" width="32.140625" style="394" customWidth="1"/>
    <col min="1042" max="1048" width="0" style="394" hidden="1" customWidth="1"/>
    <col min="1049" max="1280" width="8.85546875" style="394"/>
    <col min="1281" max="1281" width="4.140625" style="394" customWidth="1"/>
    <col min="1282" max="1282" width="12.42578125" style="394" customWidth="1"/>
    <col min="1283" max="1283" width="24.140625" style="394" customWidth="1"/>
    <col min="1284" max="1284" width="14.140625" style="394" customWidth="1"/>
    <col min="1285" max="1285" width="11.85546875" style="394" customWidth="1"/>
    <col min="1286" max="1286" width="18.42578125" style="394" customWidth="1"/>
    <col min="1287" max="1287" width="12" style="394" customWidth="1"/>
    <col min="1288" max="1288" width="10.140625" style="394" customWidth="1"/>
    <col min="1289" max="1289" width="20.5703125" style="394" customWidth="1"/>
    <col min="1290" max="1290" width="14.5703125" style="394" customWidth="1"/>
    <col min="1291" max="1295" width="14.140625" style="394" customWidth="1"/>
    <col min="1296" max="1296" width="13.85546875" style="394" customWidth="1"/>
    <col min="1297" max="1297" width="32.140625" style="394" customWidth="1"/>
    <col min="1298" max="1304" width="0" style="394" hidden="1" customWidth="1"/>
    <col min="1305" max="1536" width="8.85546875" style="394"/>
    <col min="1537" max="1537" width="4.140625" style="394" customWidth="1"/>
    <col min="1538" max="1538" width="12.42578125" style="394" customWidth="1"/>
    <col min="1539" max="1539" width="24.140625" style="394" customWidth="1"/>
    <col min="1540" max="1540" width="14.140625" style="394" customWidth="1"/>
    <col min="1541" max="1541" width="11.85546875" style="394" customWidth="1"/>
    <col min="1542" max="1542" width="18.42578125" style="394" customWidth="1"/>
    <col min="1543" max="1543" width="12" style="394" customWidth="1"/>
    <col min="1544" max="1544" width="10.140625" style="394" customWidth="1"/>
    <col min="1545" max="1545" width="20.5703125" style="394" customWidth="1"/>
    <col min="1546" max="1546" width="14.5703125" style="394" customWidth="1"/>
    <col min="1547" max="1551" width="14.140625" style="394" customWidth="1"/>
    <col min="1552" max="1552" width="13.85546875" style="394" customWidth="1"/>
    <col min="1553" max="1553" width="32.140625" style="394" customWidth="1"/>
    <col min="1554" max="1560" width="0" style="394" hidden="1" customWidth="1"/>
    <col min="1561" max="1792" width="8.85546875" style="394"/>
    <col min="1793" max="1793" width="4.140625" style="394" customWidth="1"/>
    <col min="1794" max="1794" width="12.42578125" style="394" customWidth="1"/>
    <col min="1795" max="1795" width="24.140625" style="394" customWidth="1"/>
    <col min="1796" max="1796" width="14.140625" style="394" customWidth="1"/>
    <col min="1797" max="1797" width="11.85546875" style="394" customWidth="1"/>
    <col min="1798" max="1798" width="18.42578125" style="394" customWidth="1"/>
    <col min="1799" max="1799" width="12" style="394" customWidth="1"/>
    <col min="1800" max="1800" width="10.140625" style="394" customWidth="1"/>
    <col min="1801" max="1801" width="20.5703125" style="394" customWidth="1"/>
    <col min="1802" max="1802" width="14.5703125" style="394" customWidth="1"/>
    <col min="1803" max="1807" width="14.140625" style="394" customWidth="1"/>
    <col min="1808" max="1808" width="13.85546875" style="394" customWidth="1"/>
    <col min="1809" max="1809" width="32.140625" style="394" customWidth="1"/>
    <col min="1810" max="1816" width="0" style="394" hidden="1" customWidth="1"/>
    <col min="1817" max="2048" width="8.85546875" style="394"/>
    <col min="2049" max="2049" width="4.140625" style="394" customWidth="1"/>
    <col min="2050" max="2050" width="12.42578125" style="394" customWidth="1"/>
    <col min="2051" max="2051" width="24.140625" style="394" customWidth="1"/>
    <col min="2052" max="2052" width="14.140625" style="394" customWidth="1"/>
    <col min="2053" max="2053" width="11.85546875" style="394" customWidth="1"/>
    <col min="2054" max="2054" width="18.42578125" style="394" customWidth="1"/>
    <col min="2055" max="2055" width="12" style="394" customWidth="1"/>
    <col min="2056" max="2056" width="10.140625" style="394" customWidth="1"/>
    <col min="2057" max="2057" width="20.5703125" style="394" customWidth="1"/>
    <col min="2058" max="2058" width="14.5703125" style="394" customWidth="1"/>
    <col min="2059" max="2063" width="14.140625" style="394" customWidth="1"/>
    <col min="2064" max="2064" width="13.85546875" style="394" customWidth="1"/>
    <col min="2065" max="2065" width="32.140625" style="394" customWidth="1"/>
    <col min="2066" max="2072" width="0" style="394" hidden="1" customWidth="1"/>
    <col min="2073" max="2304" width="8.85546875" style="394"/>
    <col min="2305" max="2305" width="4.140625" style="394" customWidth="1"/>
    <col min="2306" max="2306" width="12.42578125" style="394" customWidth="1"/>
    <col min="2307" max="2307" width="24.140625" style="394" customWidth="1"/>
    <col min="2308" max="2308" width="14.140625" style="394" customWidth="1"/>
    <col min="2309" max="2309" width="11.85546875" style="394" customWidth="1"/>
    <col min="2310" max="2310" width="18.42578125" style="394" customWidth="1"/>
    <col min="2311" max="2311" width="12" style="394" customWidth="1"/>
    <col min="2312" max="2312" width="10.140625" style="394" customWidth="1"/>
    <col min="2313" max="2313" width="20.5703125" style="394" customWidth="1"/>
    <col min="2314" max="2314" width="14.5703125" style="394" customWidth="1"/>
    <col min="2315" max="2319" width="14.140625" style="394" customWidth="1"/>
    <col min="2320" max="2320" width="13.85546875" style="394" customWidth="1"/>
    <col min="2321" max="2321" width="32.140625" style="394" customWidth="1"/>
    <col min="2322" max="2328" width="0" style="394" hidden="1" customWidth="1"/>
    <col min="2329" max="2560" width="8.85546875" style="394"/>
    <col min="2561" max="2561" width="4.140625" style="394" customWidth="1"/>
    <col min="2562" max="2562" width="12.42578125" style="394" customWidth="1"/>
    <col min="2563" max="2563" width="24.140625" style="394" customWidth="1"/>
    <col min="2564" max="2564" width="14.140625" style="394" customWidth="1"/>
    <col min="2565" max="2565" width="11.85546875" style="394" customWidth="1"/>
    <col min="2566" max="2566" width="18.42578125" style="394" customWidth="1"/>
    <col min="2567" max="2567" width="12" style="394" customWidth="1"/>
    <col min="2568" max="2568" width="10.140625" style="394" customWidth="1"/>
    <col min="2569" max="2569" width="20.5703125" style="394" customWidth="1"/>
    <col min="2570" max="2570" width="14.5703125" style="394" customWidth="1"/>
    <col min="2571" max="2575" width="14.140625" style="394" customWidth="1"/>
    <col min="2576" max="2576" width="13.85546875" style="394" customWidth="1"/>
    <col min="2577" max="2577" width="32.140625" style="394" customWidth="1"/>
    <col min="2578" max="2584" width="0" style="394" hidden="1" customWidth="1"/>
    <col min="2585" max="2816" width="8.85546875" style="394"/>
    <col min="2817" max="2817" width="4.140625" style="394" customWidth="1"/>
    <col min="2818" max="2818" width="12.42578125" style="394" customWidth="1"/>
    <col min="2819" max="2819" width="24.140625" style="394" customWidth="1"/>
    <col min="2820" max="2820" width="14.140625" style="394" customWidth="1"/>
    <col min="2821" max="2821" width="11.85546875" style="394" customWidth="1"/>
    <col min="2822" max="2822" width="18.42578125" style="394" customWidth="1"/>
    <col min="2823" max="2823" width="12" style="394" customWidth="1"/>
    <col min="2824" max="2824" width="10.140625" style="394" customWidth="1"/>
    <col min="2825" max="2825" width="20.5703125" style="394" customWidth="1"/>
    <col min="2826" max="2826" width="14.5703125" style="394" customWidth="1"/>
    <col min="2827" max="2831" width="14.140625" style="394" customWidth="1"/>
    <col min="2832" max="2832" width="13.85546875" style="394" customWidth="1"/>
    <col min="2833" max="2833" width="32.140625" style="394" customWidth="1"/>
    <col min="2834" max="2840" width="0" style="394" hidden="1" customWidth="1"/>
    <col min="2841" max="3072" width="8.85546875" style="394"/>
    <col min="3073" max="3073" width="4.140625" style="394" customWidth="1"/>
    <col min="3074" max="3074" width="12.42578125" style="394" customWidth="1"/>
    <col min="3075" max="3075" width="24.140625" style="394" customWidth="1"/>
    <col min="3076" max="3076" width="14.140625" style="394" customWidth="1"/>
    <col min="3077" max="3077" width="11.85546875" style="394" customWidth="1"/>
    <col min="3078" max="3078" width="18.42578125" style="394" customWidth="1"/>
    <col min="3079" max="3079" width="12" style="394" customWidth="1"/>
    <col min="3080" max="3080" width="10.140625" style="394" customWidth="1"/>
    <col min="3081" max="3081" width="20.5703125" style="394" customWidth="1"/>
    <col min="3082" max="3082" width="14.5703125" style="394" customWidth="1"/>
    <col min="3083" max="3087" width="14.140625" style="394" customWidth="1"/>
    <col min="3088" max="3088" width="13.85546875" style="394" customWidth="1"/>
    <col min="3089" max="3089" width="32.140625" style="394" customWidth="1"/>
    <col min="3090" max="3096" width="0" style="394" hidden="1" customWidth="1"/>
    <col min="3097" max="3328" width="8.85546875" style="394"/>
    <col min="3329" max="3329" width="4.140625" style="394" customWidth="1"/>
    <col min="3330" max="3330" width="12.42578125" style="394" customWidth="1"/>
    <col min="3331" max="3331" width="24.140625" style="394" customWidth="1"/>
    <col min="3332" max="3332" width="14.140625" style="394" customWidth="1"/>
    <col min="3333" max="3333" width="11.85546875" style="394" customWidth="1"/>
    <col min="3334" max="3334" width="18.42578125" style="394" customWidth="1"/>
    <col min="3335" max="3335" width="12" style="394" customWidth="1"/>
    <col min="3336" max="3336" width="10.140625" style="394" customWidth="1"/>
    <col min="3337" max="3337" width="20.5703125" style="394" customWidth="1"/>
    <col min="3338" max="3338" width="14.5703125" style="394" customWidth="1"/>
    <col min="3339" max="3343" width="14.140625" style="394" customWidth="1"/>
    <col min="3344" max="3344" width="13.85546875" style="394" customWidth="1"/>
    <col min="3345" max="3345" width="32.140625" style="394" customWidth="1"/>
    <col min="3346" max="3352" width="0" style="394" hidden="1" customWidth="1"/>
    <col min="3353" max="3584" width="8.85546875" style="394"/>
    <col min="3585" max="3585" width="4.140625" style="394" customWidth="1"/>
    <col min="3586" max="3586" width="12.42578125" style="394" customWidth="1"/>
    <col min="3587" max="3587" width="24.140625" style="394" customWidth="1"/>
    <col min="3588" max="3588" width="14.140625" style="394" customWidth="1"/>
    <col min="3589" max="3589" width="11.85546875" style="394" customWidth="1"/>
    <col min="3590" max="3590" width="18.42578125" style="394" customWidth="1"/>
    <col min="3591" max="3591" width="12" style="394" customWidth="1"/>
    <col min="3592" max="3592" width="10.140625" style="394" customWidth="1"/>
    <col min="3593" max="3593" width="20.5703125" style="394" customWidth="1"/>
    <col min="3594" max="3594" width="14.5703125" style="394" customWidth="1"/>
    <col min="3595" max="3599" width="14.140625" style="394" customWidth="1"/>
    <col min="3600" max="3600" width="13.85546875" style="394" customWidth="1"/>
    <col min="3601" max="3601" width="32.140625" style="394" customWidth="1"/>
    <col min="3602" max="3608" width="0" style="394" hidden="1" customWidth="1"/>
    <col min="3609" max="3840" width="8.85546875" style="394"/>
    <col min="3841" max="3841" width="4.140625" style="394" customWidth="1"/>
    <col min="3842" max="3842" width="12.42578125" style="394" customWidth="1"/>
    <col min="3843" max="3843" width="24.140625" style="394" customWidth="1"/>
    <col min="3844" max="3844" width="14.140625" style="394" customWidth="1"/>
    <col min="3845" max="3845" width="11.85546875" style="394" customWidth="1"/>
    <col min="3846" max="3846" width="18.42578125" style="394" customWidth="1"/>
    <col min="3847" max="3847" width="12" style="394" customWidth="1"/>
    <col min="3848" max="3848" width="10.140625" style="394" customWidth="1"/>
    <col min="3849" max="3849" width="20.5703125" style="394" customWidth="1"/>
    <col min="3850" max="3850" width="14.5703125" style="394" customWidth="1"/>
    <col min="3851" max="3855" width="14.140625" style="394" customWidth="1"/>
    <col min="3856" max="3856" width="13.85546875" style="394" customWidth="1"/>
    <col min="3857" max="3857" width="32.140625" style="394" customWidth="1"/>
    <col min="3858" max="3864" width="0" style="394" hidden="1" customWidth="1"/>
    <col min="3865" max="4096" width="8.85546875" style="394"/>
    <col min="4097" max="4097" width="4.140625" style="394" customWidth="1"/>
    <col min="4098" max="4098" width="12.42578125" style="394" customWidth="1"/>
    <col min="4099" max="4099" width="24.140625" style="394" customWidth="1"/>
    <col min="4100" max="4100" width="14.140625" style="394" customWidth="1"/>
    <col min="4101" max="4101" width="11.85546875" style="394" customWidth="1"/>
    <col min="4102" max="4102" width="18.42578125" style="394" customWidth="1"/>
    <col min="4103" max="4103" width="12" style="394" customWidth="1"/>
    <col min="4104" max="4104" width="10.140625" style="394" customWidth="1"/>
    <col min="4105" max="4105" width="20.5703125" style="394" customWidth="1"/>
    <col min="4106" max="4106" width="14.5703125" style="394" customWidth="1"/>
    <col min="4107" max="4111" width="14.140625" style="394" customWidth="1"/>
    <col min="4112" max="4112" width="13.85546875" style="394" customWidth="1"/>
    <col min="4113" max="4113" width="32.140625" style="394" customWidth="1"/>
    <col min="4114" max="4120" width="0" style="394" hidden="1" customWidth="1"/>
    <col min="4121" max="4352" width="8.85546875" style="394"/>
    <col min="4353" max="4353" width="4.140625" style="394" customWidth="1"/>
    <col min="4354" max="4354" width="12.42578125" style="394" customWidth="1"/>
    <col min="4355" max="4355" width="24.140625" style="394" customWidth="1"/>
    <col min="4356" max="4356" width="14.140625" style="394" customWidth="1"/>
    <col min="4357" max="4357" width="11.85546875" style="394" customWidth="1"/>
    <col min="4358" max="4358" width="18.42578125" style="394" customWidth="1"/>
    <col min="4359" max="4359" width="12" style="394" customWidth="1"/>
    <col min="4360" max="4360" width="10.140625" style="394" customWidth="1"/>
    <col min="4361" max="4361" width="20.5703125" style="394" customWidth="1"/>
    <col min="4362" max="4362" width="14.5703125" style="394" customWidth="1"/>
    <col min="4363" max="4367" width="14.140625" style="394" customWidth="1"/>
    <col min="4368" max="4368" width="13.85546875" style="394" customWidth="1"/>
    <col min="4369" max="4369" width="32.140625" style="394" customWidth="1"/>
    <col min="4370" max="4376" width="0" style="394" hidden="1" customWidth="1"/>
    <col min="4377" max="4608" width="8.85546875" style="394"/>
    <col min="4609" max="4609" width="4.140625" style="394" customWidth="1"/>
    <col min="4610" max="4610" width="12.42578125" style="394" customWidth="1"/>
    <col min="4611" max="4611" width="24.140625" style="394" customWidth="1"/>
    <col min="4612" max="4612" width="14.140625" style="394" customWidth="1"/>
    <col min="4613" max="4613" width="11.85546875" style="394" customWidth="1"/>
    <col min="4614" max="4614" width="18.42578125" style="394" customWidth="1"/>
    <col min="4615" max="4615" width="12" style="394" customWidth="1"/>
    <col min="4616" max="4616" width="10.140625" style="394" customWidth="1"/>
    <col min="4617" max="4617" width="20.5703125" style="394" customWidth="1"/>
    <col min="4618" max="4618" width="14.5703125" style="394" customWidth="1"/>
    <col min="4619" max="4623" width="14.140625" style="394" customWidth="1"/>
    <col min="4624" max="4624" width="13.85546875" style="394" customWidth="1"/>
    <col min="4625" max="4625" width="32.140625" style="394" customWidth="1"/>
    <col min="4626" max="4632" width="0" style="394" hidden="1" customWidth="1"/>
    <col min="4633" max="4864" width="8.85546875" style="394"/>
    <col min="4865" max="4865" width="4.140625" style="394" customWidth="1"/>
    <col min="4866" max="4866" width="12.42578125" style="394" customWidth="1"/>
    <col min="4867" max="4867" width="24.140625" style="394" customWidth="1"/>
    <col min="4868" max="4868" width="14.140625" style="394" customWidth="1"/>
    <col min="4869" max="4869" width="11.85546875" style="394" customWidth="1"/>
    <col min="4870" max="4870" width="18.42578125" style="394" customWidth="1"/>
    <col min="4871" max="4871" width="12" style="394" customWidth="1"/>
    <col min="4872" max="4872" width="10.140625" style="394" customWidth="1"/>
    <col min="4873" max="4873" width="20.5703125" style="394" customWidth="1"/>
    <col min="4874" max="4874" width="14.5703125" style="394" customWidth="1"/>
    <col min="4875" max="4879" width="14.140625" style="394" customWidth="1"/>
    <col min="4880" max="4880" width="13.85546875" style="394" customWidth="1"/>
    <col min="4881" max="4881" width="32.140625" style="394" customWidth="1"/>
    <col min="4882" max="4888" width="0" style="394" hidden="1" customWidth="1"/>
    <col min="4889" max="5120" width="8.85546875" style="394"/>
    <col min="5121" max="5121" width="4.140625" style="394" customWidth="1"/>
    <col min="5122" max="5122" width="12.42578125" style="394" customWidth="1"/>
    <col min="5123" max="5123" width="24.140625" style="394" customWidth="1"/>
    <col min="5124" max="5124" width="14.140625" style="394" customWidth="1"/>
    <col min="5125" max="5125" width="11.85546875" style="394" customWidth="1"/>
    <col min="5126" max="5126" width="18.42578125" style="394" customWidth="1"/>
    <col min="5127" max="5127" width="12" style="394" customWidth="1"/>
    <col min="5128" max="5128" width="10.140625" style="394" customWidth="1"/>
    <col min="5129" max="5129" width="20.5703125" style="394" customWidth="1"/>
    <col min="5130" max="5130" width="14.5703125" style="394" customWidth="1"/>
    <col min="5131" max="5135" width="14.140625" style="394" customWidth="1"/>
    <col min="5136" max="5136" width="13.85546875" style="394" customWidth="1"/>
    <col min="5137" max="5137" width="32.140625" style="394" customWidth="1"/>
    <col min="5138" max="5144" width="0" style="394" hidden="1" customWidth="1"/>
    <col min="5145" max="5376" width="8.85546875" style="394"/>
    <col min="5377" max="5377" width="4.140625" style="394" customWidth="1"/>
    <col min="5378" max="5378" width="12.42578125" style="394" customWidth="1"/>
    <col min="5379" max="5379" width="24.140625" style="394" customWidth="1"/>
    <col min="5380" max="5380" width="14.140625" style="394" customWidth="1"/>
    <col min="5381" max="5381" width="11.85546875" style="394" customWidth="1"/>
    <col min="5382" max="5382" width="18.42578125" style="394" customWidth="1"/>
    <col min="5383" max="5383" width="12" style="394" customWidth="1"/>
    <col min="5384" max="5384" width="10.140625" style="394" customWidth="1"/>
    <col min="5385" max="5385" width="20.5703125" style="394" customWidth="1"/>
    <col min="5386" max="5386" width="14.5703125" style="394" customWidth="1"/>
    <col min="5387" max="5391" width="14.140625" style="394" customWidth="1"/>
    <col min="5392" max="5392" width="13.85546875" style="394" customWidth="1"/>
    <col min="5393" max="5393" width="32.140625" style="394" customWidth="1"/>
    <col min="5394" max="5400" width="0" style="394" hidden="1" customWidth="1"/>
    <col min="5401" max="5632" width="8.85546875" style="394"/>
    <col min="5633" max="5633" width="4.140625" style="394" customWidth="1"/>
    <col min="5634" max="5634" width="12.42578125" style="394" customWidth="1"/>
    <col min="5635" max="5635" width="24.140625" style="394" customWidth="1"/>
    <col min="5636" max="5636" width="14.140625" style="394" customWidth="1"/>
    <col min="5637" max="5637" width="11.85546875" style="394" customWidth="1"/>
    <col min="5638" max="5638" width="18.42578125" style="394" customWidth="1"/>
    <col min="5639" max="5639" width="12" style="394" customWidth="1"/>
    <col min="5640" max="5640" width="10.140625" style="394" customWidth="1"/>
    <col min="5641" max="5641" width="20.5703125" style="394" customWidth="1"/>
    <col min="5642" max="5642" width="14.5703125" style="394" customWidth="1"/>
    <col min="5643" max="5647" width="14.140625" style="394" customWidth="1"/>
    <col min="5648" max="5648" width="13.85546875" style="394" customWidth="1"/>
    <col min="5649" max="5649" width="32.140625" style="394" customWidth="1"/>
    <col min="5650" max="5656" width="0" style="394" hidden="1" customWidth="1"/>
    <col min="5657" max="5888" width="8.85546875" style="394"/>
    <col min="5889" max="5889" width="4.140625" style="394" customWidth="1"/>
    <col min="5890" max="5890" width="12.42578125" style="394" customWidth="1"/>
    <col min="5891" max="5891" width="24.140625" style="394" customWidth="1"/>
    <col min="5892" max="5892" width="14.140625" style="394" customWidth="1"/>
    <col min="5893" max="5893" width="11.85546875" style="394" customWidth="1"/>
    <col min="5894" max="5894" width="18.42578125" style="394" customWidth="1"/>
    <col min="5895" max="5895" width="12" style="394" customWidth="1"/>
    <col min="5896" max="5896" width="10.140625" style="394" customWidth="1"/>
    <col min="5897" max="5897" width="20.5703125" style="394" customWidth="1"/>
    <col min="5898" max="5898" width="14.5703125" style="394" customWidth="1"/>
    <col min="5899" max="5903" width="14.140625" style="394" customWidth="1"/>
    <col min="5904" max="5904" width="13.85546875" style="394" customWidth="1"/>
    <col min="5905" max="5905" width="32.140625" style="394" customWidth="1"/>
    <col min="5906" max="5912" width="0" style="394" hidden="1" customWidth="1"/>
    <col min="5913" max="6144" width="8.85546875" style="394"/>
    <col min="6145" max="6145" width="4.140625" style="394" customWidth="1"/>
    <col min="6146" max="6146" width="12.42578125" style="394" customWidth="1"/>
    <col min="6147" max="6147" width="24.140625" style="394" customWidth="1"/>
    <col min="6148" max="6148" width="14.140625" style="394" customWidth="1"/>
    <col min="6149" max="6149" width="11.85546875" style="394" customWidth="1"/>
    <col min="6150" max="6150" width="18.42578125" style="394" customWidth="1"/>
    <col min="6151" max="6151" width="12" style="394" customWidth="1"/>
    <col min="6152" max="6152" width="10.140625" style="394" customWidth="1"/>
    <col min="6153" max="6153" width="20.5703125" style="394" customWidth="1"/>
    <col min="6154" max="6154" width="14.5703125" style="394" customWidth="1"/>
    <col min="6155" max="6159" width="14.140625" style="394" customWidth="1"/>
    <col min="6160" max="6160" width="13.85546875" style="394" customWidth="1"/>
    <col min="6161" max="6161" width="32.140625" style="394" customWidth="1"/>
    <col min="6162" max="6168" width="0" style="394" hidden="1" customWidth="1"/>
    <col min="6169" max="6400" width="8.85546875" style="394"/>
    <col min="6401" max="6401" width="4.140625" style="394" customWidth="1"/>
    <col min="6402" max="6402" width="12.42578125" style="394" customWidth="1"/>
    <col min="6403" max="6403" width="24.140625" style="394" customWidth="1"/>
    <col min="6404" max="6404" width="14.140625" style="394" customWidth="1"/>
    <col min="6405" max="6405" width="11.85546875" style="394" customWidth="1"/>
    <col min="6406" max="6406" width="18.42578125" style="394" customWidth="1"/>
    <col min="6407" max="6407" width="12" style="394" customWidth="1"/>
    <col min="6408" max="6408" width="10.140625" style="394" customWidth="1"/>
    <col min="6409" max="6409" width="20.5703125" style="394" customWidth="1"/>
    <col min="6410" max="6410" width="14.5703125" style="394" customWidth="1"/>
    <col min="6411" max="6415" width="14.140625" style="394" customWidth="1"/>
    <col min="6416" max="6416" width="13.85546875" style="394" customWidth="1"/>
    <col min="6417" max="6417" width="32.140625" style="394" customWidth="1"/>
    <col min="6418" max="6424" width="0" style="394" hidden="1" customWidth="1"/>
    <col min="6425" max="6656" width="8.85546875" style="394"/>
    <col min="6657" max="6657" width="4.140625" style="394" customWidth="1"/>
    <col min="6658" max="6658" width="12.42578125" style="394" customWidth="1"/>
    <col min="6659" max="6659" width="24.140625" style="394" customWidth="1"/>
    <col min="6660" max="6660" width="14.140625" style="394" customWidth="1"/>
    <col min="6661" max="6661" width="11.85546875" style="394" customWidth="1"/>
    <col min="6662" max="6662" width="18.42578125" style="394" customWidth="1"/>
    <col min="6663" max="6663" width="12" style="394" customWidth="1"/>
    <col min="6664" max="6664" width="10.140625" style="394" customWidth="1"/>
    <col min="6665" max="6665" width="20.5703125" style="394" customWidth="1"/>
    <col min="6666" max="6666" width="14.5703125" style="394" customWidth="1"/>
    <col min="6667" max="6671" width="14.140625" style="394" customWidth="1"/>
    <col min="6672" max="6672" width="13.85546875" style="394" customWidth="1"/>
    <col min="6673" max="6673" width="32.140625" style="394" customWidth="1"/>
    <col min="6674" max="6680" width="0" style="394" hidden="1" customWidth="1"/>
    <col min="6681" max="6912" width="8.85546875" style="394"/>
    <col min="6913" max="6913" width="4.140625" style="394" customWidth="1"/>
    <col min="6914" max="6914" width="12.42578125" style="394" customWidth="1"/>
    <col min="6915" max="6915" width="24.140625" style="394" customWidth="1"/>
    <col min="6916" max="6916" width="14.140625" style="394" customWidth="1"/>
    <col min="6917" max="6917" width="11.85546875" style="394" customWidth="1"/>
    <col min="6918" max="6918" width="18.42578125" style="394" customWidth="1"/>
    <col min="6919" max="6919" width="12" style="394" customWidth="1"/>
    <col min="6920" max="6920" width="10.140625" style="394" customWidth="1"/>
    <col min="6921" max="6921" width="20.5703125" style="394" customWidth="1"/>
    <col min="6922" max="6922" width="14.5703125" style="394" customWidth="1"/>
    <col min="6923" max="6927" width="14.140625" style="394" customWidth="1"/>
    <col min="6928" max="6928" width="13.85546875" style="394" customWidth="1"/>
    <col min="6929" max="6929" width="32.140625" style="394" customWidth="1"/>
    <col min="6930" max="6936" width="0" style="394" hidden="1" customWidth="1"/>
    <col min="6937" max="7168" width="8.85546875" style="394"/>
    <col min="7169" max="7169" width="4.140625" style="394" customWidth="1"/>
    <col min="7170" max="7170" width="12.42578125" style="394" customWidth="1"/>
    <col min="7171" max="7171" width="24.140625" style="394" customWidth="1"/>
    <col min="7172" max="7172" width="14.140625" style="394" customWidth="1"/>
    <col min="7173" max="7173" width="11.85546875" style="394" customWidth="1"/>
    <col min="7174" max="7174" width="18.42578125" style="394" customWidth="1"/>
    <col min="7175" max="7175" width="12" style="394" customWidth="1"/>
    <col min="7176" max="7176" width="10.140625" style="394" customWidth="1"/>
    <col min="7177" max="7177" width="20.5703125" style="394" customWidth="1"/>
    <col min="7178" max="7178" width="14.5703125" style="394" customWidth="1"/>
    <col min="7179" max="7183" width="14.140625" style="394" customWidth="1"/>
    <col min="7184" max="7184" width="13.85546875" style="394" customWidth="1"/>
    <col min="7185" max="7185" width="32.140625" style="394" customWidth="1"/>
    <col min="7186" max="7192" width="0" style="394" hidden="1" customWidth="1"/>
    <col min="7193" max="7424" width="8.85546875" style="394"/>
    <col min="7425" max="7425" width="4.140625" style="394" customWidth="1"/>
    <col min="7426" max="7426" width="12.42578125" style="394" customWidth="1"/>
    <col min="7427" max="7427" width="24.140625" style="394" customWidth="1"/>
    <col min="7428" max="7428" width="14.140625" style="394" customWidth="1"/>
    <col min="7429" max="7429" width="11.85546875" style="394" customWidth="1"/>
    <col min="7430" max="7430" width="18.42578125" style="394" customWidth="1"/>
    <col min="7431" max="7431" width="12" style="394" customWidth="1"/>
    <col min="7432" max="7432" width="10.140625" style="394" customWidth="1"/>
    <col min="7433" max="7433" width="20.5703125" style="394" customWidth="1"/>
    <col min="7434" max="7434" width="14.5703125" style="394" customWidth="1"/>
    <col min="7435" max="7439" width="14.140625" style="394" customWidth="1"/>
    <col min="7440" max="7440" width="13.85546875" style="394" customWidth="1"/>
    <col min="7441" max="7441" width="32.140625" style="394" customWidth="1"/>
    <col min="7442" max="7448" width="0" style="394" hidden="1" customWidth="1"/>
    <col min="7449" max="7680" width="8.85546875" style="394"/>
    <col min="7681" max="7681" width="4.140625" style="394" customWidth="1"/>
    <col min="7682" max="7682" width="12.42578125" style="394" customWidth="1"/>
    <col min="7683" max="7683" width="24.140625" style="394" customWidth="1"/>
    <col min="7684" max="7684" width="14.140625" style="394" customWidth="1"/>
    <col min="7685" max="7685" width="11.85546875" style="394" customWidth="1"/>
    <col min="7686" max="7686" width="18.42578125" style="394" customWidth="1"/>
    <col min="7687" max="7687" width="12" style="394" customWidth="1"/>
    <col min="7688" max="7688" width="10.140625" style="394" customWidth="1"/>
    <col min="7689" max="7689" width="20.5703125" style="394" customWidth="1"/>
    <col min="7690" max="7690" width="14.5703125" style="394" customWidth="1"/>
    <col min="7691" max="7695" width="14.140625" style="394" customWidth="1"/>
    <col min="7696" max="7696" width="13.85546875" style="394" customWidth="1"/>
    <col min="7697" max="7697" width="32.140625" style="394" customWidth="1"/>
    <col min="7698" max="7704" width="0" style="394" hidden="1" customWidth="1"/>
    <col min="7705" max="7936" width="8.85546875" style="394"/>
    <col min="7937" max="7937" width="4.140625" style="394" customWidth="1"/>
    <col min="7938" max="7938" width="12.42578125" style="394" customWidth="1"/>
    <col min="7939" max="7939" width="24.140625" style="394" customWidth="1"/>
    <col min="7940" max="7940" width="14.140625" style="394" customWidth="1"/>
    <col min="7941" max="7941" width="11.85546875" style="394" customWidth="1"/>
    <col min="7942" max="7942" width="18.42578125" style="394" customWidth="1"/>
    <col min="7943" max="7943" width="12" style="394" customWidth="1"/>
    <col min="7944" max="7944" width="10.140625" style="394" customWidth="1"/>
    <col min="7945" max="7945" width="20.5703125" style="394" customWidth="1"/>
    <col min="7946" max="7946" width="14.5703125" style="394" customWidth="1"/>
    <col min="7947" max="7951" width="14.140625" style="394" customWidth="1"/>
    <col min="7952" max="7952" width="13.85546875" style="394" customWidth="1"/>
    <col min="7953" max="7953" width="32.140625" style="394" customWidth="1"/>
    <col min="7954" max="7960" width="0" style="394" hidden="1" customWidth="1"/>
    <col min="7961" max="8192" width="8.85546875" style="394"/>
    <col min="8193" max="8193" width="4.140625" style="394" customWidth="1"/>
    <col min="8194" max="8194" width="12.42578125" style="394" customWidth="1"/>
    <col min="8195" max="8195" width="24.140625" style="394" customWidth="1"/>
    <col min="8196" max="8196" width="14.140625" style="394" customWidth="1"/>
    <col min="8197" max="8197" width="11.85546875" style="394" customWidth="1"/>
    <col min="8198" max="8198" width="18.42578125" style="394" customWidth="1"/>
    <col min="8199" max="8199" width="12" style="394" customWidth="1"/>
    <col min="8200" max="8200" width="10.140625" style="394" customWidth="1"/>
    <col min="8201" max="8201" width="20.5703125" style="394" customWidth="1"/>
    <col min="8202" max="8202" width="14.5703125" style="394" customWidth="1"/>
    <col min="8203" max="8207" width="14.140625" style="394" customWidth="1"/>
    <col min="8208" max="8208" width="13.85546875" style="394" customWidth="1"/>
    <col min="8209" max="8209" width="32.140625" style="394" customWidth="1"/>
    <col min="8210" max="8216" width="0" style="394" hidden="1" customWidth="1"/>
    <col min="8217" max="8448" width="8.85546875" style="394"/>
    <col min="8449" max="8449" width="4.140625" style="394" customWidth="1"/>
    <col min="8450" max="8450" width="12.42578125" style="394" customWidth="1"/>
    <col min="8451" max="8451" width="24.140625" style="394" customWidth="1"/>
    <col min="8452" max="8452" width="14.140625" style="394" customWidth="1"/>
    <col min="8453" max="8453" width="11.85546875" style="394" customWidth="1"/>
    <col min="8454" max="8454" width="18.42578125" style="394" customWidth="1"/>
    <col min="8455" max="8455" width="12" style="394" customWidth="1"/>
    <col min="8456" max="8456" width="10.140625" style="394" customWidth="1"/>
    <col min="8457" max="8457" width="20.5703125" style="394" customWidth="1"/>
    <col min="8458" max="8458" width="14.5703125" style="394" customWidth="1"/>
    <col min="8459" max="8463" width="14.140625" style="394" customWidth="1"/>
    <col min="8464" max="8464" width="13.85546875" style="394" customWidth="1"/>
    <col min="8465" max="8465" width="32.140625" style="394" customWidth="1"/>
    <col min="8466" max="8472" width="0" style="394" hidden="1" customWidth="1"/>
    <col min="8473" max="8704" width="8.85546875" style="394"/>
    <col min="8705" max="8705" width="4.140625" style="394" customWidth="1"/>
    <col min="8706" max="8706" width="12.42578125" style="394" customWidth="1"/>
    <col min="8707" max="8707" width="24.140625" style="394" customWidth="1"/>
    <col min="8708" max="8708" width="14.140625" style="394" customWidth="1"/>
    <col min="8709" max="8709" width="11.85546875" style="394" customWidth="1"/>
    <col min="8710" max="8710" width="18.42578125" style="394" customWidth="1"/>
    <col min="8711" max="8711" width="12" style="394" customWidth="1"/>
    <col min="8712" max="8712" width="10.140625" style="394" customWidth="1"/>
    <col min="8713" max="8713" width="20.5703125" style="394" customWidth="1"/>
    <col min="8714" max="8714" width="14.5703125" style="394" customWidth="1"/>
    <col min="8715" max="8719" width="14.140625" style="394" customWidth="1"/>
    <col min="8720" max="8720" width="13.85546875" style="394" customWidth="1"/>
    <col min="8721" max="8721" width="32.140625" style="394" customWidth="1"/>
    <col min="8722" max="8728" width="0" style="394" hidden="1" customWidth="1"/>
    <col min="8729" max="8960" width="8.85546875" style="394"/>
    <col min="8961" max="8961" width="4.140625" style="394" customWidth="1"/>
    <col min="8962" max="8962" width="12.42578125" style="394" customWidth="1"/>
    <col min="8963" max="8963" width="24.140625" style="394" customWidth="1"/>
    <col min="8964" max="8964" width="14.140625" style="394" customWidth="1"/>
    <col min="8965" max="8965" width="11.85546875" style="394" customWidth="1"/>
    <col min="8966" max="8966" width="18.42578125" style="394" customWidth="1"/>
    <col min="8967" max="8967" width="12" style="394" customWidth="1"/>
    <col min="8968" max="8968" width="10.140625" style="394" customWidth="1"/>
    <col min="8969" max="8969" width="20.5703125" style="394" customWidth="1"/>
    <col min="8970" max="8970" width="14.5703125" style="394" customWidth="1"/>
    <col min="8971" max="8975" width="14.140625" style="394" customWidth="1"/>
    <col min="8976" max="8976" width="13.85546875" style="394" customWidth="1"/>
    <col min="8977" max="8977" width="32.140625" style="394" customWidth="1"/>
    <col min="8978" max="8984" width="0" style="394" hidden="1" customWidth="1"/>
    <col min="8985" max="9216" width="8.85546875" style="394"/>
    <col min="9217" max="9217" width="4.140625" style="394" customWidth="1"/>
    <col min="9218" max="9218" width="12.42578125" style="394" customWidth="1"/>
    <col min="9219" max="9219" width="24.140625" style="394" customWidth="1"/>
    <col min="9220" max="9220" width="14.140625" style="394" customWidth="1"/>
    <col min="9221" max="9221" width="11.85546875" style="394" customWidth="1"/>
    <col min="9222" max="9222" width="18.42578125" style="394" customWidth="1"/>
    <col min="9223" max="9223" width="12" style="394" customWidth="1"/>
    <col min="9224" max="9224" width="10.140625" style="394" customWidth="1"/>
    <col min="9225" max="9225" width="20.5703125" style="394" customWidth="1"/>
    <col min="9226" max="9226" width="14.5703125" style="394" customWidth="1"/>
    <col min="9227" max="9231" width="14.140625" style="394" customWidth="1"/>
    <col min="9232" max="9232" width="13.85546875" style="394" customWidth="1"/>
    <col min="9233" max="9233" width="32.140625" style="394" customWidth="1"/>
    <col min="9234" max="9240" width="0" style="394" hidden="1" customWidth="1"/>
    <col min="9241" max="9472" width="8.85546875" style="394"/>
    <col min="9473" max="9473" width="4.140625" style="394" customWidth="1"/>
    <col min="9474" max="9474" width="12.42578125" style="394" customWidth="1"/>
    <col min="9475" max="9475" width="24.140625" style="394" customWidth="1"/>
    <col min="9476" max="9476" width="14.140625" style="394" customWidth="1"/>
    <col min="9477" max="9477" width="11.85546875" style="394" customWidth="1"/>
    <col min="9478" max="9478" width="18.42578125" style="394" customWidth="1"/>
    <col min="9479" max="9479" width="12" style="394" customWidth="1"/>
    <col min="9480" max="9480" width="10.140625" style="394" customWidth="1"/>
    <col min="9481" max="9481" width="20.5703125" style="394" customWidth="1"/>
    <col min="9482" max="9482" width="14.5703125" style="394" customWidth="1"/>
    <col min="9483" max="9487" width="14.140625" style="394" customWidth="1"/>
    <col min="9488" max="9488" width="13.85546875" style="394" customWidth="1"/>
    <col min="9489" max="9489" width="32.140625" style="394" customWidth="1"/>
    <col min="9490" max="9496" width="0" style="394" hidden="1" customWidth="1"/>
    <col min="9497" max="9728" width="8.85546875" style="394"/>
    <col min="9729" max="9729" width="4.140625" style="394" customWidth="1"/>
    <col min="9730" max="9730" width="12.42578125" style="394" customWidth="1"/>
    <col min="9731" max="9731" width="24.140625" style="394" customWidth="1"/>
    <col min="9732" max="9732" width="14.140625" style="394" customWidth="1"/>
    <col min="9733" max="9733" width="11.85546875" style="394" customWidth="1"/>
    <col min="9734" max="9734" width="18.42578125" style="394" customWidth="1"/>
    <col min="9735" max="9735" width="12" style="394" customWidth="1"/>
    <col min="9736" max="9736" width="10.140625" style="394" customWidth="1"/>
    <col min="9737" max="9737" width="20.5703125" style="394" customWidth="1"/>
    <col min="9738" max="9738" width="14.5703125" style="394" customWidth="1"/>
    <col min="9739" max="9743" width="14.140625" style="394" customWidth="1"/>
    <col min="9744" max="9744" width="13.85546875" style="394" customWidth="1"/>
    <col min="9745" max="9745" width="32.140625" style="394" customWidth="1"/>
    <col min="9746" max="9752" width="0" style="394" hidden="1" customWidth="1"/>
    <col min="9753" max="9984" width="8.85546875" style="394"/>
    <col min="9985" max="9985" width="4.140625" style="394" customWidth="1"/>
    <col min="9986" max="9986" width="12.42578125" style="394" customWidth="1"/>
    <col min="9987" max="9987" width="24.140625" style="394" customWidth="1"/>
    <col min="9988" max="9988" width="14.140625" style="394" customWidth="1"/>
    <col min="9989" max="9989" width="11.85546875" style="394" customWidth="1"/>
    <col min="9990" max="9990" width="18.42578125" style="394" customWidth="1"/>
    <col min="9991" max="9991" width="12" style="394" customWidth="1"/>
    <col min="9992" max="9992" width="10.140625" style="394" customWidth="1"/>
    <col min="9993" max="9993" width="20.5703125" style="394" customWidth="1"/>
    <col min="9994" max="9994" width="14.5703125" style="394" customWidth="1"/>
    <col min="9995" max="9999" width="14.140625" style="394" customWidth="1"/>
    <col min="10000" max="10000" width="13.85546875" style="394" customWidth="1"/>
    <col min="10001" max="10001" width="32.140625" style="394" customWidth="1"/>
    <col min="10002" max="10008" width="0" style="394" hidden="1" customWidth="1"/>
    <col min="10009" max="10240" width="8.85546875" style="394"/>
    <col min="10241" max="10241" width="4.140625" style="394" customWidth="1"/>
    <col min="10242" max="10242" width="12.42578125" style="394" customWidth="1"/>
    <col min="10243" max="10243" width="24.140625" style="394" customWidth="1"/>
    <col min="10244" max="10244" width="14.140625" style="394" customWidth="1"/>
    <col min="10245" max="10245" width="11.85546875" style="394" customWidth="1"/>
    <col min="10246" max="10246" width="18.42578125" style="394" customWidth="1"/>
    <col min="10247" max="10247" width="12" style="394" customWidth="1"/>
    <col min="10248" max="10248" width="10.140625" style="394" customWidth="1"/>
    <col min="10249" max="10249" width="20.5703125" style="394" customWidth="1"/>
    <col min="10250" max="10250" width="14.5703125" style="394" customWidth="1"/>
    <col min="10251" max="10255" width="14.140625" style="394" customWidth="1"/>
    <col min="10256" max="10256" width="13.85546875" style="394" customWidth="1"/>
    <col min="10257" max="10257" width="32.140625" style="394" customWidth="1"/>
    <col min="10258" max="10264" width="0" style="394" hidden="1" customWidth="1"/>
    <col min="10265" max="10496" width="8.85546875" style="394"/>
    <col min="10497" max="10497" width="4.140625" style="394" customWidth="1"/>
    <col min="10498" max="10498" width="12.42578125" style="394" customWidth="1"/>
    <col min="10499" max="10499" width="24.140625" style="394" customWidth="1"/>
    <col min="10500" max="10500" width="14.140625" style="394" customWidth="1"/>
    <col min="10501" max="10501" width="11.85546875" style="394" customWidth="1"/>
    <col min="10502" max="10502" width="18.42578125" style="394" customWidth="1"/>
    <col min="10503" max="10503" width="12" style="394" customWidth="1"/>
    <col min="10504" max="10504" width="10.140625" style="394" customWidth="1"/>
    <col min="10505" max="10505" width="20.5703125" style="394" customWidth="1"/>
    <col min="10506" max="10506" width="14.5703125" style="394" customWidth="1"/>
    <col min="10507" max="10511" width="14.140625" style="394" customWidth="1"/>
    <col min="10512" max="10512" width="13.85546875" style="394" customWidth="1"/>
    <col min="10513" max="10513" width="32.140625" style="394" customWidth="1"/>
    <col min="10514" max="10520" width="0" style="394" hidden="1" customWidth="1"/>
    <col min="10521" max="10752" width="8.85546875" style="394"/>
    <col min="10753" max="10753" width="4.140625" style="394" customWidth="1"/>
    <col min="10754" max="10754" width="12.42578125" style="394" customWidth="1"/>
    <col min="10755" max="10755" width="24.140625" style="394" customWidth="1"/>
    <col min="10756" max="10756" width="14.140625" style="394" customWidth="1"/>
    <col min="10757" max="10757" width="11.85546875" style="394" customWidth="1"/>
    <col min="10758" max="10758" width="18.42578125" style="394" customWidth="1"/>
    <col min="10759" max="10759" width="12" style="394" customWidth="1"/>
    <col min="10760" max="10760" width="10.140625" style="394" customWidth="1"/>
    <col min="10761" max="10761" width="20.5703125" style="394" customWidth="1"/>
    <col min="10762" max="10762" width="14.5703125" style="394" customWidth="1"/>
    <col min="10763" max="10767" width="14.140625" style="394" customWidth="1"/>
    <col min="10768" max="10768" width="13.85546875" style="394" customWidth="1"/>
    <col min="10769" max="10769" width="32.140625" style="394" customWidth="1"/>
    <col min="10770" max="10776" width="0" style="394" hidden="1" customWidth="1"/>
    <col min="10777" max="11008" width="8.85546875" style="394"/>
    <col min="11009" max="11009" width="4.140625" style="394" customWidth="1"/>
    <col min="11010" max="11010" width="12.42578125" style="394" customWidth="1"/>
    <col min="11011" max="11011" width="24.140625" style="394" customWidth="1"/>
    <col min="11012" max="11012" width="14.140625" style="394" customWidth="1"/>
    <col min="11013" max="11013" width="11.85546875" style="394" customWidth="1"/>
    <col min="11014" max="11014" width="18.42578125" style="394" customWidth="1"/>
    <col min="11015" max="11015" width="12" style="394" customWidth="1"/>
    <col min="11016" max="11016" width="10.140625" style="394" customWidth="1"/>
    <col min="11017" max="11017" width="20.5703125" style="394" customWidth="1"/>
    <col min="11018" max="11018" width="14.5703125" style="394" customWidth="1"/>
    <col min="11019" max="11023" width="14.140625" style="394" customWidth="1"/>
    <col min="11024" max="11024" width="13.85546875" style="394" customWidth="1"/>
    <col min="11025" max="11025" width="32.140625" style="394" customWidth="1"/>
    <col min="11026" max="11032" width="0" style="394" hidden="1" customWidth="1"/>
    <col min="11033" max="11264" width="8.85546875" style="394"/>
    <col min="11265" max="11265" width="4.140625" style="394" customWidth="1"/>
    <col min="11266" max="11266" width="12.42578125" style="394" customWidth="1"/>
    <col min="11267" max="11267" width="24.140625" style="394" customWidth="1"/>
    <col min="11268" max="11268" width="14.140625" style="394" customWidth="1"/>
    <col min="11269" max="11269" width="11.85546875" style="394" customWidth="1"/>
    <col min="11270" max="11270" width="18.42578125" style="394" customWidth="1"/>
    <col min="11271" max="11271" width="12" style="394" customWidth="1"/>
    <col min="11272" max="11272" width="10.140625" style="394" customWidth="1"/>
    <col min="11273" max="11273" width="20.5703125" style="394" customWidth="1"/>
    <col min="11274" max="11274" width="14.5703125" style="394" customWidth="1"/>
    <col min="11275" max="11279" width="14.140625" style="394" customWidth="1"/>
    <col min="11280" max="11280" width="13.85546875" style="394" customWidth="1"/>
    <col min="11281" max="11281" width="32.140625" style="394" customWidth="1"/>
    <col min="11282" max="11288" width="0" style="394" hidden="1" customWidth="1"/>
    <col min="11289" max="11520" width="8.85546875" style="394"/>
    <col min="11521" max="11521" width="4.140625" style="394" customWidth="1"/>
    <col min="11522" max="11522" width="12.42578125" style="394" customWidth="1"/>
    <col min="11523" max="11523" width="24.140625" style="394" customWidth="1"/>
    <col min="11524" max="11524" width="14.140625" style="394" customWidth="1"/>
    <col min="11525" max="11525" width="11.85546875" style="394" customWidth="1"/>
    <col min="11526" max="11526" width="18.42578125" style="394" customWidth="1"/>
    <col min="11527" max="11527" width="12" style="394" customWidth="1"/>
    <col min="11528" max="11528" width="10.140625" style="394" customWidth="1"/>
    <col min="11529" max="11529" width="20.5703125" style="394" customWidth="1"/>
    <col min="11530" max="11530" width="14.5703125" style="394" customWidth="1"/>
    <col min="11531" max="11535" width="14.140625" style="394" customWidth="1"/>
    <col min="11536" max="11536" width="13.85546875" style="394" customWidth="1"/>
    <col min="11537" max="11537" width="32.140625" style="394" customWidth="1"/>
    <col min="11538" max="11544" width="0" style="394" hidden="1" customWidth="1"/>
    <col min="11545" max="11776" width="8.85546875" style="394"/>
    <col min="11777" max="11777" width="4.140625" style="394" customWidth="1"/>
    <col min="11778" max="11778" width="12.42578125" style="394" customWidth="1"/>
    <col min="11779" max="11779" width="24.140625" style="394" customWidth="1"/>
    <col min="11780" max="11780" width="14.140625" style="394" customWidth="1"/>
    <col min="11781" max="11781" width="11.85546875" style="394" customWidth="1"/>
    <col min="11782" max="11782" width="18.42578125" style="394" customWidth="1"/>
    <col min="11783" max="11783" width="12" style="394" customWidth="1"/>
    <col min="11784" max="11784" width="10.140625" style="394" customWidth="1"/>
    <col min="11785" max="11785" width="20.5703125" style="394" customWidth="1"/>
    <col min="11786" max="11786" width="14.5703125" style="394" customWidth="1"/>
    <col min="11787" max="11791" width="14.140625" style="394" customWidth="1"/>
    <col min="11792" max="11792" width="13.85546875" style="394" customWidth="1"/>
    <col min="11793" max="11793" width="32.140625" style="394" customWidth="1"/>
    <col min="11794" max="11800" width="0" style="394" hidden="1" customWidth="1"/>
    <col min="11801" max="12032" width="8.85546875" style="394"/>
    <col min="12033" max="12033" width="4.140625" style="394" customWidth="1"/>
    <col min="12034" max="12034" width="12.42578125" style="394" customWidth="1"/>
    <col min="12035" max="12035" width="24.140625" style="394" customWidth="1"/>
    <col min="12036" max="12036" width="14.140625" style="394" customWidth="1"/>
    <col min="12037" max="12037" width="11.85546875" style="394" customWidth="1"/>
    <col min="12038" max="12038" width="18.42578125" style="394" customWidth="1"/>
    <col min="12039" max="12039" width="12" style="394" customWidth="1"/>
    <col min="12040" max="12040" width="10.140625" style="394" customWidth="1"/>
    <col min="12041" max="12041" width="20.5703125" style="394" customWidth="1"/>
    <col min="12042" max="12042" width="14.5703125" style="394" customWidth="1"/>
    <col min="12043" max="12047" width="14.140625" style="394" customWidth="1"/>
    <col min="12048" max="12048" width="13.85546875" style="394" customWidth="1"/>
    <col min="12049" max="12049" width="32.140625" style="394" customWidth="1"/>
    <col min="12050" max="12056" width="0" style="394" hidden="1" customWidth="1"/>
    <col min="12057" max="12288" width="8.85546875" style="394"/>
    <col min="12289" max="12289" width="4.140625" style="394" customWidth="1"/>
    <col min="12290" max="12290" width="12.42578125" style="394" customWidth="1"/>
    <col min="12291" max="12291" width="24.140625" style="394" customWidth="1"/>
    <col min="12292" max="12292" width="14.140625" style="394" customWidth="1"/>
    <col min="12293" max="12293" width="11.85546875" style="394" customWidth="1"/>
    <col min="12294" max="12294" width="18.42578125" style="394" customWidth="1"/>
    <col min="12295" max="12295" width="12" style="394" customWidth="1"/>
    <col min="12296" max="12296" width="10.140625" style="394" customWidth="1"/>
    <col min="12297" max="12297" width="20.5703125" style="394" customWidth="1"/>
    <col min="12298" max="12298" width="14.5703125" style="394" customWidth="1"/>
    <col min="12299" max="12303" width="14.140625" style="394" customWidth="1"/>
    <col min="12304" max="12304" width="13.85546875" style="394" customWidth="1"/>
    <col min="12305" max="12305" width="32.140625" style="394" customWidth="1"/>
    <col min="12306" max="12312" width="0" style="394" hidden="1" customWidth="1"/>
    <col min="12313" max="12544" width="8.85546875" style="394"/>
    <col min="12545" max="12545" width="4.140625" style="394" customWidth="1"/>
    <col min="12546" max="12546" width="12.42578125" style="394" customWidth="1"/>
    <col min="12547" max="12547" width="24.140625" style="394" customWidth="1"/>
    <col min="12548" max="12548" width="14.140625" style="394" customWidth="1"/>
    <col min="12549" max="12549" width="11.85546875" style="394" customWidth="1"/>
    <col min="12550" max="12550" width="18.42578125" style="394" customWidth="1"/>
    <col min="12551" max="12551" width="12" style="394" customWidth="1"/>
    <col min="12552" max="12552" width="10.140625" style="394" customWidth="1"/>
    <col min="12553" max="12553" width="20.5703125" style="394" customWidth="1"/>
    <col min="12554" max="12554" width="14.5703125" style="394" customWidth="1"/>
    <col min="12555" max="12559" width="14.140625" style="394" customWidth="1"/>
    <col min="12560" max="12560" width="13.85546875" style="394" customWidth="1"/>
    <col min="12561" max="12561" width="32.140625" style="394" customWidth="1"/>
    <col min="12562" max="12568" width="0" style="394" hidden="1" customWidth="1"/>
    <col min="12569" max="12800" width="8.85546875" style="394"/>
    <col min="12801" max="12801" width="4.140625" style="394" customWidth="1"/>
    <col min="12802" max="12802" width="12.42578125" style="394" customWidth="1"/>
    <col min="12803" max="12803" width="24.140625" style="394" customWidth="1"/>
    <col min="12804" max="12804" width="14.140625" style="394" customWidth="1"/>
    <col min="12805" max="12805" width="11.85546875" style="394" customWidth="1"/>
    <col min="12806" max="12806" width="18.42578125" style="394" customWidth="1"/>
    <col min="12807" max="12807" width="12" style="394" customWidth="1"/>
    <col min="12808" max="12808" width="10.140625" style="394" customWidth="1"/>
    <col min="12809" max="12809" width="20.5703125" style="394" customWidth="1"/>
    <col min="12810" max="12810" width="14.5703125" style="394" customWidth="1"/>
    <col min="12811" max="12815" width="14.140625" style="394" customWidth="1"/>
    <col min="12816" max="12816" width="13.85546875" style="394" customWidth="1"/>
    <col min="12817" max="12817" width="32.140625" style="394" customWidth="1"/>
    <col min="12818" max="12824" width="0" style="394" hidden="1" customWidth="1"/>
    <col min="12825" max="13056" width="8.85546875" style="394"/>
    <col min="13057" max="13057" width="4.140625" style="394" customWidth="1"/>
    <col min="13058" max="13058" width="12.42578125" style="394" customWidth="1"/>
    <col min="13059" max="13059" width="24.140625" style="394" customWidth="1"/>
    <col min="13060" max="13060" width="14.140625" style="394" customWidth="1"/>
    <col min="13061" max="13061" width="11.85546875" style="394" customWidth="1"/>
    <col min="13062" max="13062" width="18.42578125" style="394" customWidth="1"/>
    <col min="13063" max="13063" width="12" style="394" customWidth="1"/>
    <col min="13064" max="13064" width="10.140625" style="394" customWidth="1"/>
    <col min="13065" max="13065" width="20.5703125" style="394" customWidth="1"/>
    <col min="13066" max="13066" width="14.5703125" style="394" customWidth="1"/>
    <col min="13067" max="13071" width="14.140625" style="394" customWidth="1"/>
    <col min="13072" max="13072" width="13.85546875" style="394" customWidth="1"/>
    <col min="13073" max="13073" width="32.140625" style="394" customWidth="1"/>
    <col min="13074" max="13080" width="0" style="394" hidden="1" customWidth="1"/>
    <col min="13081" max="13312" width="8.85546875" style="394"/>
    <col min="13313" max="13313" width="4.140625" style="394" customWidth="1"/>
    <col min="13314" max="13314" width="12.42578125" style="394" customWidth="1"/>
    <col min="13315" max="13315" width="24.140625" style="394" customWidth="1"/>
    <col min="13316" max="13316" width="14.140625" style="394" customWidth="1"/>
    <col min="13317" max="13317" width="11.85546875" style="394" customWidth="1"/>
    <col min="13318" max="13318" width="18.42578125" style="394" customWidth="1"/>
    <col min="13319" max="13319" width="12" style="394" customWidth="1"/>
    <col min="13320" max="13320" width="10.140625" style="394" customWidth="1"/>
    <col min="13321" max="13321" width="20.5703125" style="394" customWidth="1"/>
    <col min="13322" max="13322" width="14.5703125" style="394" customWidth="1"/>
    <col min="13323" max="13327" width="14.140625" style="394" customWidth="1"/>
    <col min="13328" max="13328" width="13.85546875" style="394" customWidth="1"/>
    <col min="13329" max="13329" width="32.140625" style="394" customWidth="1"/>
    <col min="13330" max="13336" width="0" style="394" hidden="1" customWidth="1"/>
    <col min="13337" max="13568" width="8.85546875" style="394"/>
    <col min="13569" max="13569" width="4.140625" style="394" customWidth="1"/>
    <col min="13570" max="13570" width="12.42578125" style="394" customWidth="1"/>
    <col min="13571" max="13571" width="24.140625" style="394" customWidth="1"/>
    <col min="13572" max="13572" width="14.140625" style="394" customWidth="1"/>
    <col min="13573" max="13573" width="11.85546875" style="394" customWidth="1"/>
    <col min="13574" max="13574" width="18.42578125" style="394" customWidth="1"/>
    <col min="13575" max="13575" width="12" style="394" customWidth="1"/>
    <col min="13576" max="13576" width="10.140625" style="394" customWidth="1"/>
    <col min="13577" max="13577" width="20.5703125" style="394" customWidth="1"/>
    <col min="13578" max="13578" width="14.5703125" style="394" customWidth="1"/>
    <col min="13579" max="13583" width="14.140625" style="394" customWidth="1"/>
    <col min="13584" max="13584" width="13.85546875" style="394" customWidth="1"/>
    <col min="13585" max="13585" width="32.140625" style="394" customWidth="1"/>
    <col min="13586" max="13592" width="0" style="394" hidden="1" customWidth="1"/>
    <col min="13593" max="13824" width="8.85546875" style="394"/>
    <col min="13825" max="13825" width="4.140625" style="394" customWidth="1"/>
    <col min="13826" max="13826" width="12.42578125" style="394" customWidth="1"/>
    <col min="13827" max="13827" width="24.140625" style="394" customWidth="1"/>
    <col min="13828" max="13828" width="14.140625" style="394" customWidth="1"/>
    <col min="13829" max="13829" width="11.85546875" style="394" customWidth="1"/>
    <col min="13830" max="13830" width="18.42578125" style="394" customWidth="1"/>
    <col min="13831" max="13831" width="12" style="394" customWidth="1"/>
    <col min="13832" max="13832" width="10.140625" style="394" customWidth="1"/>
    <col min="13833" max="13833" width="20.5703125" style="394" customWidth="1"/>
    <col min="13834" max="13834" width="14.5703125" style="394" customWidth="1"/>
    <col min="13835" max="13839" width="14.140625" style="394" customWidth="1"/>
    <col min="13840" max="13840" width="13.85546875" style="394" customWidth="1"/>
    <col min="13841" max="13841" width="32.140625" style="394" customWidth="1"/>
    <col min="13842" max="13848" width="0" style="394" hidden="1" customWidth="1"/>
    <col min="13849" max="14080" width="8.85546875" style="394"/>
    <col min="14081" max="14081" width="4.140625" style="394" customWidth="1"/>
    <col min="14082" max="14082" width="12.42578125" style="394" customWidth="1"/>
    <col min="14083" max="14083" width="24.140625" style="394" customWidth="1"/>
    <col min="14084" max="14084" width="14.140625" style="394" customWidth="1"/>
    <col min="14085" max="14085" width="11.85546875" style="394" customWidth="1"/>
    <col min="14086" max="14086" width="18.42578125" style="394" customWidth="1"/>
    <col min="14087" max="14087" width="12" style="394" customWidth="1"/>
    <col min="14088" max="14088" width="10.140625" style="394" customWidth="1"/>
    <col min="14089" max="14089" width="20.5703125" style="394" customWidth="1"/>
    <col min="14090" max="14090" width="14.5703125" style="394" customWidth="1"/>
    <col min="14091" max="14095" width="14.140625" style="394" customWidth="1"/>
    <col min="14096" max="14096" width="13.85546875" style="394" customWidth="1"/>
    <col min="14097" max="14097" width="32.140625" style="394" customWidth="1"/>
    <col min="14098" max="14104" width="0" style="394" hidden="1" customWidth="1"/>
    <col min="14105" max="14336" width="8.85546875" style="394"/>
    <col min="14337" max="14337" width="4.140625" style="394" customWidth="1"/>
    <col min="14338" max="14338" width="12.42578125" style="394" customWidth="1"/>
    <col min="14339" max="14339" width="24.140625" style="394" customWidth="1"/>
    <col min="14340" max="14340" width="14.140625" style="394" customWidth="1"/>
    <col min="14341" max="14341" width="11.85546875" style="394" customWidth="1"/>
    <col min="14342" max="14342" width="18.42578125" style="394" customWidth="1"/>
    <col min="14343" max="14343" width="12" style="394" customWidth="1"/>
    <col min="14344" max="14344" width="10.140625" style="394" customWidth="1"/>
    <col min="14345" max="14345" width="20.5703125" style="394" customWidth="1"/>
    <col min="14346" max="14346" width="14.5703125" style="394" customWidth="1"/>
    <col min="14347" max="14351" width="14.140625" style="394" customWidth="1"/>
    <col min="14352" max="14352" width="13.85546875" style="394" customWidth="1"/>
    <col min="14353" max="14353" width="32.140625" style="394" customWidth="1"/>
    <col min="14354" max="14360" width="0" style="394" hidden="1" customWidth="1"/>
    <col min="14361" max="14592" width="8.85546875" style="394"/>
    <col min="14593" max="14593" width="4.140625" style="394" customWidth="1"/>
    <col min="14594" max="14594" width="12.42578125" style="394" customWidth="1"/>
    <col min="14595" max="14595" width="24.140625" style="394" customWidth="1"/>
    <col min="14596" max="14596" width="14.140625" style="394" customWidth="1"/>
    <col min="14597" max="14597" width="11.85546875" style="394" customWidth="1"/>
    <col min="14598" max="14598" width="18.42578125" style="394" customWidth="1"/>
    <col min="14599" max="14599" width="12" style="394" customWidth="1"/>
    <col min="14600" max="14600" width="10.140625" style="394" customWidth="1"/>
    <col min="14601" max="14601" width="20.5703125" style="394" customWidth="1"/>
    <col min="14602" max="14602" width="14.5703125" style="394" customWidth="1"/>
    <col min="14603" max="14607" width="14.140625" style="394" customWidth="1"/>
    <col min="14608" max="14608" width="13.85546875" style="394" customWidth="1"/>
    <col min="14609" max="14609" width="32.140625" style="394" customWidth="1"/>
    <col min="14610" max="14616" width="0" style="394" hidden="1" customWidth="1"/>
    <col min="14617" max="14848" width="8.85546875" style="394"/>
    <col min="14849" max="14849" width="4.140625" style="394" customWidth="1"/>
    <col min="14850" max="14850" width="12.42578125" style="394" customWidth="1"/>
    <col min="14851" max="14851" width="24.140625" style="394" customWidth="1"/>
    <col min="14852" max="14852" width="14.140625" style="394" customWidth="1"/>
    <col min="14853" max="14853" width="11.85546875" style="394" customWidth="1"/>
    <col min="14854" max="14854" width="18.42578125" style="394" customWidth="1"/>
    <col min="14855" max="14855" width="12" style="394" customWidth="1"/>
    <col min="14856" max="14856" width="10.140625" style="394" customWidth="1"/>
    <col min="14857" max="14857" width="20.5703125" style="394" customWidth="1"/>
    <col min="14858" max="14858" width="14.5703125" style="394" customWidth="1"/>
    <col min="14859" max="14863" width="14.140625" style="394" customWidth="1"/>
    <col min="14864" max="14864" width="13.85546875" style="394" customWidth="1"/>
    <col min="14865" max="14865" width="32.140625" style="394" customWidth="1"/>
    <col min="14866" max="14872" width="0" style="394" hidden="1" customWidth="1"/>
    <col min="14873" max="15104" width="8.85546875" style="394"/>
    <col min="15105" max="15105" width="4.140625" style="394" customWidth="1"/>
    <col min="15106" max="15106" width="12.42578125" style="394" customWidth="1"/>
    <col min="15107" max="15107" width="24.140625" style="394" customWidth="1"/>
    <col min="15108" max="15108" width="14.140625" style="394" customWidth="1"/>
    <col min="15109" max="15109" width="11.85546875" style="394" customWidth="1"/>
    <col min="15110" max="15110" width="18.42578125" style="394" customWidth="1"/>
    <col min="15111" max="15111" width="12" style="394" customWidth="1"/>
    <col min="15112" max="15112" width="10.140625" style="394" customWidth="1"/>
    <col min="15113" max="15113" width="20.5703125" style="394" customWidth="1"/>
    <col min="15114" max="15114" width="14.5703125" style="394" customWidth="1"/>
    <col min="15115" max="15119" width="14.140625" style="394" customWidth="1"/>
    <col min="15120" max="15120" width="13.85546875" style="394" customWidth="1"/>
    <col min="15121" max="15121" width="32.140625" style="394" customWidth="1"/>
    <col min="15122" max="15128" width="0" style="394" hidden="1" customWidth="1"/>
    <col min="15129" max="15360" width="8.85546875" style="394"/>
    <col min="15361" max="15361" width="4.140625" style="394" customWidth="1"/>
    <col min="15362" max="15362" width="12.42578125" style="394" customWidth="1"/>
    <col min="15363" max="15363" width="24.140625" style="394" customWidth="1"/>
    <col min="15364" max="15364" width="14.140625" style="394" customWidth="1"/>
    <col min="15365" max="15365" width="11.85546875" style="394" customWidth="1"/>
    <col min="15366" max="15366" width="18.42578125" style="394" customWidth="1"/>
    <col min="15367" max="15367" width="12" style="394" customWidth="1"/>
    <col min="15368" max="15368" width="10.140625" style="394" customWidth="1"/>
    <col min="15369" max="15369" width="20.5703125" style="394" customWidth="1"/>
    <col min="15370" max="15370" width="14.5703125" style="394" customWidth="1"/>
    <col min="15371" max="15375" width="14.140625" style="394" customWidth="1"/>
    <col min="15376" max="15376" width="13.85546875" style="394" customWidth="1"/>
    <col min="15377" max="15377" width="32.140625" style="394" customWidth="1"/>
    <col min="15378" max="15384" width="0" style="394" hidden="1" customWidth="1"/>
    <col min="15385" max="15616" width="8.85546875" style="394"/>
    <col min="15617" max="15617" width="4.140625" style="394" customWidth="1"/>
    <col min="15618" max="15618" width="12.42578125" style="394" customWidth="1"/>
    <col min="15619" max="15619" width="24.140625" style="394" customWidth="1"/>
    <col min="15620" max="15620" width="14.140625" style="394" customWidth="1"/>
    <col min="15621" max="15621" width="11.85546875" style="394" customWidth="1"/>
    <col min="15622" max="15622" width="18.42578125" style="394" customWidth="1"/>
    <col min="15623" max="15623" width="12" style="394" customWidth="1"/>
    <col min="15624" max="15624" width="10.140625" style="394" customWidth="1"/>
    <col min="15625" max="15625" width="20.5703125" style="394" customWidth="1"/>
    <col min="15626" max="15626" width="14.5703125" style="394" customWidth="1"/>
    <col min="15627" max="15631" width="14.140625" style="394" customWidth="1"/>
    <col min="15632" max="15632" width="13.85546875" style="394" customWidth="1"/>
    <col min="15633" max="15633" width="32.140625" style="394" customWidth="1"/>
    <col min="15634" max="15640" width="0" style="394" hidden="1" customWidth="1"/>
    <col min="15641" max="15872" width="8.85546875" style="394"/>
    <col min="15873" max="15873" width="4.140625" style="394" customWidth="1"/>
    <col min="15874" max="15874" width="12.42578125" style="394" customWidth="1"/>
    <col min="15875" max="15875" width="24.140625" style="394" customWidth="1"/>
    <col min="15876" max="15876" width="14.140625" style="394" customWidth="1"/>
    <col min="15877" max="15877" width="11.85546875" style="394" customWidth="1"/>
    <col min="15878" max="15878" width="18.42578125" style="394" customWidth="1"/>
    <col min="15879" max="15879" width="12" style="394" customWidth="1"/>
    <col min="15880" max="15880" width="10.140625" style="394" customWidth="1"/>
    <col min="15881" max="15881" width="20.5703125" style="394" customWidth="1"/>
    <col min="15882" max="15882" width="14.5703125" style="394" customWidth="1"/>
    <col min="15883" max="15887" width="14.140625" style="394" customWidth="1"/>
    <col min="15888" max="15888" width="13.85546875" style="394" customWidth="1"/>
    <col min="15889" max="15889" width="32.140625" style="394" customWidth="1"/>
    <col min="15890" max="15896" width="0" style="394" hidden="1" customWidth="1"/>
    <col min="15897" max="16128" width="8.85546875" style="394"/>
    <col min="16129" max="16129" width="4.140625" style="394" customWidth="1"/>
    <col min="16130" max="16130" width="12.42578125" style="394" customWidth="1"/>
    <col min="16131" max="16131" width="24.140625" style="394" customWidth="1"/>
    <col min="16132" max="16132" width="14.140625" style="394" customWidth="1"/>
    <col min="16133" max="16133" width="11.85546875" style="394" customWidth="1"/>
    <col min="16134" max="16134" width="18.42578125" style="394" customWidth="1"/>
    <col min="16135" max="16135" width="12" style="394" customWidth="1"/>
    <col min="16136" max="16136" width="10.140625" style="394" customWidth="1"/>
    <col min="16137" max="16137" width="20.5703125" style="394" customWidth="1"/>
    <col min="16138" max="16138" width="14.5703125" style="394" customWidth="1"/>
    <col min="16139" max="16143" width="14.140625" style="394" customWidth="1"/>
    <col min="16144" max="16144" width="13.85546875" style="394" customWidth="1"/>
    <col min="16145" max="16145" width="32.140625" style="394" customWidth="1"/>
    <col min="16146" max="16152" width="0" style="394" hidden="1" customWidth="1"/>
    <col min="16153" max="16384" width="8.85546875" style="394"/>
  </cols>
  <sheetData>
    <row r="1" spans="1:24" s="416" customFormat="1" ht="29.25" customHeight="1">
      <c r="G1" s="483"/>
      <c r="L1" s="415" t="s">
        <v>700</v>
      </c>
      <c r="V1" s="416" t="s">
        <v>701</v>
      </c>
      <c r="W1" s="484" t="s">
        <v>3090</v>
      </c>
      <c r="X1" s="416" t="s">
        <v>702</v>
      </c>
    </row>
    <row r="2" spans="1:24" s="416" customFormat="1" ht="29.25" customHeight="1">
      <c r="G2" s="483"/>
      <c r="L2" s="415" t="s">
        <v>700</v>
      </c>
      <c r="V2" s="416" t="s">
        <v>703</v>
      </c>
      <c r="W2" s="484" t="s">
        <v>704</v>
      </c>
      <c r="X2" s="416" t="s">
        <v>705</v>
      </c>
    </row>
    <row r="3" spans="1:24" s="416" customFormat="1" ht="29.25" customHeight="1">
      <c r="G3" s="483"/>
      <c r="L3" s="415" t="s">
        <v>700</v>
      </c>
      <c r="V3" s="416" t="s">
        <v>706</v>
      </c>
      <c r="W3" s="484" t="s">
        <v>707</v>
      </c>
      <c r="X3" s="416" t="s">
        <v>708</v>
      </c>
    </row>
    <row r="4" spans="1:24" s="416" customFormat="1" ht="29.25" customHeight="1">
      <c r="G4" s="483"/>
      <c r="L4" s="415" t="s">
        <v>700</v>
      </c>
      <c r="V4" s="416" t="s">
        <v>709</v>
      </c>
      <c r="W4" s="484" t="s">
        <v>710</v>
      </c>
    </row>
    <row r="5" spans="1:24" s="416" customFormat="1" ht="29.25" customHeight="1">
      <c r="G5" s="483"/>
      <c r="L5" s="415" t="s">
        <v>700</v>
      </c>
      <c r="V5" s="416" t="s">
        <v>711</v>
      </c>
      <c r="W5" s="484" t="s">
        <v>712</v>
      </c>
    </row>
    <row r="6" spans="1:24" s="416" customFormat="1" ht="29.25" customHeight="1">
      <c r="G6" s="483"/>
      <c r="L6" s="415" t="s">
        <v>700</v>
      </c>
      <c r="W6" s="484" t="s">
        <v>713</v>
      </c>
    </row>
    <row r="7" spans="1:24" s="416" customFormat="1" ht="29.25" customHeight="1">
      <c r="G7" s="483"/>
      <c r="L7" s="415" t="s">
        <v>700</v>
      </c>
      <c r="W7" s="484" t="s">
        <v>714</v>
      </c>
    </row>
    <row r="8" spans="1:24" s="96" customFormat="1" ht="29.25" customHeight="1">
      <c r="A8" s="485" t="s">
        <v>3091</v>
      </c>
      <c r="B8" s="486"/>
      <c r="C8" s="486"/>
      <c r="D8" s="486"/>
      <c r="E8" s="486"/>
      <c r="F8" s="487"/>
      <c r="G8" s="488"/>
      <c r="H8" s="488"/>
      <c r="I8" s="488"/>
      <c r="J8" s="488"/>
      <c r="K8" s="488"/>
      <c r="L8" s="522"/>
      <c r="M8" s="488"/>
      <c r="N8" s="488"/>
      <c r="O8" s="488"/>
      <c r="P8" s="488"/>
      <c r="Q8" s="488"/>
      <c r="R8" s="488"/>
      <c r="S8" s="488"/>
      <c r="T8" s="489"/>
      <c r="U8" s="489"/>
      <c r="V8" s="489"/>
    </row>
    <row r="9" spans="1:24" s="417" customFormat="1" ht="26.25" customHeight="1">
      <c r="A9" s="490"/>
      <c r="B9" s="634" t="s">
        <v>3092</v>
      </c>
      <c r="C9" s="634"/>
      <c r="D9" s="634"/>
      <c r="E9" s="634"/>
      <c r="F9" s="634"/>
      <c r="G9" s="634"/>
      <c r="H9" s="634"/>
      <c r="I9" s="635" t="s">
        <v>715</v>
      </c>
      <c r="J9" s="636"/>
      <c r="K9" s="636"/>
      <c r="L9" s="637"/>
      <c r="M9" s="636"/>
      <c r="N9" s="636"/>
      <c r="O9" s="636"/>
      <c r="P9" s="491"/>
      <c r="Q9" s="491"/>
      <c r="R9" s="638" t="s">
        <v>3093</v>
      </c>
      <c r="S9" s="639"/>
      <c r="T9" s="492" t="s">
        <v>720</v>
      </c>
      <c r="U9" s="492" t="s">
        <v>721</v>
      </c>
      <c r="W9" s="417" t="s">
        <v>722</v>
      </c>
      <c r="X9" s="493" t="s">
        <v>723</v>
      </c>
    </row>
    <row r="10" spans="1:24" s="503" customFormat="1" ht="52.5" customHeight="1">
      <c r="A10" s="494"/>
      <c r="B10" s="495" t="s">
        <v>3094</v>
      </c>
      <c r="C10" s="496" t="s">
        <v>3095</v>
      </c>
      <c r="D10" s="497" t="s">
        <v>3096</v>
      </c>
      <c r="E10" s="497" t="s">
        <v>3097</v>
      </c>
      <c r="F10" s="497" t="s">
        <v>3098</v>
      </c>
      <c r="G10" s="497" t="s">
        <v>716</v>
      </c>
      <c r="H10" s="497" t="s">
        <v>717</v>
      </c>
      <c r="I10" s="498" t="s">
        <v>3099</v>
      </c>
      <c r="J10" s="498" t="s">
        <v>3100</v>
      </c>
      <c r="K10" s="498" t="s">
        <v>3101</v>
      </c>
      <c r="L10" s="523" t="s">
        <v>3102</v>
      </c>
      <c r="M10" s="499" t="s">
        <v>3103</v>
      </c>
      <c r="N10" s="499" t="s">
        <v>3104</v>
      </c>
      <c r="O10" s="499" t="s">
        <v>3105</v>
      </c>
      <c r="P10" s="498" t="s">
        <v>3106</v>
      </c>
      <c r="Q10" s="499" t="s">
        <v>721</v>
      </c>
      <c r="R10" s="500" t="s">
        <v>3107</v>
      </c>
      <c r="S10" s="501" t="s">
        <v>3108</v>
      </c>
      <c r="T10" s="493"/>
      <c r="U10" s="502"/>
      <c r="X10" s="493" t="s">
        <v>3109</v>
      </c>
    </row>
    <row r="11" spans="1:24" s="503" customFormat="1" ht="17.100000000000001" customHeight="1">
      <c r="A11" s="504">
        <v>1</v>
      </c>
      <c r="B11" s="505">
        <v>6</v>
      </c>
      <c r="C11" s="506" t="s">
        <v>3110</v>
      </c>
      <c r="D11" s="2" t="s">
        <v>2604</v>
      </c>
      <c r="E11" s="2">
        <v>1</v>
      </c>
      <c r="F11" s="2" t="s">
        <v>3111</v>
      </c>
      <c r="G11" s="576">
        <v>36508</v>
      </c>
      <c r="H11" s="2"/>
      <c r="I11" s="530" t="s">
        <v>3110</v>
      </c>
      <c r="J11" s="2">
        <v>60.347062000000001</v>
      </c>
      <c r="K11" s="2">
        <v>15.747261</v>
      </c>
      <c r="L11" s="527">
        <v>2020.3000000000002</v>
      </c>
      <c r="M11" s="2" t="s">
        <v>3112</v>
      </c>
      <c r="N11" s="2"/>
      <c r="O11" s="507" t="s">
        <v>2604</v>
      </c>
      <c r="P11" s="2" t="s">
        <v>3112</v>
      </c>
      <c r="Q11" s="508" t="s">
        <v>3223</v>
      </c>
      <c r="R11" s="2"/>
      <c r="S11" s="507"/>
      <c r="T11" s="493" t="s">
        <v>731</v>
      </c>
      <c r="U11" s="502"/>
      <c r="X11" s="493" t="s">
        <v>3113</v>
      </c>
    </row>
    <row r="12" spans="1:24" s="503" customFormat="1" ht="17.100000000000001" customHeight="1">
      <c r="A12" s="2">
        <v>2</v>
      </c>
      <c r="B12" s="505">
        <v>7</v>
      </c>
      <c r="C12" s="506" t="s">
        <v>3114</v>
      </c>
      <c r="D12" s="2" t="s">
        <v>2604</v>
      </c>
      <c r="E12" s="2">
        <v>1</v>
      </c>
      <c r="F12" s="2" t="s">
        <v>3115</v>
      </c>
      <c r="G12" s="576">
        <v>36623</v>
      </c>
      <c r="H12" s="2"/>
      <c r="I12" s="530" t="s">
        <v>3114</v>
      </c>
      <c r="J12" s="2">
        <v>61.303455</v>
      </c>
      <c r="K12" s="2">
        <v>17.068045000000001</v>
      </c>
      <c r="L12" s="527">
        <v>3805.2</v>
      </c>
      <c r="M12" s="2" t="s">
        <v>3112</v>
      </c>
      <c r="N12" s="2"/>
      <c r="O12" s="507" t="s">
        <v>2604</v>
      </c>
      <c r="P12" s="2" t="s">
        <v>3112</v>
      </c>
      <c r="Q12" s="508" t="s">
        <v>3116</v>
      </c>
      <c r="R12" s="2"/>
      <c r="S12" s="507"/>
      <c r="T12" s="493" t="s">
        <v>3117</v>
      </c>
      <c r="U12" s="502" t="s">
        <v>3118</v>
      </c>
    </row>
    <row r="13" spans="1:24" ht="17.100000000000001" customHeight="1">
      <c r="A13" s="2">
        <v>3</v>
      </c>
      <c r="B13" s="2">
        <v>18</v>
      </c>
      <c r="C13" s="509" t="s">
        <v>3119</v>
      </c>
      <c r="D13" s="2" t="s">
        <v>2604</v>
      </c>
      <c r="E13" s="2">
        <v>1</v>
      </c>
      <c r="F13" s="2" t="s">
        <v>3120</v>
      </c>
      <c r="G13" s="576">
        <v>37963</v>
      </c>
      <c r="H13" s="2"/>
      <c r="I13" s="530" t="s">
        <v>3119</v>
      </c>
      <c r="J13" s="2">
        <v>61.342548000000001</v>
      </c>
      <c r="K13" s="2">
        <v>16.380911999999999</v>
      </c>
      <c r="L13" s="527">
        <v>1351</v>
      </c>
      <c r="M13" s="2" t="s">
        <v>3112</v>
      </c>
      <c r="N13" s="2"/>
      <c r="O13" s="507" t="s">
        <v>2604</v>
      </c>
      <c r="P13" s="2" t="s">
        <v>3112</v>
      </c>
      <c r="Q13" s="508" t="s">
        <v>3121</v>
      </c>
      <c r="R13" s="2"/>
      <c r="S13" s="507"/>
      <c r="T13" s="459"/>
      <c r="U13" s="510"/>
    </row>
    <row r="14" spans="1:24" ht="17.100000000000001" customHeight="1">
      <c r="A14" s="2">
        <v>4</v>
      </c>
      <c r="B14" s="2">
        <v>21</v>
      </c>
      <c r="C14" s="509" t="s">
        <v>3122</v>
      </c>
      <c r="D14" s="2" t="s">
        <v>2604</v>
      </c>
      <c r="E14" s="2">
        <v>1</v>
      </c>
      <c r="F14" s="2" t="s">
        <v>3123</v>
      </c>
      <c r="G14" s="576">
        <v>43543</v>
      </c>
      <c r="H14" s="2"/>
      <c r="I14" s="530" t="s">
        <v>3122</v>
      </c>
      <c r="J14" s="2">
        <v>59.364671000000001</v>
      </c>
      <c r="K14" s="2">
        <v>18.132577999999999</v>
      </c>
      <c r="L14" s="527">
        <v>521</v>
      </c>
      <c r="M14" s="2" t="s">
        <v>3112</v>
      </c>
      <c r="N14" s="2"/>
      <c r="O14" s="507" t="s">
        <v>2604</v>
      </c>
      <c r="P14" s="2" t="s">
        <v>3112</v>
      </c>
      <c r="Q14" s="508" t="s">
        <v>3224</v>
      </c>
      <c r="R14" s="2"/>
      <c r="S14" s="507"/>
      <c r="T14" s="459"/>
      <c r="U14" s="510"/>
    </row>
    <row r="15" spans="1:24" ht="17.100000000000001" customHeight="1">
      <c r="A15" s="2">
        <v>5</v>
      </c>
      <c r="B15" s="2">
        <v>22</v>
      </c>
      <c r="C15" s="509" t="s">
        <v>3124</v>
      </c>
      <c r="D15" s="2" t="s">
        <v>2604</v>
      </c>
      <c r="E15" s="2">
        <v>1</v>
      </c>
      <c r="F15" s="2" t="s">
        <v>3125</v>
      </c>
      <c r="G15" s="576">
        <v>37785</v>
      </c>
      <c r="H15" s="2"/>
      <c r="I15" s="530" t="s">
        <v>3124</v>
      </c>
      <c r="J15" s="2">
        <v>57.783794</v>
      </c>
      <c r="K15" s="2">
        <v>14.162126000000001</v>
      </c>
      <c r="L15" s="527">
        <v>8908.8000000000011</v>
      </c>
      <c r="M15" s="2" t="s">
        <v>3112</v>
      </c>
      <c r="N15" s="2" t="s">
        <v>3112</v>
      </c>
      <c r="O15" s="507" t="s">
        <v>2604</v>
      </c>
      <c r="P15" s="2" t="s">
        <v>3112</v>
      </c>
      <c r="Q15" s="508" t="s">
        <v>3387</v>
      </c>
      <c r="R15" s="2"/>
      <c r="S15" s="507"/>
      <c r="T15" s="459"/>
      <c r="U15" s="510"/>
    </row>
    <row r="16" spans="1:24" ht="17.100000000000001" customHeight="1">
      <c r="A16" s="2">
        <v>6</v>
      </c>
      <c r="B16" s="2">
        <v>23</v>
      </c>
      <c r="C16" s="509" t="s">
        <v>3126</v>
      </c>
      <c r="D16" s="2" t="s">
        <v>2604</v>
      </c>
      <c r="E16" s="2">
        <v>1</v>
      </c>
      <c r="F16" s="2" t="s">
        <v>3127</v>
      </c>
      <c r="G16" s="576">
        <v>39988</v>
      </c>
      <c r="H16" s="2"/>
      <c r="I16" s="530" t="s">
        <v>3126</v>
      </c>
      <c r="J16" s="2">
        <v>59.368698899999998</v>
      </c>
      <c r="K16" s="2">
        <v>17.030662199999998</v>
      </c>
      <c r="L16" s="527">
        <v>1850.4</v>
      </c>
      <c r="M16" s="2" t="s">
        <v>3112</v>
      </c>
      <c r="N16" s="2" t="s">
        <v>3112</v>
      </c>
      <c r="O16" s="507" t="s">
        <v>2604</v>
      </c>
      <c r="P16" s="2" t="s">
        <v>3112</v>
      </c>
      <c r="Q16" s="508" t="s">
        <v>3225</v>
      </c>
      <c r="R16" s="2"/>
      <c r="S16" s="507"/>
      <c r="T16" s="459"/>
      <c r="U16" s="510"/>
    </row>
    <row r="17" spans="1:21" ht="17.100000000000001" customHeight="1">
      <c r="A17" s="2">
        <v>7</v>
      </c>
      <c r="B17" s="2">
        <v>25</v>
      </c>
      <c r="C17" s="509" t="s">
        <v>3128</v>
      </c>
      <c r="D17" s="2" t="s">
        <v>2604</v>
      </c>
      <c r="E17" s="2">
        <v>1</v>
      </c>
      <c r="F17" s="2" t="s">
        <v>3129</v>
      </c>
      <c r="G17" s="576">
        <v>40112</v>
      </c>
      <c r="H17" s="2"/>
      <c r="I17" s="530" t="s">
        <v>3128</v>
      </c>
      <c r="J17" s="2">
        <v>60.152856</v>
      </c>
      <c r="K17" s="2">
        <v>16.167093000000001</v>
      </c>
      <c r="L17" s="527">
        <v>878.59999999999991</v>
      </c>
      <c r="M17" s="2" t="s">
        <v>3112</v>
      </c>
      <c r="N17" s="2"/>
      <c r="O17" s="507" t="s">
        <v>2604</v>
      </c>
      <c r="P17" s="2" t="s">
        <v>3112</v>
      </c>
      <c r="Q17" s="508" t="s">
        <v>3130</v>
      </c>
      <c r="R17" s="2"/>
      <c r="S17" s="507"/>
      <c r="T17" s="459"/>
      <c r="U17" s="510"/>
    </row>
    <row r="18" spans="1:21" ht="17.100000000000001" customHeight="1">
      <c r="A18" s="2">
        <v>8</v>
      </c>
      <c r="B18" s="2">
        <v>28</v>
      </c>
      <c r="C18" s="509" t="s">
        <v>3131</v>
      </c>
      <c r="D18" s="2" t="s">
        <v>2604</v>
      </c>
      <c r="E18" s="2">
        <v>1</v>
      </c>
      <c r="F18" s="2" t="s">
        <v>3132</v>
      </c>
      <c r="G18" s="576">
        <v>41389</v>
      </c>
      <c r="H18" s="2"/>
      <c r="I18" s="530" t="s">
        <v>3131</v>
      </c>
      <c r="J18" s="2">
        <v>57.183292999999999</v>
      </c>
      <c r="K18" s="2">
        <v>14.048342</v>
      </c>
      <c r="L18" s="527">
        <v>2922.2</v>
      </c>
      <c r="M18" s="2" t="s">
        <v>3112</v>
      </c>
      <c r="N18" s="2" t="s">
        <v>3112</v>
      </c>
      <c r="O18" s="507" t="s">
        <v>2604</v>
      </c>
      <c r="P18" s="2" t="s">
        <v>3112</v>
      </c>
      <c r="Q18" s="508" t="s">
        <v>3388</v>
      </c>
      <c r="R18" s="2"/>
      <c r="S18" s="507"/>
      <c r="T18" s="459"/>
      <c r="U18" s="510"/>
    </row>
    <row r="19" spans="1:21" ht="17.100000000000001" customHeight="1">
      <c r="A19" s="2">
        <v>9</v>
      </c>
      <c r="B19" s="2">
        <v>29</v>
      </c>
      <c r="C19" s="509" t="s">
        <v>3133</v>
      </c>
      <c r="D19" s="2" t="s">
        <v>2604</v>
      </c>
      <c r="E19" s="2">
        <v>1</v>
      </c>
      <c r="F19" s="2" t="s">
        <v>3134</v>
      </c>
      <c r="G19" s="576">
        <v>41640</v>
      </c>
      <c r="H19" s="2"/>
      <c r="I19" s="530" t="s">
        <v>3133</v>
      </c>
      <c r="J19" s="2">
        <v>60.674238000000003</v>
      </c>
      <c r="K19" s="2">
        <v>17.146263999999999</v>
      </c>
      <c r="L19" s="527">
        <v>5132.1000000000004</v>
      </c>
      <c r="M19" s="2" t="s">
        <v>3112</v>
      </c>
      <c r="N19" s="2" t="s">
        <v>3112</v>
      </c>
      <c r="O19" s="507" t="s">
        <v>2604</v>
      </c>
      <c r="P19" s="2" t="s">
        <v>3112</v>
      </c>
      <c r="Q19" s="508" t="s">
        <v>3135</v>
      </c>
      <c r="R19" s="2"/>
      <c r="S19" s="507"/>
      <c r="T19" s="459"/>
      <c r="U19" s="510"/>
    </row>
    <row r="20" spans="1:21" ht="17.100000000000001" customHeight="1">
      <c r="A20" s="2">
        <v>10</v>
      </c>
      <c r="B20" s="2">
        <v>30</v>
      </c>
      <c r="C20" s="509" t="s">
        <v>3136</v>
      </c>
      <c r="D20" s="2" t="s">
        <v>2604</v>
      </c>
      <c r="E20" s="2">
        <v>1</v>
      </c>
      <c r="F20" s="2" t="s">
        <v>3137</v>
      </c>
      <c r="G20" s="576">
        <v>41640</v>
      </c>
      <c r="H20" s="2"/>
      <c r="I20" s="530" t="s">
        <v>3136</v>
      </c>
      <c r="J20" s="2">
        <v>57.427346</v>
      </c>
      <c r="K20" s="2">
        <v>15.080588000000001</v>
      </c>
      <c r="L20" s="527">
        <v>4334.3999999999996</v>
      </c>
      <c r="M20" s="2" t="s">
        <v>3112</v>
      </c>
      <c r="N20" s="2" t="s">
        <v>3112</v>
      </c>
      <c r="O20" s="507" t="s">
        <v>2604</v>
      </c>
      <c r="P20" s="2" t="s">
        <v>3112</v>
      </c>
      <c r="Q20" s="508" t="s">
        <v>3389</v>
      </c>
      <c r="R20" s="2"/>
      <c r="S20" s="507"/>
      <c r="T20" s="459"/>
      <c r="U20" s="510"/>
    </row>
    <row r="21" spans="1:21" ht="17.100000000000001" customHeight="1">
      <c r="A21" s="2">
        <v>11</v>
      </c>
      <c r="B21" s="2">
        <v>32</v>
      </c>
      <c r="C21" s="509" t="s">
        <v>3138</v>
      </c>
      <c r="D21" s="2" t="s">
        <v>2604</v>
      </c>
      <c r="E21" s="2">
        <v>1</v>
      </c>
      <c r="F21" s="2" t="s">
        <v>3139</v>
      </c>
      <c r="G21" s="576">
        <v>41791</v>
      </c>
      <c r="H21" s="2"/>
      <c r="I21" s="530" t="s">
        <v>3138</v>
      </c>
      <c r="J21" s="2">
        <v>60.487845999999998</v>
      </c>
      <c r="K21" s="2">
        <v>15.434426999999999</v>
      </c>
      <c r="L21" s="527">
        <v>2031.1</v>
      </c>
      <c r="M21" s="2" t="s">
        <v>3112</v>
      </c>
      <c r="N21" s="2"/>
      <c r="O21" s="507" t="s">
        <v>2604</v>
      </c>
      <c r="P21" s="2" t="s">
        <v>3112</v>
      </c>
      <c r="Q21" s="508" t="s">
        <v>3140</v>
      </c>
      <c r="R21" s="2"/>
      <c r="S21" s="507"/>
      <c r="T21" s="459"/>
      <c r="U21" s="510"/>
    </row>
    <row r="22" spans="1:21" ht="17.100000000000001" customHeight="1">
      <c r="A22" s="2">
        <v>12</v>
      </c>
      <c r="B22" s="2">
        <v>33</v>
      </c>
      <c r="C22" s="509" t="s">
        <v>3141</v>
      </c>
      <c r="D22" s="2" t="s">
        <v>2604</v>
      </c>
      <c r="E22" s="2">
        <v>1</v>
      </c>
      <c r="F22" s="2" t="s">
        <v>3142</v>
      </c>
      <c r="G22" s="576">
        <v>41809</v>
      </c>
      <c r="H22" s="2"/>
      <c r="I22" s="530" t="s">
        <v>3141</v>
      </c>
      <c r="J22" s="2">
        <v>58.389547</v>
      </c>
      <c r="K22" s="2">
        <v>13.842181</v>
      </c>
      <c r="L22" s="527">
        <v>2252.2000000000003</v>
      </c>
      <c r="M22" s="2" t="s">
        <v>3112</v>
      </c>
      <c r="N22" s="2"/>
      <c r="O22" s="507" t="s">
        <v>2604</v>
      </c>
      <c r="P22" s="2" t="s">
        <v>3112</v>
      </c>
      <c r="Q22" s="508" t="s">
        <v>3385</v>
      </c>
      <c r="R22" s="2"/>
      <c r="S22" s="507"/>
      <c r="T22" s="459"/>
      <c r="U22" s="510"/>
    </row>
    <row r="23" spans="1:21" ht="17.100000000000001" customHeight="1">
      <c r="A23" s="2">
        <v>13</v>
      </c>
      <c r="B23" s="2">
        <v>34</v>
      </c>
      <c r="C23" s="509" t="s">
        <v>3144</v>
      </c>
      <c r="D23" s="2" t="s">
        <v>2604</v>
      </c>
      <c r="E23" s="2">
        <v>1</v>
      </c>
      <c r="F23" s="2" t="s">
        <v>3145</v>
      </c>
      <c r="G23" s="576">
        <v>41990</v>
      </c>
      <c r="H23" s="2"/>
      <c r="I23" s="530" t="s">
        <v>3144</v>
      </c>
      <c r="J23" s="2">
        <v>59.427433000000001</v>
      </c>
      <c r="K23" s="2">
        <v>16.105103</v>
      </c>
      <c r="L23" s="527">
        <v>5388.7000000000007</v>
      </c>
      <c r="M23" s="2" t="s">
        <v>3112</v>
      </c>
      <c r="N23" s="2"/>
      <c r="O23" s="507" t="s">
        <v>2604</v>
      </c>
      <c r="P23" s="2" t="s">
        <v>3112</v>
      </c>
      <c r="Q23" s="508" t="s">
        <v>3140</v>
      </c>
      <c r="R23" s="2"/>
      <c r="S23" s="507"/>
      <c r="T23" s="459"/>
      <c r="U23" s="510"/>
    </row>
    <row r="24" spans="1:21" ht="17.100000000000001" customHeight="1">
      <c r="A24" s="2">
        <v>14</v>
      </c>
      <c r="B24" s="2">
        <v>35</v>
      </c>
      <c r="C24" s="509" t="s">
        <v>3146</v>
      </c>
      <c r="D24" s="2" t="s">
        <v>2604</v>
      </c>
      <c r="E24" s="2">
        <v>1</v>
      </c>
      <c r="F24" s="2" t="s">
        <v>3147</v>
      </c>
      <c r="G24" s="576">
        <v>41992</v>
      </c>
      <c r="H24" s="2"/>
      <c r="I24" s="530" t="s">
        <v>3148</v>
      </c>
      <c r="J24" s="2">
        <v>56.771582000000002</v>
      </c>
      <c r="K24" s="2">
        <v>14.242501000000001</v>
      </c>
      <c r="L24" s="527">
        <v>538.4</v>
      </c>
      <c r="M24" s="2" t="s">
        <v>3112</v>
      </c>
      <c r="N24" s="2" t="s">
        <v>3112</v>
      </c>
      <c r="O24" s="507" t="s">
        <v>2604</v>
      </c>
      <c r="P24" s="2" t="s">
        <v>3112</v>
      </c>
      <c r="Q24" s="508">
        <v>2017</v>
      </c>
      <c r="R24" s="2"/>
      <c r="S24" s="507"/>
      <c r="T24" s="459"/>
      <c r="U24" s="510"/>
    </row>
    <row r="25" spans="1:21" ht="17.100000000000001" customHeight="1">
      <c r="A25" s="2">
        <v>15</v>
      </c>
      <c r="B25" s="2">
        <v>36</v>
      </c>
      <c r="C25" s="509" t="s">
        <v>3149</v>
      </c>
      <c r="D25" s="2" t="s">
        <v>2604</v>
      </c>
      <c r="E25" s="2">
        <v>1</v>
      </c>
      <c r="F25" s="2" t="s">
        <v>3150</v>
      </c>
      <c r="G25" s="576">
        <v>42032</v>
      </c>
      <c r="H25" s="2"/>
      <c r="I25" s="530" t="s">
        <v>3149</v>
      </c>
      <c r="J25" s="2">
        <v>59.351460000000003</v>
      </c>
      <c r="K25" s="2">
        <v>13.111077999999999</v>
      </c>
      <c r="L25" s="527">
        <v>651.1</v>
      </c>
      <c r="M25" s="2" t="s">
        <v>3112</v>
      </c>
      <c r="N25" s="2"/>
      <c r="O25" s="507" t="s">
        <v>2604</v>
      </c>
      <c r="P25" s="2" t="s">
        <v>3112</v>
      </c>
      <c r="Q25" s="508">
        <v>2015</v>
      </c>
      <c r="R25" s="2"/>
      <c r="S25" s="507"/>
      <c r="T25" s="459"/>
      <c r="U25" s="510"/>
    </row>
    <row r="26" spans="1:21" ht="17.100000000000001" customHeight="1">
      <c r="A26" s="2">
        <v>16</v>
      </c>
      <c r="B26" s="2">
        <v>37</v>
      </c>
      <c r="C26" s="509" t="s">
        <v>3151</v>
      </c>
      <c r="D26" s="2" t="s">
        <v>2604</v>
      </c>
      <c r="E26" s="2">
        <v>1</v>
      </c>
      <c r="F26" s="2" t="s">
        <v>3152</v>
      </c>
      <c r="G26" s="576">
        <v>42039</v>
      </c>
      <c r="H26" s="2"/>
      <c r="I26" s="530" t="s">
        <v>3153</v>
      </c>
      <c r="J26" s="2">
        <v>58.243777000000001</v>
      </c>
      <c r="K26" s="2">
        <v>15.812022000000001</v>
      </c>
      <c r="L26" s="527">
        <v>878.30000000000007</v>
      </c>
      <c r="M26" s="2" t="s">
        <v>3112</v>
      </c>
      <c r="N26" s="2" t="s">
        <v>3112</v>
      </c>
      <c r="O26" s="507" t="s">
        <v>2604</v>
      </c>
      <c r="P26" s="2" t="s">
        <v>3112</v>
      </c>
      <c r="Q26" s="508" t="s">
        <v>3229</v>
      </c>
      <c r="R26" s="2"/>
      <c r="S26" s="507"/>
      <c r="T26" s="459"/>
      <c r="U26" s="510"/>
    </row>
    <row r="27" spans="1:21" ht="17.100000000000001" customHeight="1">
      <c r="A27" s="2">
        <v>17</v>
      </c>
      <c r="B27" s="2">
        <v>38</v>
      </c>
      <c r="C27" s="509" t="s">
        <v>3154</v>
      </c>
      <c r="D27" s="2" t="s">
        <v>2604</v>
      </c>
      <c r="E27" s="2">
        <v>1</v>
      </c>
      <c r="F27" s="2" t="s">
        <v>3155</v>
      </c>
      <c r="G27" s="576">
        <v>42047</v>
      </c>
      <c r="H27" s="2"/>
      <c r="I27" s="530" t="s">
        <v>3154</v>
      </c>
      <c r="J27" s="2">
        <v>59.375604000000003</v>
      </c>
      <c r="K27" s="2">
        <v>13.504905000000001</v>
      </c>
      <c r="L27" s="527">
        <v>6173.5</v>
      </c>
      <c r="M27" s="2" t="s">
        <v>3112</v>
      </c>
      <c r="N27" s="2" t="s">
        <v>3112</v>
      </c>
      <c r="O27" s="507" t="s">
        <v>2604</v>
      </c>
      <c r="P27" s="2" t="s">
        <v>3112</v>
      </c>
      <c r="Q27" s="508" t="s">
        <v>3156</v>
      </c>
      <c r="R27" s="2"/>
      <c r="S27" s="507"/>
      <c r="T27" s="459"/>
      <c r="U27" s="510"/>
    </row>
    <row r="28" spans="1:21" ht="17.100000000000001" customHeight="1">
      <c r="A28" s="2">
        <v>18</v>
      </c>
      <c r="B28" s="2">
        <v>39</v>
      </c>
      <c r="C28" s="509" t="s">
        <v>3157</v>
      </c>
      <c r="D28" s="2" t="s">
        <v>2604</v>
      </c>
      <c r="E28" s="2">
        <v>1</v>
      </c>
      <c r="F28" s="2" t="s">
        <v>3158</v>
      </c>
      <c r="G28" s="576">
        <v>42076</v>
      </c>
      <c r="H28" s="2"/>
      <c r="I28" s="530" t="s">
        <v>3157</v>
      </c>
      <c r="J28" s="2">
        <v>60.605536999999998</v>
      </c>
      <c r="K28" s="2">
        <v>15.627821000000001</v>
      </c>
      <c r="L28" s="527">
        <v>2117.2999999999997</v>
      </c>
      <c r="M28" s="2" t="s">
        <v>3112</v>
      </c>
      <c r="N28" s="2" t="s">
        <v>3112</v>
      </c>
      <c r="O28" s="507" t="s">
        <v>2604</v>
      </c>
      <c r="P28" s="2" t="s">
        <v>3112</v>
      </c>
      <c r="Q28" s="508" t="s">
        <v>3143</v>
      </c>
      <c r="R28" s="2"/>
      <c r="S28" s="507"/>
      <c r="T28" s="459"/>
      <c r="U28" s="510"/>
    </row>
    <row r="29" spans="1:21" ht="17.100000000000001" customHeight="1">
      <c r="A29" s="2">
        <v>19</v>
      </c>
      <c r="B29" s="2">
        <v>40</v>
      </c>
      <c r="C29" s="509" t="s">
        <v>3159</v>
      </c>
      <c r="D29" s="2" t="s">
        <v>2604</v>
      </c>
      <c r="E29" s="2">
        <v>1</v>
      </c>
      <c r="F29" s="2" t="s">
        <v>3160</v>
      </c>
      <c r="G29" s="576">
        <v>42440</v>
      </c>
      <c r="H29" s="2"/>
      <c r="I29" s="530" t="s">
        <v>3159</v>
      </c>
      <c r="J29" s="2">
        <v>59.509020999999997</v>
      </c>
      <c r="K29" s="2">
        <v>17.257348</v>
      </c>
      <c r="L29" s="527">
        <v>287.49999999999994</v>
      </c>
      <c r="M29" s="2" t="s">
        <v>3112</v>
      </c>
      <c r="N29" s="2"/>
      <c r="O29" s="507" t="s">
        <v>2604</v>
      </c>
      <c r="P29" s="2" t="s">
        <v>3112</v>
      </c>
      <c r="Q29" s="508">
        <v>2016</v>
      </c>
      <c r="R29" s="2"/>
      <c r="S29" s="507"/>
      <c r="T29" s="459"/>
      <c r="U29" s="510"/>
    </row>
    <row r="30" spans="1:21" ht="17.100000000000001" customHeight="1">
      <c r="A30" s="2">
        <v>20</v>
      </c>
      <c r="B30" s="2">
        <v>41</v>
      </c>
      <c r="C30" s="509" t="s">
        <v>3161</v>
      </c>
      <c r="D30" s="2" t="s">
        <v>2604</v>
      </c>
      <c r="E30" s="2">
        <v>1</v>
      </c>
      <c r="F30" s="2" t="s">
        <v>3160</v>
      </c>
      <c r="G30" s="576">
        <v>42530</v>
      </c>
      <c r="H30" s="2"/>
      <c r="I30" s="530" t="s">
        <v>3161</v>
      </c>
      <c r="J30" s="2">
        <v>59.472490000000001</v>
      </c>
      <c r="K30" s="2">
        <v>17.245815</v>
      </c>
      <c r="L30" s="527">
        <v>565.69999999999993</v>
      </c>
      <c r="M30" s="2" t="s">
        <v>3112</v>
      </c>
      <c r="N30" s="2"/>
      <c r="O30" s="507" t="s">
        <v>2604</v>
      </c>
      <c r="P30" s="2" t="s">
        <v>3112</v>
      </c>
      <c r="Q30" s="508">
        <v>2016</v>
      </c>
      <c r="R30" s="2"/>
      <c r="S30" s="507"/>
      <c r="T30" s="459"/>
      <c r="U30" s="510"/>
    </row>
    <row r="31" spans="1:21" ht="17.100000000000001" customHeight="1">
      <c r="A31" s="2">
        <v>21</v>
      </c>
      <c r="B31" s="511">
        <v>42</v>
      </c>
      <c r="C31" s="509" t="s">
        <v>3162</v>
      </c>
      <c r="D31" s="2" t="s">
        <v>2604</v>
      </c>
      <c r="E31" s="511">
        <v>1</v>
      </c>
      <c r="F31" s="2" t="s">
        <v>3163</v>
      </c>
      <c r="G31" s="576">
        <v>42607</v>
      </c>
      <c r="H31" s="2"/>
      <c r="I31" s="530" t="s">
        <v>3162</v>
      </c>
      <c r="J31" s="2">
        <v>59.598464999999997</v>
      </c>
      <c r="K31" s="2">
        <v>16.888498999999999</v>
      </c>
      <c r="L31" s="527">
        <v>611.70000000000005</v>
      </c>
      <c r="M31" s="2" t="s">
        <v>3112</v>
      </c>
      <c r="N31" s="2"/>
      <c r="O31" s="507" t="s">
        <v>2604</v>
      </c>
      <c r="P31" s="2" t="s">
        <v>3112</v>
      </c>
      <c r="Q31" s="508">
        <v>2017</v>
      </c>
      <c r="R31" s="2"/>
      <c r="S31" s="507"/>
      <c r="T31" s="459"/>
      <c r="U31" s="510"/>
    </row>
    <row r="32" spans="1:21" ht="17.100000000000001" customHeight="1">
      <c r="A32" s="2">
        <v>22</v>
      </c>
      <c r="B32" s="511">
        <v>43</v>
      </c>
      <c r="C32" s="509" t="s">
        <v>3164</v>
      </c>
      <c r="D32" s="2" t="s">
        <v>2604</v>
      </c>
      <c r="E32" s="511">
        <v>1</v>
      </c>
      <c r="F32" s="2" t="s">
        <v>3165</v>
      </c>
      <c r="G32" s="576">
        <v>42879</v>
      </c>
      <c r="H32" s="2"/>
      <c r="I32" s="530" t="s">
        <v>3164</v>
      </c>
      <c r="J32" s="2">
        <v>57.655909000000001</v>
      </c>
      <c r="K32" s="2">
        <v>14.698136999999999</v>
      </c>
      <c r="L32" s="527">
        <v>1390</v>
      </c>
      <c r="M32" s="2" t="s">
        <v>3112</v>
      </c>
      <c r="N32" s="2" t="s">
        <v>3112</v>
      </c>
      <c r="O32" s="507" t="s">
        <v>2604</v>
      </c>
      <c r="P32" s="2" t="s">
        <v>3112</v>
      </c>
      <c r="Q32" s="508" t="s">
        <v>3390</v>
      </c>
      <c r="R32" s="2"/>
      <c r="S32" s="507"/>
    </row>
    <row r="33" spans="1:19" ht="17.100000000000001" customHeight="1">
      <c r="A33" s="2">
        <v>23</v>
      </c>
      <c r="B33" s="511">
        <v>46</v>
      </c>
      <c r="C33" s="509" t="s">
        <v>3166</v>
      </c>
      <c r="D33" s="2" t="s">
        <v>2604</v>
      </c>
      <c r="E33" s="511">
        <v>1</v>
      </c>
      <c r="F33" s="2" t="s">
        <v>3167</v>
      </c>
      <c r="G33" s="576">
        <v>42989</v>
      </c>
      <c r="H33" s="2"/>
      <c r="I33" s="530" t="s">
        <v>3166</v>
      </c>
      <c r="J33" s="2">
        <v>58.752496999999998</v>
      </c>
      <c r="K33" s="2">
        <v>17.008778</v>
      </c>
      <c r="L33" s="527">
        <v>3227.3</v>
      </c>
      <c r="M33" s="2" t="s">
        <v>3112</v>
      </c>
      <c r="N33" s="2"/>
      <c r="O33" s="507" t="s">
        <v>2604</v>
      </c>
      <c r="P33" s="2" t="s">
        <v>3112</v>
      </c>
      <c r="Q33" s="508" t="s">
        <v>3228</v>
      </c>
      <c r="R33" s="2"/>
      <c r="S33" s="507"/>
    </row>
    <row r="34" spans="1:19" ht="17.100000000000001" customHeight="1">
      <c r="A34" s="2">
        <v>24</v>
      </c>
      <c r="B34" s="511">
        <v>47</v>
      </c>
      <c r="C34" s="509" t="s">
        <v>3169</v>
      </c>
      <c r="D34" s="2" t="s">
        <v>2604</v>
      </c>
      <c r="E34" s="511">
        <v>1</v>
      </c>
      <c r="F34" s="2" t="s">
        <v>3170</v>
      </c>
      <c r="G34" s="576">
        <v>42990</v>
      </c>
      <c r="H34" s="2"/>
      <c r="I34" s="530" t="s">
        <v>3169</v>
      </c>
      <c r="J34" s="2">
        <v>59.606704999999998</v>
      </c>
      <c r="K34" s="2">
        <v>11.930262000000001</v>
      </c>
      <c r="L34" s="527">
        <v>5809.1</v>
      </c>
      <c r="M34" s="2" t="s">
        <v>3112</v>
      </c>
      <c r="N34" s="2" t="s">
        <v>3112</v>
      </c>
      <c r="O34" s="507" t="s">
        <v>2604</v>
      </c>
      <c r="P34" s="2" t="s">
        <v>3112</v>
      </c>
      <c r="Q34" s="508" t="s">
        <v>3168</v>
      </c>
      <c r="R34" s="2"/>
      <c r="S34" s="507"/>
    </row>
    <row r="35" spans="1:19" ht="17.100000000000001" customHeight="1">
      <c r="A35" s="2">
        <v>25</v>
      </c>
      <c r="B35" s="511">
        <v>48</v>
      </c>
      <c r="C35" s="509" t="s">
        <v>3171</v>
      </c>
      <c r="D35" s="2" t="s">
        <v>2604</v>
      </c>
      <c r="E35" s="511">
        <v>1</v>
      </c>
      <c r="F35" s="2" t="s">
        <v>3172</v>
      </c>
      <c r="G35" s="576">
        <v>43002</v>
      </c>
      <c r="H35" s="2"/>
      <c r="I35" s="530" t="s">
        <v>3171</v>
      </c>
      <c r="J35" s="2">
        <v>59.406422999999997</v>
      </c>
      <c r="K35" s="2">
        <v>15.839964</v>
      </c>
      <c r="L35" s="527">
        <v>564.9</v>
      </c>
      <c r="M35" s="2" t="s">
        <v>3112</v>
      </c>
      <c r="N35" s="2"/>
      <c r="O35" s="507" t="s">
        <v>2604</v>
      </c>
      <c r="P35" s="2" t="s">
        <v>3112</v>
      </c>
      <c r="Q35" s="508">
        <v>2018</v>
      </c>
      <c r="R35" s="2"/>
      <c r="S35" s="507"/>
    </row>
    <row r="36" spans="1:19" ht="17.100000000000001" customHeight="1">
      <c r="A36" s="2">
        <v>26</v>
      </c>
      <c r="B36" s="511">
        <v>49</v>
      </c>
      <c r="C36" s="509" t="s">
        <v>3173</v>
      </c>
      <c r="D36" s="2" t="s">
        <v>2604</v>
      </c>
      <c r="E36" s="511">
        <v>1</v>
      </c>
      <c r="F36" s="2" t="s">
        <v>3174</v>
      </c>
      <c r="G36" s="576">
        <v>43002</v>
      </c>
      <c r="H36" s="2"/>
      <c r="I36" s="530" t="s">
        <v>3175</v>
      </c>
      <c r="J36" s="2">
        <v>58.917287999999999</v>
      </c>
      <c r="K36" s="2">
        <v>14.893858</v>
      </c>
      <c r="L36" s="527">
        <v>163.49999999999997</v>
      </c>
      <c r="M36" s="2" t="s">
        <v>3112</v>
      </c>
      <c r="N36" s="2"/>
      <c r="O36" s="507" t="s">
        <v>2604</v>
      </c>
      <c r="P36" s="2" t="s">
        <v>3112</v>
      </c>
      <c r="Q36" s="508">
        <v>2023</v>
      </c>
      <c r="R36" s="2"/>
      <c r="S36" s="507"/>
    </row>
    <row r="37" spans="1:19" ht="17.100000000000001" customHeight="1">
      <c r="A37" s="2">
        <v>27</v>
      </c>
      <c r="B37" s="511">
        <v>50</v>
      </c>
      <c r="C37" s="509" t="s">
        <v>3176</v>
      </c>
      <c r="D37" s="2" t="s">
        <v>2604</v>
      </c>
      <c r="E37" s="511">
        <v>1</v>
      </c>
      <c r="F37" s="2" t="s">
        <v>3177</v>
      </c>
      <c r="G37" s="576">
        <v>43031</v>
      </c>
      <c r="H37" s="2"/>
      <c r="I37" s="530" t="s">
        <v>3178</v>
      </c>
      <c r="J37" s="2">
        <v>58.929861000000002</v>
      </c>
      <c r="K37" s="2">
        <v>14.995611</v>
      </c>
      <c r="L37" s="527">
        <v>53.8</v>
      </c>
      <c r="M37" s="2" t="s">
        <v>3112</v>
      </c>
      <c r="N37" s="2"/>
      <c r="O37" s="507" t="s">
        <v>2604</v>
      </c>
      <c r="P37" s="2" t="s">
        <v>3112</v>
      </c>
      <c r="Q37" s="508"/>
      <c r="R37" s="2"/>
      <c r="S37" s="507"/>
    </row>
    <row r="38" spans="1:19" ht="17.100000000000001" customHeight="1">
      <c r="A38" s="2">
        <v>28</v>
      </c>
      <c r="B38" s="511">
        <v>51</v>
      </c>
      <c r="C38" s="509" t="s">
        <v>3179</v>
      </c>
      <c r="D38" s="2" t="s">
        <v>2604</v>
      </c>
      <c r="E38" s="511">
        <v>1</v>
      </c>
      <c r="F38" s="2" t="s">
        <v>3180</v>
      </c>
      <c r="G38" s="576">
        <v>43024</v>
      </c>
      <c r="H38" s="2"/>
      <c r="I38" s="530" t="s">
        <v>3181</v>
      </c>
      <c r="J38" s="2">
        <v>58.990459999999999</v>
      </c>
      <c r="K38" s="2">
        <v>14.919299000000001</v>
      </c>
      <c r="L38" s="527">
        <v>113.60000000000001</v>
      </c>
      <c r="M38" s="2" t="s">
        <v>3112</v>
      </c>
      <c r="N38" s="2"/>
      <c r="O38" s="507" t="s">
        <v>2604</v>
      </c>
      <c r="P38" s="2" t="s">
        <v>3112</v>
      </c>
      <c r="Q38" s="508"/>
      <c r="R38" s="2"/>
      <c r="S38" s="507"/>
    </row>
    <row r="39" spans="1:19" ht="17.100000000000001" customHeight="1">
      <c r="A39" s="2">
        <v>29</v>
      </c>
      <c r="B39" s="511">
        <v>52</v>
      </c>
      <c r="C39" s="509" t="s">
        <v>3182</v>
      </c>
      <c r="D39" s="2" t="s">
        <v>2604</v>
      </c>
      <c r="E39" s="511">
        <v>1</v>
      </c>
      <c r="F39" s="2" t="s">
        <v>3127</v>
      </c>
      <c r="G39" s="576">
        <v>43052</v>
      </c>
      <c r="H39" s="2"/>
      <c r="I39" s="530" t="s">
        <v>3182</v>
      </c>
      <c r="J39" s="2">
        <v>59.458739999999999</v>
      </c>
      <c r="K39" s="2">
        <v>16.999649999999999</v>
      </c>
      <c r="L39" s="527">
        <v>398.30000000000007</v>
      </c>
      <c r="M39" s="2" t="s">
        <v>3112</v>
      </c>
      <c r="N39" s="2" t="s">
        <v>3112</v>
      </c>
      <c r="O39" s="507" t="s">
        <v>2604</v>
      </c>
      <c r="P39" s="2" t="s">
        <v>3112</v>
      </c>
      <c r="Q39" s="508">
        <v>2022</v>
      </c>
      <c r="R39" s="2"/>
      <c r="S39" s="507"/>
    </row>
    <row r="40" spans="1:19" ht="17.100000000000001" customHeight="1">
      <c r="A40" s="2">
        <v>30</v>
      </c>
      <c r="B40" s="511">
        <v>53</v>
      </c>
      <c r="C40" s="509" t="s">
        <v>3183</v>
      </c>
      <c r="D40" s="2" t="s">
        <v>2604</v>
      </c>
      <c r="E40" s="511">
        <v>1</v>
      </c>
      <c r="F40" s="2" t="s">
        <v>3184</v>
      </c>
      <c r="G40" s="576">
        <v>43059</v>
      </c>
      <c r="H40" s="2"/>
      <c r="I40" s="530" t="s">
        <v>3185</v>
      </c>
      <c r="J40" s="2">
        <v>59.377499999999998</v>
      </c>
      <c r="K40" s="2">
        <v>16.80171</v>
      </c>
      <c r="L40" s="527">
        <v>486.6</v>
      </c>
      <c r="M40" s="2" t="s">
        <v>3112</v>
      </c>
      <c r="N40" s="2" t="s">
        <v>3112</v>
      </c>
      <c r="O40" s="507" t="s">
        <v>2604</v>
      </c>
      <c r="P40" s="2" t="s">
        <v>3112</v>
      </c>
      <c r="Q40" s="508">
        <v>2021</v>
      </c>
      <c r="R40" s="2"/>
      <c r="S40" s="507"/>
    </row>
    <row r="41" spans="1:19" ht="17.100000000000001" customHeight="1">
      <c r="A41" s="2">
        <v>31</v>
      </c>
      <c r="B41" s="511">
        <v>54</v>
      </c>
      <c r="C41" s="509" t="s">
        <v>3186</v>
      </c>
      <c r="D41" s="2" t="s">
        <v>2604</v>
      </c>
      <c r="E41" s="511">
        <v>1</v>
      </c>
      <c r="F41" s="2" t="s">
        <v>3187</v>
      </c>
      <c r="G41" s="576">
        <v>43054</v>
      </c>
      <c r="H41" s="2"/>
      <c r="I41" s="530" t="s">
        <v>3188</v>
      </c>
      <c r="J41" s="2">
        <v>59.162570000000002</v>
      </c>
      <c r="K41" s="2">
        <v>16.876470000000001</v>
      </c>
      <c r="L41" s="527">
        <v>725.09999999999991</v>
      </c>
      <c r="M41" s="2" t="s">
        <v>3112</v>
      </c>
      <c r="N41" s="2" t="s">
        <v>3112</v>
      </c>
      <c r="O41" s="507" t="s">
        <v>2604</v>
      </c>
      <c r="P41" s="2" t="s">
        <v>3112</v>
      </c>
      <c r="Q41" s="508">
        <v>2021</v>
      </c>
      <c r="R41" s="2"/>
      <c r="S41" s="507"/>
    </row>
    <row r="42" spans="1:19" ht="17.100000000000001" customHeight="1">
      <c r="A42" s="2">
        <v>32</v>
      </c>
      <c r="B42" s="511">
        <v>55</v>
      </c>
      <c r="C42" s="509" t="s">
        <v>3189</v>
      </c>
      <c r="D42" s="2" t="s">
        <v>2604</v>
      </c>
      <c r="E42" s="511">
        <v>1</v>
      </c>
      <c r="F42" s="2" t="s">
        <v>3190</v>
      </c>
      <c r="G42" s="576">
        <v>43083</v>
      </c>
      <c r="H42" s="2"/>
      <c r="I42" s="530" t="s">
        <v>3191</v>
      </c>
      <c r="J42" s="2">
        <v>59.356090000000002</v>
      </c>
      <c r="K42" s="2">
        <v>16.811330000000002</v>
      </c>
      <c r="L42" s="527">
        <v>1130</v>
      </c>
      <c r="M42" s="2" t="s">
        <v>3112</v>
      </c>
      <c r="N42" s="2" t="s">
        <v>3112</v>
      </c>
      <c r="O42" s="507" t="s">
        <v>2604</v>
      </c>
      <c r="P42" s="2" t="s">
        <v>3112</v>
      </c>
      <c r="Q42" s="508" t="s">
        <v>3230</v>
      </c>
      <c r="R42" s="2"/>
      <c r="S42" s="507"/>
    </row>
    <row r="43" spans="1:19" ht="17.100000000000001" customHeight="1">
      <c r="A43" s="2">
        <v>33</v>
      </c>
      <c r="B43" s="511">
        <v>56</v>
      </c>
      <c r="C43" s="509" t="s">
        <v>3192</v>
      </c>
      <c r="D43" s="2" t="s">
        <v>2604</v>
      </c>
      <c r="E43" s="511">
        <v>1</v>
      </c>
      <c r="F43" s="2" t="s">
        <v>3193</v>
      </c>
      <c r="G43" s="576">
        <v>43628</v>
      </c>
      <c r="H43" s="2"/>
      <c r="I43" s="530" t="s">
        <v>3194</v>
      </c>
      <c r="J43" s="2">
        <v>59.150930000000002</v>
      </c>
      <c r="K43" s="2">
        <v>17.126529999999999</v>
      </c>
      <c r="L43" s="527">
        <v>1071.2</v>
      </c>
      <c r="M43" s="2" t="s">
        <v>3112</v>
      </c>
      <c r="N43" s="2" t="s">
        <v>3112</v>
      </c>
      <c r="O43" s="507" t="s">
        <v>2604</v>
      </c>
      <c r="P43" s="2" t="s">
        <v>3112</v>
      </c>
      <c r="Q43" s="508" t="s">
        <v>3226</v>
      </c>
      <c r="R43" s="2"/>
      <c r="S43" s="507"/>
    </row>
    <row r="44" spans="1:19" ht="17.100000000000001" customHeight="1">
      <c r="A44" s="2">
        <v>34</v>
      </c>
      <c r="B44" s="511">
        <v>57</v>
      </c>
      <c r="C44" s="509" t="s">
        <v>3195</v>
      </c>
      <c r="D44" s="2" t="s">
        <v>2604</v>
      </c>
      <c r="E44" s="511">
        <v>1</v>
      </c>
      <c r="F44" s="2" t="s">
        <v>3196</v>
      </c>
      <c r="G44" s="576">
        <v>44725</v>
      </c>
      <c r="H44" s="2"/>
      <c r="I44" s="530" t="s">
        <v>3197</v>
      </c>
      <c r="J44" s="2">
        <v>59.283999999999999</v>
      </c>
      <c r="K44" s="2">
        <v>17.035499999999999</v>
      </c>
      <c r="L44" s="527">
        <v>881.6</v>
      </c>
      <c r="M44" s="2" t="s">
        <v>3112</v>
      </c>
      <c r="N44" s="2" t="s">
        <v>3112</v>
      </c>
      <c r="O44" s="507" t="s">
        <v>2604</v>
      </c>
      <c r="P44" s="2" t="s">
        <v>3112</v>
      </c>
      <c r="Q44" s="508" t="s">
        <v>3198</v>
      </c>
      <c r="R44" s="2"/>
      <c r="S44" s="507"/>
    </row>
    <row r="45" spans="1:19" ht="17.100000000000001" customHeight="1">
      <c r="A45" s="2">
        <v>35</v>
      </c>
      <c r="B45" s="511">
        <v>58</v>
      </c>
      <c r="C45" s="509" t="s">
        <v>3199</v>
      </c>
      <c r="D45" s="2" t="s">
        <v>2604</v>
      </c>
      <c r="E45" s="511">
        <v>1</v>
      </c>
      <c r="F45" s="2" t="s">
        <v>3200</v>
      </c>
      <c r="G45" s="576">
        <v>44813</v>
      </c>
      <c r="H45" s="2"/>
      <c r="I45" s="530" t="s">
        <v>3199</v>
      </c>
      <c r="J45" s="2">
        <v>59.25047</v>
      </c>
      <c r="K45" s="2">
        <v>16.935500000000001</v>
      </c>
      <c r="L45" s="527">
        <v>1814</v>
      </c>
      <c r="M45" s="2" t="s">
        <v>3112</v>
      </c>
      <c r="N45" s="2" t="s">
        <v>3112</v>
      </c>
      <c r="O45" s="507" t="s">
        <v>2604</v>
      </c>
      <c r="P45" s="2" t="s">
        <v>3112</v>
      </c>
      <c r="Q45" s="508" t="s">
        <v>3227</v>
      </c>
      <c r="R45" s="2"/>
      <c r="S45" s="507"/>
    </row>
    <row r="46" spans="1:19" ht="17.100000000000001" customHeight="1">
      <c r="A46" s="2">
        <v>36</v>
      </c>
      <c r="B46" s="511">
        <v>59</v>
      </c>
      <c r="C46" s="509" t="s">
        <v>3201</v>
      </c>
      <c r="D46" s="2" t="s">
        <v>2604</v>
      </c>
      <c r="E46" s="511">
        <v>1</v>
      </c>
      <c r="F46" s="2" t="s">
        <v>3202</v>
      </c>
      <c r="G46" s="576">
        <v>44911</v>
      </c>
      <c r="H46" s="2"/>
      <c r="I46" s="530" t="s">
        <v>3203</v>
      </c>
      <c r="J46" s="2">
        <v>59.266019999999997</v>
      </c>
      <c r="K46" s="2">
        <v>17.081610000000001</v>
      </c>
      <c r="L46" s="527">
        <v>391.6</v>
      </c>
      <c r="M46" s="2" t="s">
        <v>3112</v>
      </c>
      <c r="N46" s="2" t="s">
        <v>3112</v>
      </c>
      <c r="O46" s="507" t="s">
        <v>2604</v>
      </c>
      <c r="P46" s="2" t="s">
        <v>3112</v>
      </c>
      <c r="Q46" s="508" t="s">
        <v>3227</v>
      </c>
      <c r="R46" s="2"/>
      <c r="S46" s="507"/>
    </row>
    <row r="47" spans="1:19" ht="17.100000000000001" customHeight="1">
      <c r="A47" s="2">
        <v>37</v>
      </c>
      <c r="B47" s="511">
        <v>60</v>
      </c>
      <c r="C47" s="509" t="s">
        <v>3204</v>
      </c>
      <c r="D47" s="2" t="s">
        <v>2604</v>
      </c>
      <c r="E47" s="511">
        <v>1</v>
      </c>
      <c r="F47" s="2" t="s">
        <v>3202</v>
      </c>
      <c r="G47" s="576">
        <v>44937</v>
      </c>
      <c r="H47" s="2"/>
      <c r="I47" s="530" t="s">
        <v>3205</v>
      </c>
      <c r="J47" s="2">
        <v>59.29486</v>
      </c>
      <c r="K47" s="2">
        <v>17.02702</v>
      </c>
      <c r="L47" s="527">
        <v>261.10000000000002</v>
      </c>
      <c r="M47" s="2" t="s">
        <v>3112</v>
      </c>
      <c r="N47" s="2" t="s">
        <v>3112</v>
      </c>
      <c r="O47" s="507" t="s">
        <v>2604</v>
      </c>
      <c r="P47" s="2" t="s">
        <v>3112</v>
      </c>
      <c r="Q47" s="508">
        <v>2019</v>
      </c>
      <c r="R47" s="2"/>
      <c r="S47" s="507"/>
    </row>
    <row r="48" spans="1:19" ht="17.100000000000001" customHeight="1">
      <c r="A48" s="2">
        <v>38</v>
      </c>
      <c r="B48" s="511">
        <v>62</v>
      </c>
      <c r="C48" s="509" t="s">
        <v>3206</v>
      </c>
      <c r="D48" s="2" t="s">
        <v>2604</v>
      </c>
      <c r="E48" s="511">
        <v>1</v>
      </c>
      <c r="F48" s="2" t="s">
        <v>3207</v>
      </c>
      <c r="G48" s="576">
        <v>43083</v>
      </c>
      <c r="H48" s="2"/>
      <c r="I48" s="530" t="s">
        <v>3206</v>
      </c>
      <c r="J48" s="2">
        <v>56.213357000000002</v>
      </c>
      <c r="K48" s="2">
        <v>15.2725115</v>
      </c>
      <c r="L48" s="527">
        <v>2281.6</v>
      </c>
      <c r="M48" s="2" t="s">
        <v>3112</v>
      </c>
      <c r="N48" s="2" t="s">
        <v>3112</v>
      </c>
      <c r="O48" s="507" t="s">
        <v>2604</v>
      </c>
      <c r="P48" s="2" t="s">
        <v>3112</v>
      </c>
      <c r="Q48" s="508">
        <v>2019</v>
      </c>
      <c r="R48" s="2"/>
      <c r="S48" s="507"/>
    </row>
    <row r="49" spans="1:19" ht="17.100000000000001" customHeight="1">
      <c r="A49" s="2">
        <v>39</v>
      </c>
      <c r="B49" s="511">
        <v>64</v>
      </c>
      <c r="C49" s="509" t="s">
        <v>3208</v>
      </c>
      <c r="D49" s="2" t="s">
        <v>2604</v>
      </c>
      <c r="E49" s="511">
        <v>1</v>
      </c>
      <c r="F49" s="2" t="s">
        <v>3209</v>
      </c>
      <c r="G49" s="576">
        <v>44725</v>
      </c>
      <c r="H49" s="2"/>
      <c r="I49" s="530" t="s">
        <v>3210</v>
      </c>
      <c r="J49" s="2">
        <v>58.984583600000001</v>
      </c>
      <c r="K49" s="2">
        <v>14.6243345</v>
      </c>
      <c r="L49" s="527">
        <v>285.10000000000002</v>
      </c>
      <c r="M49" s="2" t="s">
        <v>3112</v>
      </c>
      <c r="N49" s="2" t="s">
        <v>3112</v>
      </c>
      <c r="O49" s="507" t="s">
        <v>2604</v>
      </c>
      <c r="P49" s="2" t="s">
        <v>3112</v>
      </c>
      <c r="Q49" s="508" t="s">
        <v>3386</v>
      </c>
      <c r="R49" s="2"/>
      <c r="S49" s="507"/>
    </row>
    <row r="50" spans="1:19" ht="17.100000000000001" customHeight="1">
      <c r="A50" s="2">
        <v>40</v>
      </c>
      <c r="B50" s="511">
        <v>65</v>
      </c>
      <c r="C50" s="509" t="s">
        <v>3211</v>
      </c>
      <c r="D50" s="2" t="s">
        <v>2604</v>
      </c>
      <c r="E50" s="511">
        <v>1</v>
      </c>
      <c r="F50" s="2" t="s">
        <v>3202</v>
      </c>
      <c r="G50" s="576">
        <v>44813</v>
      </c>
      <c r="H50" s="2"/>
      <c r="I50" s="530" t="s">
        <v>3212</v>
      </c>
      <c r="J50" s="2">
        <v>57.345999999999997</v>
      </c>
      <c r="K50" s="2">
        <v>16.4665</v>
      </c>
      <c r="L50" s="527">
        <v>540.6</v>
      </c>
      <c r="M50" s="2" t="s">
        <v>3112</v>
      </c>
      <c r="N50" s="2" t="s">
        <v>3112</v>
      </c>
      <c r="O50" s="507" t="s">
        <v>2604</v>
      </c>
      <c r="P50" s="2" t="s">
        <v>3112</v>
      </c>
      <c r="Q50" s="508">
        <v>2023</v>
      </c>
      <c r="R50" s="2"/>
      <c r="S50" s="507"/>
    </row>
    <row r="51" spans="1:19" ht="17.100000000000001" customHeight="1">
      <c r="A51" s="2">
        <v>41</v>
      </c>
      <c r="B51" s="511">
        <v>66</v>
      </c>
      <c r="C51" s="509" t="s">
        <v>3213</v>
      </c>
      <c r="D51" s="2" t="s">
        <v>2604</v>
      </c>
      <c r="E51" s="511">
        <v>1</v>
      </c>
      <c r="F51" s="2" t="s">
        <v>3214</v>
      </c>
      <c r="G51" s="576">
        <v>44911</v>
      </c>
      <c r="H51" s="2"/>
      <c r="I51" s="530" t="s">
        <v>3213</v>
      </c>
      <c r="J51" s="2">
        <v>57.787500000000001</v>
      </c>
      <c r="K51" s="2">
        <v>12.255000000000001</v>
      </c>
      <c r="L51" s="527">
        <v>1599.4</v>
      </c>
      <c r="M51" s="2" t="s">
        <v>3112</v>
      </c>
      <c r="N51" s="2" t="s">
        <v>3112</v>
      </c>
      <c r="O51" s="507" t="s">
        <v>2604</v>
      </c>
      <c r="P51" s="2" t="s">
        <v>3112</v>
      </c>
      <c r="Q51" s="508">
        <v>2023</v>
      </c>
      <c r="R51" s="2"/>
      <c r="S51" s="507"/>
    </row>
    <row r="52" spans="1:19" ht="17.100000000000001" customHeight="1">
      <c r="A52" s="2">
        <v>42</v>
      </c>
      <c r="B52" s="511">
        <v>67</v>
      </c>
      <c r="C52" s="509" t="s">
        <v>3215</v>
      </c>
      <c r="D52" s="2" t="s">
        <v>2604</v>
      </c>
      <c r="E52" s="511">
        <v>1</v>
      </c>
      <c r="F52" s="2" t="s">
        <v>3196</v>
      </c>
      <c r="G52" s="576">
        <v>44937</v>
      </c>
      <c r="H52" s="2"/>
      <c r="I52" s="530" t="s">
        <v>3216</v>
      </c>
      <c r="J52" s="2">
        <v>59.274610000000003</v>
      </c>
      <c r="K52" s="2">
        <v>17.054279999999999</v>
      </c>
      <c r="L52" s="527">
        <v>1029.6999999999998</v>
      </c>
      <c r="M52" s="2" t="s">
        <v>3112</v>
      </c>
      <c r="N52" s="2" t="s">
        <v>3112</v>
      </c>
      <c r="O52" s="507" t="s">
        <v>2604</v>
      </c>
      <c r="P52" s="2" t="s">
        <v>3112</v>
      </c>
      <c r="Q52" s="508">
        <v>2023</v>
      </c>
      <c r="R52" s="2"/>
      <c r="S52" s="507"/>
    </row>
    <row r="53" spans="1:19" ht="17.100000000000001" customHeight="1">
      <c r="A53" s="2">
        <v>43</v>
      </c>
      <c r="B53" s="511">
        <v>68</v>
      </c>
      <c r="C53" s="509" t="s">
        <v>3217</v>
      </c>
      <c r="D53" s="2" t="s">
        <v>2604</v>
      </c>
      <c r="E53" s="511">
        <v>1</v>
      </c>
      <c r="F53" s="2" t="s">
        <v>3218</v>
      </c>
      <c r="G53" s="576">
        <v>45231</v>
      </c>
      <c r="H53" s="2"/>
      <c r="I53" s="530" t="s">
        <v>3217</v>
      </c>
      <c r="J53" s="2">
        <v>63.864159999999998</v>
      </c>
      <c r="K53" s="2">
        <v>20.27318</v>
      </c>
      <c r="L53" s="527">
        <v>8377</v>
      </c>
      <c r="M53" s="2" t="s">
        <v>3112</v>
      </c>
      <c r="N53" s="2" t="s">
        <v>3112</v>
      </c>
      <c r="O53" s="507" t="s">
        <v>2604</v>
      </c>
      <c r="P53" s="2" t="s">
        <v>3112</v>
      </c>
      <c r="Q53" s="508">
        <v>2023</v>
      </c>
      <c r="R53" s="2"/>
      <c r="S53" s="507"/>
    </row>
    <row r="54" spans="1:19" ht="18.600000000000001" customHeight="1">
      <c r="A54" s="512">
        <v>44</v>
      </c>
      <c r="B54" s="511">
        <v>70</v>
      </c>
      <c r="C54" s="514"/>
      <c r="D54" s="2" t="s">
        <v>2604</v>
      </c>
      <c r="E54" s="513">
        <v>1</v>
      </c>
      <c r="F54" s="512" t="s">
        <v>3127</v>
      </c>
      <c r="G54" s="577">
        <v>45627</v>
      </c>
      <c r="H54" s="512"/>
      <c r="I54" s="515"/>
      <c r="J54" s="512">
        <v>59.248399999999997</v>
      </c>
      <c r="K54" s="512">
        <v>16.9605</v>
      </c>
      <c r="L54" s="527">
        <v>515</v>
      </c>
      <c r="M54" s="516" t="s">
        <v>3112</v>
      </c>
      <c r="N54" s="516" t="s">
        <v>3112</v>
      </c>
      <c r="O54" s="507" t="s">
        <v>2604</v>
      </c>
      <c r="P54" s="2" t="s">
        <v>3112</v>
      </c>
      <c r="Q54" s="517"/>
      <c r="R54" s="512"/>
      <c r="S54" s="516"/>
    </row>
    <row r="55" spans="1:19" ht="18.600000000000001" customHeight="1">
      <c r="A55" s="512">
        <v>45</v>
      </c>
      <c r="B55" s="511">
        <v>71</v>
      </c>
      <c r="C55" s="514"/>
      <c r="D55" s="2" t="s">
        <v>2604</v>
      </c>
      <c r="E55" s="513">
        <v>1</v>
      </c>
      <c r="F55" s="512" t="s">
        <v>3127</v>
      </c>
      <c r="G55" s="577">
        <v>45627</v>
      </c>
      <c r="H55" s="512"/>
      <c r="I55" s="515"/>
      <c r="J55" s="512">
        <v>59.274700000000003</v>
      </c>
      <c r="K55" s="512">
        <v>16.890409999999999</v>
      </c>
      <c r="L55" s="527">
        <v>319.3</v>
      </c>
      <c r="M55" s="516" t="s">
        <v>3112</v>
      </c>
      <c r="N55" s="516" t="s">
        <v>3112</v>
      </c>
      <c r="O55" s="507" t="s">
        <v>2604</v>
      </c>
      <c r="P55" s="2" t="s">
        <v>3112</v>
      </c>
      <c r="Q55" s="517"/>
      <c r="R55" s="512"/>
      <c r="S55" s="516"/>
    </row>
    <row r="56" spans="1:19" ht="18.600000000000001" customHeight="1">
      <c r="A56" s="512">
        <v>46</v>
      </c>
      <c r="B56" s="511">
        <v>72</v>
      </c>
      <c r="C56" s="514"/>
      <c r="D56" s="2" t="s">
        <v>2604</v>
      </c>
      <c r="E56" s="513">
        <v>1</v>
      </c>
      <c r="F56" s="512" t="s">
        <v>3560</v>
      </c>
      <c r="G56" s="577">
        <v>45639</v>
      </c>
      <c r="H56" s="512"/>
      <c r="I56" s="515"/>
      <c r="J56" s="512">
        <v>56.666130000000003</v>
      </c>
      <c r="K56" s="512">
        <v>14.08902</v>
      </c>
      <c r="L56" s="527">
        <v>107</v>
      </c>
      <c r="M56" s="516" t="s">
        <v>3112</v>
      </c>
      <c r="N56" s="516" t="s">
        <v>3112</v>
      </c>
      <c r="O56" s="507" t="s">
        <v>2604</v>
      </c>
      <c r="P56" s="2" t="s">
        <v>3112</v>
      </c>
      <c r="Q56" s="517"/>
      <c r="R56" s="512"/>
      <c r="S56" s="516"/>
    </row>
    <row r="57" spans="1:19" ht="18.600000000000001" customHeight="1">
      <c r="A57" s="512">
        <v>47</v>
      </c>
      <c r="B57" s="511">
        <v>73</v>
      </c>
      <c r="C57" s="514"/>
      <c r="D57" s="2" t="s">
        <v>2604</v>
      </c>
      <c r="E57" s="513"/>
      <c r="F57" s="512" t="s">
        <v>3137</v>
      </c>
      <c r="G57" s="577">
        <v>45908</v>
      </c>
      <c r="H57" s="512"/>
      <c r="I57" s="515"/>
      <c r="J57" s="512">
        <v>57.52478</v>
      </c>
      <c r="K57" s="512">
        <v>15.45959</v>
      </c>
      <c r="L57" s="527">
        <v>193</v>
      </c>
      <c r="M57" s="516" t="s">
        <v>3112</v>
      </c>
      <c r="N57" s="516" t="s">
        <v>3112</v>
      </c>
      <c r="O57" s="507" t="s">
        <v>2604</v>
      </c>
      <c r="P57" s="2" t="s">
        <v>3112</v>
      </c>
      <c r="Q57" s="517"/>
      <c r="R57" s="512"/>
      <c r="S57" s="516"/>
    </row>
    <row r="58" spans="1:19" ht="18" customHeight="1">
      <c r="A58" s="512">
        <v>48</v>
      </c>
      <c r="B58" s="513">
        <v>74</v>
      </c>
      <c r="C58" s="514"/>
      <c r="D58" s="2" t="s">
        <v>2604</v>
      </c>
      <c r="E58" s="513"/>
      <c r="F58" s="512" t="s">
        <v>3561</v>
      </c>
      <c r="G58" s="609">
        <v>45938</v>
      </c>
      <c r="H58" s="512"/>
      <c r="I58" s="515"/>
      <c r="J58" s="512">
        <v>64.881810000000002</v>
      </c>
      <c r="K58" s="512">
        <v>19.2271</v>
      </c>
      <c r="L58" s="512">
        <v>315</v>
      </c>
      <c r="M58" s="516" t="s">
        <v>3112</v>
      </c>
      <c r="N58" s="516" t="s">
        <v>3112</v>
      </c>
      <c r="O58" s="507" t="s">
        <v>2604</v>
      </c>
      <c r="P58" s="2" t="s">
        <v>3112</v>
      </c>
      <c r="Q58" s="517"/>
      <c r="R58" s="512"/>
      <c r="S58" s="516"/>
    </row>
    <row r="59" spans="1:19" ht="18.600000000000001" customHeight="1">
      <c r="A59" s="512">
        <v>49</v>
      </c>
      <c r="B59" s="511">
        <v>69</v>
      </c>
      <c r="C59" s="610"/>
      <c r="D59" s="2" t="s">
        <v>2604</v>
      </c>
      <c r="E59" s="513">
        <v>1</v>
      </c>
      <c r="F59" s="512" t="s">
        <v>3184</v>
      </c>
      <c r="G59" s="577">
        <v>45596</v>
      </c>
      <c r="H59" s="512"/>
      <c r="I59" s="512"/>
      <c r="J59" s="512">
        <v>59.370092999999997</v>
      </c>
      <c r="K59" s="512">
        <v>16.513041000000001</v>
      </c>
      <c r="L59" s="611">
        <v>2727</v>
      </c>
      <c r="M59" s="516" t="s">
        <v>3112</v>
      </c>
      <c r="N59" s="516"/>
      <c r="O59" s="507" t="s">
        <v>2604</v>
      </c>
      <c r="P59" s="2" t="s">
        <v>3112</v>
      </c>
      <c r="Q59" s="612">
        <v>2025</v>
      </c>
      <c r="R59" s="512"/>
      <c r="S59" s="516"/>
    </row>
    <row r="60" spans="1:19" s="729" customFormat="1" ht="15">
      <c r="A60" s="730">
        <v>50</v>
      </c>
      <c r="B60" s="731">
        <v>75</v>
      </c>
      <c r="C60" s="731"/>
      <c r="D60" s="732" t="s">
        <v>2604</v>
      </c>
      <c r="E60" s="731">
        <v>1</v>
      </c>
      <c r="F60" s="730" t="s">
        <v>3562</v>
      </c>
      <c r="G60" s="733">
        <v>45964</v>
      </c>
      <c r="H60" s="730"/>
      <c r="I60" s="730"/>
      <c r="J60" s="730">
        <v>63.473959999999998</v>
      </c>
      <c r="K60" s="730">
        <v>16.013950000000001</v>
      </c>
      <c r="L60" s="730">
        <v>313</v>
      </c>
      <c r="M60" s="730" t="s">
        <v>3112</v>
      </c>
      <c r="N60" s="730" t="s">
        <v>3112</v>
      </c>
      <c r="O60" s="732" t="s">
        <v>2604</v>
      </c>
      <c r="P60" s="730" t="s">
        <v>3112</v>
      </c>
      <c r="Q60" s="734"/>
      <c r="R60" s="728"/>
      <c r="S60" s="728"/>
    </row>
    <row r="61" spans="1:19" ht="15">
      <c r="A61" s="578"/>
      <c r="B61" s="579"/>
      <c r="C61" s="579"/>
      <c r="D61" s="579"/>
      <c r="E61" s="579"/>
      <c r="F61" s="578"/>
      <c r="G61" s="578"/>
      <c r="H61" s="578"/>
      <c r="I61" s="580"/>
      <c r="J61" s="578"/>
      <c r="K61" s="578"/>
      <c r="L61" s="578"/>
      <c r="M61" s="578"/>
      <c r="N61" s="578"/>
      <c r="O61" s="578"/>
      <c r="P61" s="578"/>
      <c r="Q61" s="581"/>
      <c r="R61" s="578"/>
      <c r="S61" s="578"/>
    </row>
    <row r="62" spans="1:19" ht="15">
      <c r="A62" s="578"/>
      <c r="B62" s="579"/>
      <c r="C62" s="579"/>
      <c r="D62" s="579"/>
      <c r="E62" s="579"/>
      <c r="F62" s="578"/>
      <c r="G62" s="578"/>
      <c r="H62" s="578"/>
      <c r="I62" s="580"/>
      <c r="J62" s="578"/>
      <c r="K62" s="578"/>
      <c r="L62" s="578"/>
      <c r="M62" s="578"/>
      <c r="N62" s="578"/>
      <c r="O62" s="578"/>
      <c r="P62" s="578"/>
      <c r="Q62" s="581"/>
      <c r="R62" s="578"/>
      <c r="S62" s="578"/>
    </row>
    <row r="63" spans="1:19" ht="15">
      <c r="A63" s="578"/>
      <c r="B63" s="579"/>
      <c r="C63" s="579"/>
      <c r="D63" s="579"/>
      <c r="E63" s="579"/>
      <c r="F63" s="578"/>
      <c r="G63" s="578"/>
      <c r="H63" s="578"/>
      <c r="I63" s="580"/>
      <c r="J63" s="578"/>
      <c r="K63" s="578"/>
      <c r="L63" s="578"/>
      <c r="M63" s="578"/>
      <c r="N63" s="578"/>
      <c r="O63" s="578"/>
      <c r="P63" s="578"/>
      <c r="Q63" s="581"/>
      <c r="R63" s="578"/>
      <c r="S63" s="578"/>
    </row>
    <row r="64" spans="1:19" ht="15">
      <c r="A64" s="578"/>
      <c r="B64" s="579"/>
      <c r="C64" s="579"/>
      <c r="D64" s="579"/>
      <c r="E64" s="579"/>
      <c r="F64" s="578"/>
      <c r="G64" s="578"/>
      <c r="H64" s="578"/>
      <c r="I64" s="580"/>
      <c r="J64" s="578"/>
      <c r="K64" s="578"/>
      <c r="L64" s="578"/>
      <c r="M64" s="578"/>
      <c r="N64" s="578"/>
      <c r="O64" s="578"/>
      <c r="P64" s="578"/>
      <c r="Q64" s="581"/>
      <c r="R64" s="578"/>
      <c r="S64" s="578"/>
    </row>
    <row r="65" spans="1:19" ht="15">
      <c r="A65" s="578"/>
      <c r="B65" s="579"/>
      <c r="C65" s="579"/>
      <c r="D65" s="579"/>
      <c r="E65" s="579"/>
      <c r="F65" s="578"/>
      <c r="G65" s="578"/>
      <c r="H65" s="578"/>
      <c r="I65" s="580"/>
      <c r="J65" s="578"/>
      <c r="K65" s="578"/>
      <c r="L65" s="578"/>
      <c r="M65" s="578"/>
      <c r="N65" s="578"/>
      <c r="O65" s="578"/>
      <c r="P65" s="578"/>
      <c r="Q65" s="581"/>
      <c r="R65" s="578"/>
      <c r="S65" s="578"/>
    </row>
    <row r="66" spans="1:19" ht="15">
      <c r="A66" s="578"/>
      <c r="B66" s="579"/>
      <c r="C66" s="579"/>
      <c r="G66" s="578"/>
      <c r="H66" s="578"/>
      <c r="I66" s="580"/>
      <c r="J66" s="578"/>
      <c r="K66" s="578"/>
      <c r="L66" s="578"/>
      <c r="M66" s="578"/>
      <c r="N66" s="578"/>
      <c r="O66" s="578"/>
      <c r="P66" s="578"/>
      <c r="Q66" s="581"/>
      <c r="R66" s="578"/>
      <c r="S66" s="578"/>
    </row>
    <row r="67" spans="1:19" ht="14.25">
      <c r="L67" s="394"/>
      <c r="M67" s="578"/>
      <c r="N67" s="578"/>
      <c r="O67" s="582"/>
      <c r="P67" s="582"/>
    </row>
    <row r="68" spans="1:19" ht="14.25">
      <c r="L68" s="394"/>
      <c r="M68" s="578"/>
      <c r="N68" s="578"/>
      <c r="O68" s="583"/>
      <c r="P68" s="583"/>
    </row>
    <row r="69" spans="1:19" ht="14.25">
      <c r="L69" s="394"/>
      <c r="M69" s="578"/>
      <c r="N69" s="578"/>
      <c r="O69" s="583"/>
      <c r="P69" s="583"/>
    </row>
    <row r="70" spans="1:19" ht="14.25">
      <c r="M70" s="578"/>
      <c r="N70" s="578"/>
    </row>
    <row r="71" spans="1:19" ht="16.5" customHeight="1">
      <c r="M71" s="578"/>
      <c r="N71" s="578"/>
    </row>
    <row r="72" spans="1:19" ht="14.25">
      <c r="D72" s="60"/>
      <c r="E72" s="60" t="s">
        <v>2149</v>
      </c>
      <c r="F72" s="60" t="s">
        <v>3235</v>
      </c>
      <c r="M72" s="578"/>
      <c r="N72" s="578"/>
    </row>
    <row r="73" spans="1:19" ht="14.25">
      <c r="D73" s="528" t="s">
        <v>3234</v>
      </c>
      <c r="E73" s="528">
        <v>47</v>
      </c>
      <c r="F73" s="529">
        <v>89483</v>
      </c>
      <c r="M73" s="578"/>
      <c r="N73" s="578"/>
    </row>
    <row r="74" spans="1:19" ht="14.25">
      <c r="D74" s="599" t="s">
        <v>3236</v>
      </c>
      <c r="E74" s="600">
        <v>23</v>
      </c>
      <c r="F74" s="601">
        <f>F73-F75</f>
        <v>12951.5</v>
      </c>
      <c r="M74" s="578"/>
      <c r="N74" s="578"/>
    </row>
    <row r="75" spans="1:19">
      <c r="D75" s="602" t="s">
        <v>3237</v>
      </c>
      <c r="E75" s="603">
        <v>24</v>
      </c>
      <c r="F75" s="604">
        <f>L53+L52+L51+L48+L45+L43+L42+L34+L33+L32+L28+L27+L23+L22+L21+L20+L19+L18+L16+L15+L13+L12+L11+L54</f>
        <v>76531.5</v>
      </c>
    </row>
    <row r="76" spans="1:19">
      <c r="D76" s="528" t="s">
        <v>2038</v>
      </c>
      <c r="E76" s="528">
        <v>29</v>
      </c>
      <c r="F76" s="529">
        <f>F77+F78</f>
        <v>62776.700000000004</v>
      </c>
    </row>
    <row r="77" spans="1:19">
      <c r="D77" s="599" t="s">
        <v>3236</v>
      </c>
      <c r="E77" s="600">
        <v>13</v>
      </c>
      <c r="F77" s="601">
        <f>L57+L56+L55+L50+L49+L47+L46+L44+L41+L40+L39+L26+L24+L58+L54</f>
        <v>6836</v>
      </c>
    </row>
    <row r="78" spans="1:19">
      <c r="D78" s="602" t="s">
        <v>3237</v>
      </c>
      <c r="E78" s="603">
        <v>16</v>
      </c>
      <c r="F78" s="604">
        <f>L53+L52+L51+L48+L45+L43+L42+L34+L32+L28+L27+L20+L19+L18+L16+L15</f>
        <v>55940.700000000004</v>
      </c>
    </row>
  </sheetData>
  <mergeCells count="3">
    <mergeCell ref="B9:H9"/>
    <mergeCell ref="I9:O9"/>
    <mergeCell ref="R9:S9"/>
  </mergeCells>
  <dataValidations count="1">
    <dataValidation type="list" allowBlank="1" showInputMessage="1" showErrorMessage="1" sqref="R10:R32 JN10:JN32 TJ10:TJ32 ADF10:ADF32 ANB10:ANB32 AWX10:AWX32 BGT10:BGT32 BQP10:BQP32 CAL10:CAL32 CKH10:CKH32 CUD10:CUD32 DDZ10:DDZ32 DNV10:DNV32 DXR10:DXR32 EHN10:EHN32 ERJ10:ERJ32 FBF10:FBF32 FLB10:FLB32 FUX10:FUX32 GET10:GET32 GOP10:GOP32 GYL10:GYL32 HIH10:HIH32 HSD10:HSD32 IBZ10:IBZ32 ILV10:ILV32 IVR10:IVR32 JFN10:JFN32 JPJ10:JPJ32 JZF10:JZF32 KJB10:KJB32 KSX10:KSX32 LCT10:LCT32 LMP10:LMP32 LWL10:LWL32 MGH10:MGH32 MQD10:MQD32 MZZ10:MZZ32 NJV10:NJV32 NTR10:NTR32 ODN10:ODN32 ONJ10:ONJ32 OXF10:OXF32 PHB10:PHB32 PQX10:PQX32 QAT10:QAT32 QKP10:QKP32 QUL10:QUL32 REH10:REH32 ROD10:ROD32 RXZ10:RXZ32 SHV10:SHV32 SRR10:SRR32 TBN10:TBN32 TLJ10:TLJ32 TVF10:TVF32 UFB10:UFB32 UOX10:UOX32 UYT10:UYT32 VIP10:VIP32 VSL10:VSL32 WCH10:WCH32 WMD10:WMD32 WVZ10:WVZ32 R65551:R65573 JN65551:JN65573 TJ65551:TJ65573 ADF65551:ADF65573 ANB65551:ANB65573 AWX65551:AWX65573 BGT65551:BGT65573 BQP65551:BQP65573 CAL65551:CAL65573 CKH65551:CKH65573 CUD65551:CUD65573 DDZ65551:DDZ65573 DNV65551:DNV65573 DXR65551:DXR65573 EHN65551:EHN65573 ERJ65551:ERJ65573 FBF65551:FBF65573 FLB65551:FLB65573 FUX65551:FUX65573 GET65551:GET65573 GOP65551:GOP65573 GYL65551:GYL65573 HIH65551:HIH65573 HSD65551:HSD65573 IBZ65551:IBZ65573 ILV65551:ILV65573 IVR65551:IVR65573 JFN65551:JFN65573 JPJ65551:JPJ65573 JZF65551:JZF65573 KJB65551:KJB65573 KSX65551:KSX65573 LCT65551:LCT65573 LMP65551:LMP65573 LWL65551:LWL65573 MGH65551:MGH65573 MQD65551:MQD65573 MZZ65551:MZZ65573 NJV65551:NJV65573 NTR65551:NTR65573 ODN65551:ODN65573 ONJ65551:ONJ65573 OXF65551:OXF65573 PHB65551:PHB65573 PQX65551:PQX65573 QAT65551:QAT65573 QKP65551:QKP65573 QUL65551:QUL65573 REH65551:REH65573 ROD65551:ROD65573 RXZ65551:RXZ65573 SHV65551:SHV65573 SRR65551:SRR65573 TBN65551:TBN65573 TLJ65551:TLJ65573 TVF65551:TVF65573 UFB65551:UFB65573 UOX65551:UOX65573 UYT65551:UYT65573 VIP65551:VIP65573 VSL65551:VSL65573 WCH65551:WCH65573 WMD65551:WMD65573 WVZ65551:WVZ65573 R131087:R131109 JN131087:JN131109 TJ131087:TJ131109 ADF131087:ADF131109 ANB131087:ANB131109 AWX131087:AWX131109 BGT131087:BGT131109 BQP131087:BQP131109 CAL131087:CAL131109 CKH131087:CKH131109 CUD131087:CUD131109 DDZ131087:DDZ131109 DNV131087:DNV131109 DXR131087:DXR131109 EHN131087:EHN131109 ERJ131087:ERJ131109 FBF131087:FBF131109 FLB131087:FLB131109 FUX131087:FUX131109 GET131087:GET131109 GOP131087:GOP131109 GYL131087:GYL131109 HIH131087:HIH131109 HSD131087:HSD131109 IBZ131087:IBZ131109 ILV131087:ILV131109 IVR131087:IVR131109 JFN131087:JFN131109 JPJ131087:JPJ131109 JZF131087:JZF131109 KJB131087:KJB131109 KSX131087:KSX131109 LCT131087:LCT131109 LMP131087:LMP131109 LWL131087:LWL131109 MGH131087:MGH131109 MQD131087:MQD131109 MZZ131087:MZZ131109 NJV131087:NJV131109 NTR131087:NTR131109 ODN131087:ODN131109 ONJ131087:ONJ131109 OXF131087:OXF131109 PHB131087:PHB131109 PQX131087:PQX131109 QAT131087:QAT131109 QKP131087:QKP131109 QUL131087:QUL131109 REH131087:REH131109 ROD131087:ROD131109 RXZ131087:RXZ131109 SHV131087:SHV131109 SRR131087:SRR131109 TBN131087:TBN131109 TLJ131087:TLJ131109 TVF131087:TVF131109 UFB131087:UFB131109 UOX131087:UOX131109 UYT131087:UYT131109 VIP131087:VIP131109 VSL131087:VSL131109 WCH131087:WCH131109 WMD131087:WMD131109 WVZ131087:WVZ131109 R196623:R196645 JN196623:JN196645 TJ196623:TJ196645 ADF196623:ADF196645 ANB196623:ANB196645 AWX196623:AWX196645 BGT196623:BGT196645 BQP196623:BQP196645 CAL196623:CAL196645 CKH196623:CKH196645 CUD196623:CUD196645 DDZ196623:DDZ196645 DNV196623:DNV196645 DXR196623:DXR196645 EHN196623:EHN196645 ERJ196623:ERJ196645 FBF196623:FBF196645 FLB196623:FLB196645 FUX196623:FUX196645 GET196623:GET196645 GOP196623:GOP196645 GYL196623:GYL196645 HIH196623:HIH196645 HSD196623:HSD196645 IBZ196623:IBZ196645 ILV196623:ILV196645 IVR196623:IVR196645 JFN196623:JFN196645 JPJ196623:JPJ196645 JZF196623:JZF196645 KJB196623:KJB196645 KSX196623:KSX196645 LCT196623:LCT196645 LMP196623:LMP196645 LWL196623:LWL196645 MGH196623:MGH196645 MQD196623:MQD196645 MZZ196623:MZZ196645 NJV196623:NJV196645 NTR196623:NTR196645 ODN196623:ODN196645 ONJ196623:ONJ196645 OXF196623:OXF196645 PHB196623:PHB196645 PQX196623:PQX196645 QAT196623:QAT196645 QKP196623:QKP196645 QUL196623:QUL196645 REH196623:REH196645 ROD196623:ROD196645 RXZ196623:RXZ196645 SHV196623:SHV196645 SRR196623:SRR196645 TBN196623:TBN196645 TLJ196623:TLJ196645 TVF196623:TVF196645 UFB196623:UFB196645 UOX196623:UOX196645 UYT196623:UYT196645 VIP196623:VIP196645 VSL196623:VSL196645 WCH196623:WCH196645 WMD196623:WMD196645 WVZ196623:WVZ196645 R262159:R262181 JN262159:JN262181 TJ262159:TJ262181 ADF262159:ADF262181 ANB262159:ANB262181 AWX262159:AWX262181 BGT262159:BGT262181 BQP262159:BQP262181 CAL262159:CAL262181 CKH262159:CKH262181 CUD262159:CUD262181 DDZ262159:DDZ262181 DNV262159:DNV262181 DXR262159:DXR262181 EHN262159:EHN262181 ERJ262159:ERJ262181 FBF262159:FBF262181 FLB262159:FLB262181 FUX262159:FUX262181 GET262159:GET262181 GOP262159:GOP262181 GYL262159:GYL262181 HIH262159:HIH262181 HSD262159:HSD262181 IBZ262159:IBZ262181 ILV262159:ILV262181 IVR262159:IVR262181 JFN262159:JFN262181 JPJ262159:JPJ262181 JZF262159:JZF262181 KJB262159:KJB262181 KSX262159:KSX262181 LCT262159:LCT262181 LMP262159:LMP262181 LWL262159:LWL262181 MGH262159:MGH262181 MQD262159:MQD262181 MZZ262159:MZZ262181 NJV262159:NJV262181 NTR262159:NTR262181 ODN262159:ODN262181 ONJ262159:ONJ262181 OXF262159:OXF262181 PHB262159:PHB262181 PQX262159:PQX262181 QAT262159:QAT262181 QKP262159:QKP262181 QUL262159:QUL262181 REH262159:REH262181 ROD262159:ROD262181 RXZ262159:RXZ262181 SHV262159:SHV262181 SRR262159:SRR262181 TBN262159:TBN262181 TLJ262159:TLJ262181 TVF262159:TVF262181 UFB262159:UFB262181 UOX262159:UOX262181 UYT262159:UYT262181 VIP262159:VIP262181 VSL262159:VSL262181 WCH262159:WCH262181 WMD262159:WMD262181 WVZ262159:WVZ262181 R327695:R327717 JN327695:JN327717 TJ327695:TJ327717 ADF327695:ADF327717 ANB327695:ANB327717 AWX327695:AWX327717 BGT327695:BGT327717 BQP327695:BQP327717 CAL327695:CAL327717 CKH327695:CKH327717 CUD327695:CUD327717 DDZ327695:DDZ327717 DNV327695:DNV327717 DXR327695:DXR327717 EHN327695:EHN327717 ERJ327695:ERJ327717 FBF327695:FBF327717 FLB327695:FLB327717 FUX327695:FUX327717 GET327695:GET327717 GOP327695:GOP327717 GYL327695:GYL327717 HIH327695:HIH327717 HSD327695:HSD327717 IBZ327695:IBZ327717 ILV327695:ILV327717 IVR327695:IVR327717 JFN327695:JFN327717 JPJ327695:JPJ327717 JZF327695:JZF327717 KJB327695:KJB327717 KSX327695:KSX327717 LCT327695:LCT327717 LMP327695:LMP327717 LWL327695:LWL327717 MGH327695:MGH327717 MQD327695:MQD327717 MZZ327695:MZZ327717 NJV327695:NJV327717 NTR327695:NTR327717 ODN327695:ODN327717 ONJ327695:ONJ327717 OXF327695:OXF327717 PHB327695:PHB327717 PQX327695:PQX327717 QAT327695:QAT327717 QKP327695:QKP327717 QUL327695:QUL327717 REH327695:REH327717 ROD327695:ROD327717 RXZ327695:RXZ327717 SHV327695:SHV327717 SRR327695:SRR327717 TBN327695:TBN327717 TLJ327695:TLJ327717 TVF327695:TVF327717 UFB327695:UFB327717 UOX327695:UOX327717 UYT327695:UYT327717 VIP327695:VIP327717 VSL327695:VSL327717 WCH327695:WCH327717 WMD327695:WMD327717 WVZ327695:WVZ327717 R393231:R393253 JN393231:JN393253 TJ393231:TJ393253 ADF393231:ADF393253 ANB393231:ANB393253 AWX393231:AWX393253 BGT393231:BGT393253 BQP393231:BQP393253 CAL393231:CAL393253 CKH393231:CKH393253 CUD393231:CUD393253 DDZ393231:DDZ393253 DNV393231:DNV393253 DXR393231:DXR393253 EHN393231:EHN393253 ERJ393231:ERJ393253 FBF393231:FBF393253 FLB393231:FLB393253 FUX393231:FUX393253 GET393231:GET393253 GOP393231:GOP393253 GYL393231:GYL393253 HIH393231:HIH393253 HSD393231:HSD393253 IBZ393231:IBZ393253 ILV393231:ILV393253 IVR393231:IVR393253 JFN393231:JFN393253 JPJ393231:JPJ393253 JZF393231:JZF393253 KJB393231:KJB393253 KSX393231:KSX393253 LCT393231:LCT393253 LMP393231:LMP393253 LWL393231:LWL393253 MGH393231:MGH393253 MQD393231:MQD393253 MZZ393231:MZZ393253 NJV393231:NJV393253 NTR393231:NTR393253 ODN393231:ODN393253 ONJ393231:ONJ393253 OXF393231:OXF393253 PHB393231:PHB393253 PQX393231:PQX393253 QAT393231:QAT393253 QKP393231:QKP393253 QUL393231:QUL393253 REH393231:REH393253 ROD393231:ROD393253 RXZ393231:RXZ393253 SHV393231:SHV393253 SRR393231:SRR393253 TBN393231:TBN393253 TLJ393231:TLJ393253 TVF393231:TVF393253 UFB393231:UFB393253 UOX393231:UOX393253 UYT393231:UYT393253 VIP393231:VIP393253 VSL393231:VSL393253 WCH393231:WCH393253 WMD393231:WMD393253 WVZ393231:WVZ393253 R458767:R458789 JN458767:JN458789 TJ458767:TJ458789 ADF458767:ADF458789 ANB458767:ANB458789 AWX458767:AWX458789 BGT458767:BGT458789 BQP458767:BQP458789 CAL458767:CAL458789 CKH458767:CKH458789 CUD458767:CUD458789 DDZ458767:DDZ458789 DNV458767:DNV458789 DXR458767:DXR458789 EHN458767:EHN458789 ERJ458767:ERJ458789 FBF458767:FBF458789 FLB458767:FLB458789 FUX458767:FUX458789 GET458767:GET458789 GOP458767:GOP458789 GYL458767:GYL458789 HIH458767:HIH458789 HSD458767:HSD458789 IBZ458767:IBZ458789 ILV458767:ILV458789 IVR458767:IVR458789 JFN458767:JFN458789 JPJ458767:JPJ458789 JZF458767:JZF458789 KJB458767:KJB458789 KSX458767:KSX458789 LCT458767:LCT458789 LMP458767:LMP458789 LWL458767:LWL458789 MGH458767:MGH458789 MQD458767:MQD458789 MZZ458767:MZZ458789 NJV458767:NJV458789 NTR458767:NTR458789 ODN458767:ODN458789 ONJ458767:ONJ458789 OXF458767:OXF458789 PHB458767:PHB458789 PQX458767:PQX458789 QAT458767:QAT458789 QKP458767:QKP458789 QUL458767:QUL458789 REH458767:REH458789 ROD458767:ROD458789 RXZ458767:RXZ458789 SHV458767:SHV458789 SRR458767:SRR458789 TBN458767:TBN458789 TLJ458767:TLJ458789 TVF458767:TVF458789 UFB458767:UFB458789 UOX458767:UOX458789 UYT458767:UYT458789 VIP458767:VIP458789 VSL458767:VSL458789 WCH458767:WCH458789 WMD458767:WMD458789 WVZ458767:WVZ458789 R524303:R524325 JN524303:JN524325 TJ524303:TJ524325 ADF524303:ADF524325 ANB524303:ANB524325 AWX524303:AWX524325 BGT524303:BGT524325 BQP524303:BQP524325 CAL524303:CAL524325 CKH524303:CKH524325 CUD524303:CUD524325 DDZ524303:DDZ524325 DNV524303:DNV524325 DXR524303:DXR524325 EHN524303:EHN524325 ERJ524303:ERJ524325 FBF524303:FBF524325 FLB524303:FLB524325 FUX524303:FUX524325 GET524303:GET524325 GOP524303:GOP524325 GYL524303:GYL524325 HIH524303:HIH524325 HSD524303:HSD524325 IBZ524303:IBZ524325 ILV524303:ILV524325 IVR524303:IVR524325 JFN524303:JFN524325 JPJ524303:JPJ524325 JZF524303:JZF524325 KJB524303:KJB524325 KSX524303:KSX524325 LCT524303:LCT524325 LMP524303:LMP524325 LWL524303:LWL524325 MGH524303:MGH524325 MQD524303:MQD524325 MZZ524303:MZZ524325 NJV524303:NJV524325 NTR524303:NTR524325 ODN524303:ODN524325 ONJ524303:ONJ524325 OXF524303:OXF524325 PHB524303:PHB524325 PQX524303:PQX524325 QAT524303:QAT524325 QKP524303:QKP524325 QUL524303:QUL524325 REH524303:REH524325 ROD524303:ROD524325 RXZ524303:RXZ524325 SHV524303:SHV524325 SRR524303:SRR524325 TBN524303:TBN524325 TLJ524303:TLJ524325 TVF524303:TVF524325 UFB524303:UFB524325 UOX524303:UOX524325 UYT524303:UYT524325 VIP524303:VIP524325 VSL524303:VSL524325 WCH524303:WCH524325 WMD524303:WMD524325 WVZ524303:WVZ524325 R589839:R589861 JN589839:JN589861 TJ589839:TJ589861 ADF589839:ADF589861 ANB589839:ANB589861 AWX589839:AWX589861 BGT589839:BGT589861 BQP589839:BQP589861 CAL589839:CAL589861 CKH589839:CKH589861 CUD589839:CUD589861 DDZ589839:DDZ589861 DNV589839:DNV589861 DXR589839:DXR589861 EHN589839:EHN589861 ERJ589839:ERJ589861 FBF589839:FBF589861 FLB589839:FLB589861 FUX589839:FUX589861 GET589839:GET589861 GOP589839:GOP589861 GYL589839:GYL589861 HIH589839:HIH589861 HSD589839:HSD589861 IBZ589839:IBZ589861 ILV589839:ILV589861 IVR589839:IVR589861 JFN589839:JFN589861 JPJ589839:JPJ589861 JZF589839:JZF589861 KJB589839:KJB589861 KSX589839:KSX589861 LCT589839:LCT589861 LMP589839:LMP589861 LWL589839:LWL589861 MGH589839:MGH589861 MQD589839:MQD589861 MZZ589839:MZZ589861 NJV589839:NJV589861 NTR589839:NTR589861 ODN589839:ODN589861 ONJ589839:ONJ589861 OXF589839:OXF589861 PHB589839:PHB589861 PQX589839:PQX589861 QAT589839:QAT589861 QKP589839:QKP589861 QUL589839:QUL589861 REH589839:REH589861 ROD589839:ROD589861 RXZ589839:RXZ589861 SHV589839:SHV589861 SRR589839:SRR589861 TBN589839:TBN589861 TLJ589839:TLJ589861 TVF589839:TVF589861 UFB589839:UFB589861 UOX589839:UOX589861 UYT589839:UYT589861 VIP589839:VIP589861 VSL589839:VSL589861 WCH589839:WCH589861 WMD589839:WMD589861 WVZ589839:WVZ589861 R655375:R655397 JN655375:JN655397 TJ655375:TJ655397 ADF655375:ADF655397 ANB655375:ANB655397 AWX655375:AWX655397 BGT655375:BGT655397 BQP655375:BQP655397 CAL655375:CAL655397 CKH655375:CKH655397 CUD655375:CUD655397 DDZ655375:DDZ655397 DNV655375:DNV655397 DXR655375:DXR655397 EHN655375:EHN655397 ERJ655375:ERJ655397 FBF655375:FBF655397 FLB655375:FLB655397 FUX655375:FUX655397 GET655375:GET655397 GOP655375:GOP655397 GYL655375:GYL655397 HIH655375:HIH655397 HSD655375:HSD655397 IBZ655375:IBZ655397 ILV655375:ILV655397 IVR655375:IVR655397 JFN655375:JFN655397 JPJ655375:JPJ655397 JZF655375:JZF655397 KJB655375:KJB655397 KSX655375:KSX655397 LCT655375:LCT655397 LMP655375:LMP655397 LWL655375:LWL655397 MGH655375:MGH655397 MQD655375:MQD655397 MZZ655375:MZZ655397 NJV655375:NJV655397 NTR655375:NTR655397 ODN655375:ODN655397 ONJ655375:ONJ655397 OXF655375:OXF655397 PHB655375:PHB655397 PQX655375:PQX655397 QAT655375:QAT655397 QKP655375:QKP655397 QUL655375:QUL655397 REH655375:REH655397 ROD655375:ROD655397 RXZ655375:RXZ655397 SHV655375:SHV655397 SRR655375:SRR655397 TBN655375:TBN655397 TLJ655375:TLJ655397 TVF655375:TVF655397 UFB655375:UFB655397 UOX655375:UOX655397 UYT655375:UYT655397 VIP655375:VIP655397 VSL655375:VSL655397 WCH655375:WCH655397 WMD655375:WMD655397 WVZ655375:WVZ655397 R720911:R720933 JN720911:JN720933 TJ720911:TJ720933 ADF720911:ADF720933 ANB720911:ANB720933 AWX720911:AWX720933 BGT720911:BGT720933 BQP720911:BQP720933 CAL720911:CAL720933 CKH720911:CKH720933 CUD720911:CUD720933 DDZ720911:DDZ720933 DNV720911:DNV720933 DXR720911:DXR720933 EHN720911:EHN720933 ERJ720911:ERJ720933 FBF720911:FBF720933 FLB720911:FLB720933 FUX720911:FUX720933 GET720911:GET720933 GOP720911:GOP720933 GYL720911:GYL720933 HIH720911:HIH720933 HSD720911:HSD720933 IBZ720911:IBZ720933 ILV720911:ILV720933 IVR720911:IVR720933 JFN720911:JFN720933 JPJ720911:JPJ720933 JZF720911:JZF720933 KJB720911:KJB720933 KSX720911:KSX720933 LCT720911:LCT720933 LMP720911:LMP720933 LWL720911:LWL720933 MGH720911:MGH720933 MQD720911:MQD720933 MZZ720911:MZZ720933 NJV720911:NJV720933 NTR720911:NTR720933 ODN720911:ODN720933 ONJ720911:ONJ720933 OXF720911:OXF720933 PHB720911:PHB720933 PQX720911:PQX720933 QAT720911:QAT720933 QKP720911:QKP720933 QUL720911:QUL720933 REH720911:REH720933 ROD720911:ROD720933 RXZ720911:RXZ720933 SHV720911:SHV720933 SRR720911:SRR720933 TBN720911:TBN720933 TLJ720911:TLJ720933 TVF720911:TVF720933 UFB720911:UFB720933 UOX720911:UOX720933 UYT720911:UYT720933 VIP720911:VIP720933 VSL720911:VSL720933 WCH720911:WCH720933 WMD720911:WMD720933 WVZ720911:WVZ720933 R786447:R786469 JN786447:JN786469 TJ786447:TJ786469 ADF786447:ADF786469 ANB786447:ANB786469 AWX786447:AWX786469 BGT786447:BGT786469 BQP786447:BQP786469 CAL786447:CAL786469 CKH786447:CKH786469 CUD786447:CUD786469 DDZ786447:DDZ786469 DNV786447:DNV786469 DXR786447:DXR786469 EHN786447:EHN786469 ERJ786447:ERJ786469 FBF786447:FBF786469 FLB786447:FLB786469 FUX786447:FUX786469 GET786447:GET786469 GOP786447:GOP786469 GYL786447:GYL786469 HIH786447:HIH786469 HSD786447:HSD786469 IBZ786447:IBZ786469 ILV786447:ILV786469 IVR786447:IVR786469 JFN786447:JFN786469 JPJ786447:JPJ786469 JZF786447:JZF786469 KJB786447:KJB786469 KSX786447:KSX786469 LCT786447:LCT786469 LMP786447:LMP786469 LWL786447:LWL786469 MGH786447:MGH786469 MQD786447:MQD786469 MZZ786447:MZZ786469 NJV786447:NJV786469 NTR786447:NTR786469 ODN786447:ODN786469 ONJ786447:ONJ786469 OXF786447:OXF786469 PHB786447:PHB786469 PQX786447:PQX786469 QAT786447:QAT786469 QKP786447:QKP786469 QUL786447:QUL786469 REH786447:REH786469 ROD786447:ROD786469 RXZ786447:RXZ786469 SHV786447:SHV786469 SRR786447:SRR786469 TBN786447:TBN786469 TLJ786447:TLJ786469 TVF786447:TVF786469 UFB786447:UFB786469 UOX786447:UOX786469 UYT786447:UYT786469 VIP786447:VIP786469 VSL786447:VSL786469 WCH786447:WCH786469 WMD786447:WMD786469 WVZ786447:WVZ786469 R851983:R852005 JN851983:JN852005 TJ851983:TJ852005 ADF851983:ADF852005 ANB851983:ANB852005 AWX851983:AWX852005 BGT851983:BGT852005 BQP851983:BQP852005 CAL851983:CAL852005 CKH851983:CKH852005 CUD851983:CUD852005 DDZ851983:DDZ852005 DNV851983:DNV852005 DXR851983:DXR852005 EHN851983:EHN852005 ERJ851983:ERJ852005 FBF851983:FBF852005 FLB851983:FLB852005 FUX851983:FUX852005 GET851983:GET852005 GOP851983:GOP852005 GYL851983:GYL852005 HIH851983:HIH852005 HSD851983:HSD852005 IBZ851983:IBZ852005 ILV851983:ILV852005 IVR851983:IVR852005 JFN851983:JFN852005 JPJ851983:JPJ852005 JZF851983:JZF852005 KJB851983:KJB852005 KSX851983:KSX852005 LCT851983:LCT852005 LMP851983:LMP852005 LWL851983:LWL852005 MGH851983:MGH852005 MQD851983:MQD852005 MZZ851983:MZZ852005 NJV851983:NJV852005 NTR851983:NTR852005 ODN851983:ODN852005 ONJ851983:ONJ852005 OXF851983:OXF852005 PHB851983:PHB852005 PQX851983:PQX852005 QAT851983:QAT852005 QKP851983:QKP852005 QUL851983:QUL852005 REH851983:REH852005 ROD851983:ROD852005 RXZ851983:RXZ852005 SHV851983:SHV852005 SRR851983:SRR852005 TBN851983:TBN852005 TLJ851983:TLJ852005 TVF851983:TVF852005 UFB851983:UFB852005 UOX851983:UOX852005 UYT851983:UYT852005 VIP851983:VIP852005 VSL851983:VSL852005 WCH851983:WCH852005 WMD851983:WMD852005 WVZ851983:WVZ852005 R917519:R917541 JN917519:JN917541 TJ917519:TJ917541 ADF917519:ADF917541 ANB917519:ANB917541 AWX917519:AWX917541 BGT917519:BGT917541 BQP917519:BQP917541 CAL917519:CAL917541 CKH917519:CKH917541 CUD917519:CUD917541 DDZ917519:DDZ917541 DNV917519:DNV917541 DXR917519:DXR917541 EHN917519:EHN917541 ERJ917519:ERJ917541 FBF917519:FBF917541 FLB917519:FLB917541 FUX917519:FUX917541 GET917519:GET917541 GOP917519:GOP917541 GYL917519:GYL917541 HIH917519:HIH917541 HSD917519:HSD917541 IBZ917519:IBZ917541 ILV917519:ILV917541 IVR917519:IVR917541 JFN917519:JFN917541 JPJ917519:JPJ917541 JZF917519:JZF917541 KJB917519:KJB917541 KSX917519:KSX917541 LCT917519:LCT917541 LMP917519:LMP917541 LWL917519:LWL917541 MGH917519:MGH917541 MQD917519:MQD917541 MZZ917519:MZZ917541 NJV917519:NJV917541 NTR917519:NTR917541 ODN917519:ODN917541 ONJ917519:ONJ917541 OXF917519:OXF917541 PHB917519:PHB917541 PQX917519:PQX917541 QAT917519:QAT917541 QKP917519:QKP917541 QUL917519:QUL917541 REH917519:REH917541 ROD917519:ROD917541 RXZ917519:RXZ917541 SHV917519:SHV917541 SRR917519:SRR917541 TBN917519:TBN917541 TLJ917519:TLJ917541 TVF917519:TVF917541 UFB917519:UFB917541 UOX917519:UOX917541 UYT917519:UYT917541 VIP917519:VIP917541 VSL917519:VSL917541 WCH917519:WCH917541 WMD917519:WMD917541 WVZ917519:WVZ917541 R983055:R983077 JN983055:JN983077 TJ983055:TJ983077 ADF983055:ADF983077 ANB983055:ANB983077 AWX983055:AWX983077 BGT983055:BGT983077 BQP983055:BQP983077 CAL983055:CAL983077 CKH983055:CKH983077 CUD983055:CUD983077 DDZ983055:DDZ983077 DNV983055:DNV983077 DXR983055:DXR983077 EHN983055:EHN983077 ERJ983055:ERJ983077 FBF983055:FBF983077 FLB983055:FLB983077 FUX983055:FUX983077 GET983055:GET983077 GOP983055:GOP983077 GYL983055:GYL983077 HIH983055:HIH983077 HSD983055:HSD983077 IBZ983055:IBZ983077 ILV983055:ILV983077 IVR983055:IVR983077 JFN983055:JFN983077 JPJ983055:JPJ983077 JZF983055:JZF983077 KJB983055:KJB983077 KSX983055:KSX983077 LCT983055:LCT983077 LMP983055:LMP983077 LWL983055:LWL983077 MGH983055:MGH983077 MQD983055:MQD983077 MZZ983055:MZZ983077 NJV983055:NJV983077 NTR983055:NTR983077 ODN983055:ODN983077 ONJ983055:ONJ983077 OXF983055:OXF983077 PHB983055:PHB983077 PQX983055:PQX983077 QAT983055:QAT983077 QKP983055:QKP983077 QUL983055:QUL983077 REH983055:REH983077 ROD983055:ROD983077 RXZ983055:RXZ983077 SHV983055:SHV983077 SRR983055:SRR983077 TBN983055:TBN983077 TLJ983055:TLJ983077 TVF983055:TVF983077 UFB983055:UFB983077 UOX983055:UOX983077 UYT983055:UYT983077 VIP983055:VIP983077 VSL983055:VSL983077 WCH983055:WCH983077 WMD983055:WMD983077 WVZ983055:WVZ983077 P10:P30 JL10:JL30 TH10:TH30 ADD10:ADD30 AMZ10:AMZ30 AWV10:AWV30 BGR10:BGR30 BQN10:BQN30 CAJ10:CAJ30 CKF10:CKF30 CUB10:CUB30 DDX10:DDX30 DNT10:DNT30 DXP10:DXP30 EHL10:EHL30 ERH10:ERH30 FBD10:FBD30 FKZ10:FKZ30 FUV10:FUV30 GER10:GER30 GON10:GON30 GYJ10:GYJ30 HIF10:HIF30 HSB10:HSB30 IBX10:IBX30 ILT10:ILT30 IVP10:IVP30 JFL10:JFL30 JPH10:JPH30 JZD10:JZD30 KIZ10:KIZ30 KSV10:KSV30 LCR10:LCR30 LMN10:LMN30 LWJ10:LWJ30 MGF10:MGF30 MQB10:MQB30 MZX10:MZX30 NJT10:NJT30 NTP10:NTP30 ODL10:ODL30 ONH10:ONH30 OXD10:OXD30 PGZ10:PGZ30 PQV10:PQV30 QAR10:QAR30 QKN10:QKN30 QUJ10:QUJ30 REF10:REF30 ROB10:ROB30 RXX10:RXX30 SHT10:SHT30 SRP10:SRP30 TBL10:TBL30 TLH10:TLH30 TVD10:TVD30 UEZ10:UEZ30 UOV10:UOV30 UYR10:UYR30 VIN10:VIN30 VSJ10:VSJ30 WCF10:WCF30 WMB10:WMB30 WVX10:WVX30 P65551:P65571 JL65551:JL65571 TH65551:TH65571 ADD65551:ADD65571 AMZ65551:AMZ65571 AWV65551:AWV65571 BGR65551:BGR65571 BQN65551:BQN65571 CAJ65551:CAJ65571 CKF65551:CKF65571 CUB65551:CUB65571 DDX65551:DDX65571 DNT65551:DNT65571 DXP65551:DXP65571 EHL65551:EHL65571 ERH65551:ERH65571 FBD65551:FBD65571 FKZ65551:FKZ65571 FUV65551:FUV65571 GER65551:GER65571 GON65551:GON65571 GYJ65551:GYJ65571 HIF65551:HIF65571 HSB65551:HSB65571 IBX65551:IBX65571 ILT65551:ILT65571 IVP65551:IVP65571 JFL65551:JFL65571 JPH65551:JPH65571 JZD65551:JZD65571 KIZ65551:KIZ65571 KSV65551:KSV65571 LCR65551:LCR65571 LMN65551:LMN65571 LWJ65551:LWJ65571 MGF65551:MGF65571 MQB65551:MQB65571 MZX65551:MZX65571 NJT65551:NJT65571 NTP65551:NTP65571 ODL65551:ODL65571 ONH65551:ONH65571 OXD65551:OXD65571 PGZ65551:PGZ65571 PQV65551:PQV65571 QAR65551:QAR65571 QKN65551:QKN65571 QUJ65551:QUJ65571 REF65551:REF65571 ROB65551:ROB65571 RXX65551:RXX65571 SHT65551:SHT65571 SRP65551:SRP65571 TBL65551:TBL65571 TLH65551:TLH65571 TVD65551:TVD65571 UEZ65551:UEZ65571 UOV65551:UOV65571 UYR65551:UYR65571 VIN65551:VIN65571 VSJ65551:VSJ65571 WCF65551:WCF65571 WMB65551:WMB65571 WVX65551:WVX65571 P131087:P131107 JL131087:JL131107 TH131087:TH131107 ADD131087:ADD131107 AMZ131087:AMZ131107 AWV131087:AWV131107 BGR131087:BGR131107 BQN131087:BQN131107 CAJ131087:CAJ131107 CKF131087:CKF131107 CUB131087:CUB131107 DDX131087:DDX131107 DNT131087:DNT131107 DXP131087:DXP131107 EHL131087:EHL131107 ERH131087:ERH131107 FBD131087:FBD131107 FKZ131087:FKZ131107 FUV131087:FUV131107 GER131087:GER131107 GON131087:GON131107 GYJ131087:GYJ131107 HIF131087:HIF131107 HSB131087:HSB131107 IBX131087:IBX131107 ILT131087:ILT131107 IVP131087:IVP131107 JFL131087:JFL131107 JPH131087:JPH131107 JZD131087:JZD131107 KIZ131087:KIZ131107 KSV131087:KSV131107 LCR131087:LCR131107 LMN131087:LMN131107 LWJ131087:LWJ131107 MGF131087:MGF131107 MQB131087:MQB131107 MZX131087:MZX131107 NJT131087:NJT131107 NTP131087:NTP131107 ODL131087:ODL131107 ONH131087:ONH131107 OXD131087:OXD131107 PGZ131087:PGZ131107 PQV131087:PQV131107 QAR131087:QAR131107 QKN131087:QKN131107 QUJ131087:QUJ131107 REF131087:REF131107 ROB131087:ROB131107 RXX131087:RXX131107 SHT131087:SHT131107 SRP131087:SRP131107 TBL131087:TBL131107 TLH131087:TLH131107 TVD131087:TVD131107 UEZ131087:UEZ131107 UOV131087:UOV131107 UYR131087:UYR131107 VIN131087:VIN131107 VSJ131087:VSJ131107 WCF131087:WCF131107 WMB131087:WMB131107 WVX131087:WVX131107 P196623:P196643 JL196623:JL196643 TH196623:TH196643 ADD196623:ADD196643 AMZ196623:AMZ196643 AWV196623:AWV196643 BGR196623:BGR196643 BQN196623:BQN196643 CAJ196623:CAJ196643 CKF196623:CKF196643 CUB196623:CUB196643 DDX196623:DDX196643 DNT196623:DNT196643 DXP196623:DXP196643 EHL196623:EHL196643 ERH196623:ERH196643 FBD196623:FBD196643 FKZ196623:FKZ196643 FUV196623:FUV196643 GER196623:GER196643 GON196623:GON196643 GYJ196623:GYJ196643 HIF196623:HIF196643 HSB196623:HSB196643 IBX196623:IBX196643 ILT196623:ILT196643 IVP196623:IVP196643 JFL196623:JFL196643 JPH196623:JPH196643 JZD196623:JZD196643 KIZ196623:KIZ196643 KSV196623:KSV196643 LCR196623:LCR196643 LMN196623:LMN196643 LWJ196623:LWJ196643 MGF196623:MGF196643 MQB196623:MQB196643 MZX196623:MZX196643 NJT196623:NJT196643 NTP196623:NTP196643 ODL196623:ODL196643 ONH196623:ONH196643 OXD196623:OXD196643 PGZ196623:PGZ196643 PQV196623:PQV196643 QAR196623:QAR196643 QKN196623:QKN196643 QUJ196623:QUJ196643 REF196623:REF196643 ROB196623:ROB196643 RXX196623:RXX196643 SHT196623:SHT196643 SRP196623:SRP196643 TBL196623:TBL196643 TLH196623:TLH196643 TVD196623:TVD196643 UEZ196623:UEZ196643 UOV196623:UOV196643 UYR196623:UYR196643 VIN196623:VIN196643 VSJ196623:VSJ196643 WCF196623:WCF196643 WMB196623:WMB196643 WVX196623:WVX196643 P262159:P262179 JL262159:JL262179 TH262159:TH262179 ADD262159:ADD262179 AMZ262159:AMZ262179 AWV262159:AWV262179 BGR262159:BGR262179 BQN262159:BQN262179 CAJ262159:CAJ262179 CKF262159:CKF262179 CUB262159:CUB262179 DDX262159:DDX262179 DNT262159:DNT262179 DXP262159:DXP262179 EHL262159:EHL262179 ERH262159:ERH262179 FBD262159:FBD262179 FKZ262159:FKZ262179 FUV262159:FUV262179 GER262159:GER262179 GON262159:GON262179 GYJ262159:GYJ262179 HIF262159:HIF262179 HSB262159:HSB262179 IBX262159:IBX262179 ILT262159:ILT262179 IVP262159:IVP262179 JFL262159:JFL262179 JPH262159:JPH262179 JZD262159:JZD262179 KIZ262159:KIZ262179 KSV262159:KSV262179 LCR262159:LCR262179 LMN262159:LMN262179 LWJ262159:LWJ262179 MGF262159:MGF262179 MQB262159:MQB262179 MZX262159:MZX262179 NJT262159:NJT262179 NTP262159:NTP262179 ODL262159:ODL262179 ONH262159:ONH262179 OXD262159:OXD262179 PGZ262159:PGZ262179 PQV262159:PQV262179 QAR262159:QAR262179 QKN262159:QKN262179 QUJ262159:QUJ262179 REF262159:REF262179 ROB262159:ROB262179 RXX262159:RXX262179 SHT262159:SHT262179 SRP262159:SRP262179 TBL262159:TBL262179 TLH262159:TLH262179 TVD262159:TVD262179 UEZ262159:UEZ262179 UOV262159:UOV262179 UYR262159:UYR262179 VIN262159:VIN262179 VSJ262159:VSJ262179 WCF262159:WCF262179 WMB262159:WMB262179 WVX262159:WVX262179 P327695:P327715 JL327695:JL327715 TH327695:TH327715 ADD327695:ADD327715 AMZ327695:AMZ327715 AWV327695:AWV327715 BGR327695:BGR327715 BQN327695:BQN327715 CAJ327695:CAJ327715 CKF327695:CKF327715 CUB327695:CUB327715 DDX327695:DDX327715 DNT327695:DNT327715 DXP327695:DXP327715 EHL327695:EHL327715 ERH327695:ERH327715 FBD327695:FBD327715 FKZ327695:FKZ327715 FUV327695:FUV327715 GER327695:GER327715 GON327695:GON327715 GYJ327695:GYJ327715 HIF327695:HIF327715 HSB327695:HSB327715 IBX327695:IBX327715 ILT327695:ILT327715 IVP327695:IVP327715 JFL327695:JFL327715 JPH327695:JPH327715 JZD327695:JZD327715 KIZ327695:KIZ327715 KSV327695:KSV327715 LCR327695:LCR327715 LMN327695:LMN327715 LWJ327695:LWJ327715 MGF327695:MGF327715 MQB327695:MQB327715 MZX327695:MZX327715 NJT327695:NJT327715 NTP327695:NTP327715 ODL327695:ODL327715 ONH327695:ONH327715 OXD327695:OXD327715 PGZ327695:PGZ327715 PQV327695:PQV327715 QAR327695:QAR327715 QKN327695:QKN327715 QUJ327695:QUJ327715 REF327695:REF327715 ROB327695:ROB327715 RXX327695:RXX327715 SHT327695:SHT327715 SRP327695:SRP327715 TBL327695:TBL327715 TLH327695:TLH327715 TVD327695:TVD327715 UEZ327695:UEZ327715 UOV327695:UOV327715 UYR327695:UYR327715 VIN327695:VIN327715 VSJ327695:VSJ327715 WCF327695:WCF327715 WMB327695:WMB327715 WVX327695:WVX327715 P393231:P393251 JL393231:JL393251 TH393231:TH393251 ADD393231:ADD393251 AMZ393231:AMZ393251 AWV393231:AWV393251 BGR393231:BGR393251 BQN393231:BQN393251 CAJ393231:CAJ393251 CKF393231:CKF393251 CUB393231:CUB393251 DDX393231:DDX393251 DNT393231:DNT393251 DXP393231:DXP393251 EHL393231:EHL393251 ERH393231:ERH393251 FBD393231:FBD393251 FKZ393231:FKZ393251 FUV393231:FUV393251 GER393231:GER393251 GON393231:GON393251 GYJ393231:GYJ393251 HIF393231:HIF393251 HSB393231:HSB393251 IBX393231:IBX393251 ILT393231:ILT393251 IVP393231:IVP393251 JFL393231:JFL393251 JPH393231:JPH393251 JZD393231:JZD393251 KIZ393231:KIZ393251 KSV393231:KSV393251 LCR393231:LCR393251 LMN393231:LMN393251 LWJ393231:LWJ393251 MGF393231:MGF393251 MQB393231:MQB393251 MZX393231:MZX393251 NJT393231:NJT393251 NTP393231:NTP393251 ODL393231:ODL393251 ONH393231:ONH393251 OXD393231:OXD393251 PGZ393231:PGZ393251 PQV393231:PQV393251 QAR393231:QAR393251 QKN393231:QKN393251 QUJ393231:QUJ393251 REF393231:REF393251 ROB393231:ROB393251 RXX393231:RXX393251 SHT393231:SHT393251 SRP393231:SRP393251 TBL393231:TBL393251 TLH393231:TLH393251 TVD393231:TVD393251 UEZ393231:UEZ393251 UOV393231:UOV393251 UYR393231:UYR393251 VIN393231:VIN393251 VSJ393231:VSJ393251 WCF393231:WCF393251 WMB393231:WMB393251 WVX393231:WVX393251 P458767:P458787 JL458767:JL458787 TH458767:TH458787 ADD458767:ADD458787 AMZ458767:AMZ458787 AWV458767:AWV458787 BGR458767:BGR458787 BQN458767:BQN458787 CAJ458767:CAJ458787 CKF458767:CKF458787 CUB458767:CUB458787 DDX458767:DDX458787 DNT458767:DNT458787 DXP458767:DXP458787 EHL458767:EHL458787 ERH458767:ERH458787 FBD458767:FBD458787 FKZ458767:FKZ458787 FUV458767:FUV458787 GER458767:GER458787 GON458767:GON458787 GYJ458767:GYJ458787 HIF458767:HIF458787 HSB458767:HSB458787 IBX458767:IBX458787 ILT458767:ILT458787 IVP458767:IVP458787 JFL458767:JFL458787 JPH458767:JPH458787 JZD458767:JZD458787 KIZ458767:KIZ458787 KSV458767:KSV458787 LCR458767:LCR458787 LMN458767:LMN458787 LWJ458767:LWJ458787 MGF458767:MGF458787 MQB458767:MQB458787 MZX458767:MZX458787 NJT458767:NJT458787 NTP458767:NTP458787 ODL458767:ODL458787 ONH458767:ONH458787 OXD458767:OXD458787 PGZ458767:PGZ458787 PQV458767:PQV458787 QAR458767:QAR458787 QKN458767:QKN458787 QUJ458767:QUJ458787 REF458767:REF458787 ROB458767:ROB458787 RXX458767:RXX458787 SHT458767:SHT458787 SRP458767:SRP458787 TBL458767:TBL458787 TLH458767:TLH458787 TVD458767:TVD458787 UEZ458767:UEZ458787 UOV458767:UOV458787 UYR458767:UYR458787 VIN458767:VIN458787 VSJ458767:VSJ458787 WCF458767:WCF458787 WMB458767:WMB458787 WVX458767:WVX458787 P524303:P524323 JL524303:JL524323 TH524303:TH524323 ADD524303:ADD524323 AMZ524303:AMZ524323 AWV524303:AWV524323 BGR524303:BGR524323 BQN524303:BQN524323 CAJ524303:CAJ524323 CKF524303:CKF524323 CUB524303:CUB524323 DDX524303:DDX524323 DNT524303:DNT524323 DXP524303:DXP524323 EHL524303:EHL524323 ERH524303:ERH524323 FBD524303:FBD524323 FKZ524303:FKZ524323 FUV524303:FUV524323 GER524303:GER524323 GON524303:GON524323 GYJ524303:GYJ524323 HIF524303:HIF524323 HSB524303:HSB524323 IBX524303:IBX524323 ILT524303:ILT524323 IVP524303:IVP524323 JFL524303:JFL524323 JPH524303:JPH524323 JZD524303:JZD524323 KIZ524303:KIZ524323 KSV524303:KSV524323 LCR524303:LCR524323 LMN524303:LMN524323 LWJ524303:LWJ524323 MGF524303:MGF524323 MQB524303:MQB524323 MZX524303:MZX524323 NJT524303:NJT524323 NTP524303:NTP524323 ODL524303:ODL524323 ONH524303:ONH524323 OXD524303:OXD524323 PGZ524303:PGZ524323 PQV524303:PQV524323 QAR524303:QAR524323 QKN524303:QKN524323 QUJ524303:QUJ524323 REF524303:REF524323 ROB524303:ROB524323 RXX524303:RXX524323 SHT524303:SHT524323 SRP524303:SRP524323 TBL524303:TBL524323 TLH524303:TLH524323 TVD524303:TVD524323 UEZ524303:UEZ524323 UOV524303:UOV524323 UYR524303:UYR524323 VIN524303:VIN524323 VSJ524303:VSJ524323 WCF524303:WCF524323 WMB524303:WMB524323 WVX524303:WVX524323 P589839:P589859 JL589839:JL589859 TH589839:TH589859 ADD589839:ADD589859 AMZ589839:AMZ589859 AWV589839:AWV589859 BGR589839:BGR589859 BQN589839:BQN589859 CAJ589839:CAJ589859 CKF589839:CKF589859 CUB589839:CUB589859 DDX589839:DDX589859 DNT589839:DNT589859 DXP589839:DXP589859 EHL589839:EHL589859 ERH589839:ERH589859 FBD589839:FBD589859 FKZ589839:FKZ589859 FUV589839:FUV589859 GER589839:GER589859 GON589839:GON589859 GYJ589839:GYJ589859 HIF589839:HIF589859 HSB589839:HSB589859 IBX589839:IBX589859 ILT589839:ILT589859 IVP589839:IVP589859 JFL589839:JFL589859 JPH589839:JPH589859 JZD589839:JZD589859 KIZ589839:KIZ589859 KSV589839:KSV589859 LCR589839:LCR589859 LMN589839:LMN589859 LWJ589839:LWJ589859 MGF589839:MGF589859 MQB589839:MQB589859 MZX589839:MZX589859 NJT589839:NJT589859 NTP589839:NTP589859 ODL589839:ODL589859 ONH589839:ONH589859 OXD589839:OXD589859 PGZ589839:PGZ589859 PQV589839:PQV589859 QAR589839:QAR589859 QKN589839:QKN589859 QUJ589839:QUJ589859 REF589839:REF589859 ROB589839:ROB589859 RXX589839:RXX589859 SHT589839:SHT589859 SRP589839:SRP589859 TBL589839:TBL589859 TLH589839:TLH589859 TVD589839:TVD589859 UEZ589839:UEZ589859 UOV589839:UOV589859 UYR589839:UYR589859 VIN589839:VIN589859 VSJ589839:VSJ589859 WCF589839:WCF589859 WMB589839:WMB589859 WVX589839:WVX589859 P655375:P655395 JL655375:JL655395 TH655375:TH655395 ADD655375:ADD655395 AMZ655375:AMZ655395 AWV655375:AWV655395 BGR655375:BGR655395 BQN655375:BQN655395 CAJ655375:CAJ655395 CKF655375:CKF655395 CUB655375:CUB655395 DDX655375:DDX655395 DNT655375:DNT655395 DXP655375:DXP655395 EHL655375:EHL655395 ERH655375:ERH655395 FBD655375:FBD655395 FKZ655375:FKZ655395 FUV655375:FUV655395 GER655375:GER655395 GON655375:GON655395 GYJ655375:GYJ655395 HIF655375:HIF655395 HSB655375:HSB655395 IBX655375:IBX655395 ILT655375:ILT655395 IVP655375:IVP655395 JFL655375:JFL655395 JPH655375:JPH655395 JZD655375:JZD655395 KIZ655375:KIZ655395 KSV655375:KSV655395 LCR655375:LCR655395 LMN655375:LMN655395 LWJ655375:LWJ655395 MGF655375:MGF655395 MQB655375:MQB655395 MZX655375:MZX655395 NJT655375:NJT655395 NTP655375:NTP655395 ODL655375:ODL655395 ONH655375:ONH655395 OXD655375:OXD655395 PGZ655375:PGZ655395 PQV655375:PQV655395 QAR655375:QAR655395 QKN655375:QKN655395 QUJ655375:QUJ655395 REF655375:REF655395 ROB655375:ROB655395 RXX655375:RXX655395 SHT655375:SHT655395 SRP655375:SRP655395 TBL655375:TBL655395 TLH655375:TLH655395 TVD655375:TVD655395 UEZ655375:UEZ655395 UOV655375:UOV655395 UYR655375:UYR655395 VIN655375:VIN655395 VSJ655375:VSJ655395 WCF655375:WCF655395 WMB655375:WMB655395 WVX655375:WVX655395 P720911:P720931 JL720911:JL720931 TH720911:TH720931 ADD720911:ADD720931 AMZ720911:AMZ720931 AWV720911:AWV720931 BGR720911:BGR720931 BQN720911:BQN720931 CAJ720911:CAJ720931 CKF720911:CKF720931 CUB720911:CUB720931 DDX720911:DDX720931 DNT720911:DNT720931 DXP720911:DXP720931 EHL720911:EHL720931 ERH720911:ERH720931 FBD720911:FBD720931 FKZ720911:FKZ720931 FUV720911:FUV720931 GER720911:GER720931 GON720911:GON720931 GYJ720911:GYJ720931 HIF720911:HIF720931 HSB720911:HSB720931 IBX720911:IBX720931 ILT720911:ILT720931 IVP720911:IVP720931 JFL720911:JFL720931 JPH720911:JPH720931 JZD720911:JZD720931 KIZ720911:KIZ720931 KSV720911:KSV720931 LCR720911:LCR720931 LMN720911:LMN720931 LWJ720911:LWJ720931 MGF720911:MGF720931 MQB720911:MQB720931 MZX720911:MZX720931 NJT720911:NJT720931 NTP720911:NTP720931 ODL720911:ODL720931 ONH720911:ONH720931 OXD720911:OXD720931 PGZ720911:PGZ720931 PQV720911:PQV720931 QAR720911:QAR720931 QKN720911:QKN720931 QUJ720911:QUJ720931 REF720911:REF720931 ROB720911:ROB720931 RXX720911:RXX720931 SHT720911:SHT720931 SRP720911:SRP720931 TBL720911:TBL720931 TLH720911:TLH720931 TVD720911:TVD720931 UEZ720911:UEZ720931 UOV720911:UOV720931 UYR720911:UYR720931 VIN720911:VIN720931 VSJ720911:VSJ720931 WCF720911:WCF720931 WMB720911:WMB720931 WVX720911:WVX720931 P786447:P786467 JL786447:JL786467 TH786447:TH786467 ADD786447:ADD786467 AMZ786447:AMZ786467 AWV786447:AWV786467 BGR786447:BGR786467 BQN786447:BQN786467 CAJ786447:CAJ786467 CKF786447:CKF786467 CUB786447:CUB786467 DDX786447:DDX786467 DNT786447:DNT786467 DXP786447:DXP786467 EHL786447:EHL786467 ERH786447:ERH786467 FBD786447:FBD786467 FKZ786447:FKZ786467 FUV786447:FUV786467 GER786447:GER786467 GON786447:GON786467 GYJ786447:GYJ786467 HIF786447:HIF786467 HSB786447:HSB786467 IBX786447:IBX786467 ILT786447:ILT786467 IVP786447:IVP786467 JFL786447:JFL786467 JPH786447:JPH786467 JZD786447:JZD786467 KIZ786447:KIZ786467 KSV786447:KSV786467 LCR786447:LCR786467 LMN786447:LMN786467 LWJ786447:LWJ786467 MGF786447:MGF786467 MQB786447:MQB786467 MZX786447:MZX786467 NJT786447:NJT786467 NTP786447:NTP786467 ODL786447:ODL786467 ONH786447:ONH786467 OXD786447:OXD786467 PGZ786447:PGZ786467 PQV786447:PQV786467 QAR786447:QAR786467 QKN786447:QKN786467 QUJ786447:QUJ786467 REF786447:REF786467 ROB786447:ROB786467 RXX786447:RXX786467 SHT786447:SHT786467 SRP786447:SRP786467 TBL786447:TBL786467 TLH786447:TLH786467 TVD786447:TVD786467 UEZ786447:UEZ786467 UOV786447:UOV786467 UYR786447:UYR786467 VIN786447:VIN786467 VSJ786447:VSJ786467 WCF786447:WCF786467 WMB786447:WMB786467 WVX786447:WVX786467 P851983:P852003 JL851983:JL852003 TH851983:TH852003 ADD851983:ADD852003 AMZ851983:AMZ852003 AWV851983:AWV852003 BGR851983:BGR852003 BQN851983:BQN852003 CAJ851983:CAJ852003 CKF851983:CKF852003 CUB851983:CUB852003 DDX851983:DDX852003 DNT851983:DNT852003 DXP851983:DXP852003 EHL851983:EHL852003 ERH851983:ERH852003 FBD851983:FBD852003 FKZ851983:FKZ852003 FUV851983:FUV852003 GER851983:GER852003 GON851983:GON852003 GYJ851983:GYJ852003 HIF851983:HIF852003 HSB851983:HSB852003 IBX851983:IBX852003 ILT851983:ILT852003 IVP851983:IVP852003 JFL851983:JFL852003 JPH851983:JPH852003 JZD851983:JZD852003 KIZ851983:KIZ852003 KSV851983:KSV852003 LCR851983:LCR852003 LMN851983:LMN852003 LWJ851983:LWJ852003 MGF851983:MGF852003 MQB851983:MQB852003 MZX851983:MZX852003 NJT851983:NJT852003 NTP851983:NTP852003 ODL851983:ODL852003 ONH851983:ONH852003 OXD851983:OXD852003 PGZ851983:PGZ852003 PQV851983:PQV852003 QAR851983:QAR852003 QKN851983:QKN852003 QUJ851983:QUJ852003 REF851983:REF852003 ROB851983:ROB852003 RXX851983:RXX852003 SHT851983:SHT852003 SRP851983:SRP852003 TBL851983:TBL852003 TLH851983:TLH852003 TVD851983:TVD852003 UEZ851983:UEZ852003 UOV851983:UOV852003 UYR851983:UYR852003 VIN851983:VIN852003 VSJ851983:VSJ852003 WCF851983:WCF852003 WMB851983:WMB852003 WVX851983:WVX852003 P917519:P917539 JL917519:JL917539 TH917519:TH917539 ADD917519:ADD917539 AMZ917519:AMZ917539 AWV917519:AWV917539 BGR917519:BGR917539 BQN917519:BQN917539 CAJ917519:CAJ917539 CKF917519:CKF917539 CUB917519:CUB917539 DDX917519:DDX917539 DNT917519:DNT917539 DXP917519:DXP917539 EHL917519:EHL917539 ERH917519:ERH917539 FBD917519:FBD917539 FKZ917519:FKZ917539 FUV917519:FUV917539 GER917519:GER917539 GON917519:GON917539 GYJ917519:GYJ917539 HIF917519:HIF917539 HSB917519:HSB917539 IBX917519:IBX917539 ILT917519:ILT917539 IVP917519:IVP917539 JFL917519:JFL917539 JPH917519:JPH917539 JZD917519:JZD917539 KIZ917519:KIZ917539 KSV917519:KSV917539 LCR917519:LCR917539 LMN917519:LMN917539 LWJ917519:LWJ917539 MGF917519:MGF917539 MQB917519:MQB917539 MZX917519:MZX917539 NJT917519:NJT917539 NTP917519:NTP917539 ODL917519:ODL917539 ONH917519:ONH917539 OXD917519:OXD917539 PGZ917519:PGZ917539 PQV917519:PQV917539 QAR917519:QAR917539 QKN917519:QKN917539 QUJ917519:QUJ917539 REF917519:REF917539 ROB917519:ROB917539 RXX917519:RXX917539 SHT917519:SHT917539 SRP917519:SRP917539 TBL917519:TBL917539 TLH917519:TLH917539 TVD917519:TVD917539 UEZ917519:UEZ917539 UOV917519:UOV917539 UYR917519:UYR917539 VIN917519:VIN917539 VSJ917519:VSJ917539 WCF917519:WCF917539 WMB917519:WMB917539 WVX917519:WVX917539 P983055:P983075 JL983055:JL983075 TH983055:TH983075 ADD983055:ADD983075 AMZ983055:AMZ983075 AWV983055:AWV983075 BGR983055:BGR983075 BQN983055:BQN983075 CAJ983055:CAJ983075 CKF983055:CKF983075 CUB983055:CUB983075 DDX983055:DDX983075 DNT983055:DNT983075 DXP983055:DXP983075 EHL983055:EHL983075 ERH983055:ERH983075 FBD983055:FBD983075 FKZ983055:FKZ983075 FUV983055:FUV983075 GER983055:GER983075 GON983055:GON983075 GYJ983055:GYJ983075 HIF983055:HIF983075 HSB983055:HSB983075 IBX983055:IBX983075 ILT983055:ILT983075 IVP983055:IVP983075 JFL983055:JFL983075 JPH983055:JPH983075 JZD983055:JZD983075 KIZ983055:KIZ983075 KSV983055:KSV983075 LCR983055:LCR983075 LMN983055:LMN983075 LWJ983055:LWJ983075 MGF983055:MGF983075 MQB983055:MQB983075 MZX983055:MZX983075 NJT983055:NJT983075 NTP983055:NTP983075 ODL983055:ODL983075 ONH983055:ONH983075 OXD983055:OXD983075 PGZ983055:PGZ983075 PQV983055:PQV983075 QAR983055:QAR983075 QKN983055:QKN983075 QUJ983055:QUJ983075 REF983055:REF983075 ROB983055:ROB983075 RXX983055:RXX983075 SHT983055:SHT983075 SRP983055:SRP983075 TBL983055:TBL983075 TLH983055:TLH983075 TVD983055:TVD983075 UEZ983055:UEZ983075 UOV983055:UOV983075 UYR983055:UYR983075 VIN983055:VIN983075 VSJ983055:VSJ983075 WCF983055:WCF983075 WMB983055:WMB983075 WVX983055:WVX983075 N10:N30 JJ10:JJ30 TF10:TF30 ADB10:ADB30 AMX10:AMX30 AWT10:AWT30 BGP10:BGP30 BQL10:BQL30 CAH10:CAH30 CKD10:CKD30 CTZ10:CTZ30 DDV10:DDV30 DNR10:DNR30 DXN10:DXN30 EHJ10:EHJ30 ERF10:ERF30 FBB10:FBB30 FKX10:FKX30 FUT10:FUT30 GEP10:GEP30 GOL10:GOL30 GYH10:GYH30 HID10:HID30 HRZ10:HRZ30 IBV10:IBV30 ILR10:ILR30 IVN10:IVN30 JFJ10:JFJ30 JPF10:JPF30 JZB10:JZB30 KIX10:KIX30 KST10:KST30 LCP10:LCP30 LML10:LML30 LWH10:LWH30 MGD10:MGD30 MPZ10:MPZ30 MZV10:MZV30 NJR10:NJR30 NTN10:NTN30 ODJ10:ODJ30 ONF10:ONF30 OXB10:OXB30 PGX10:PGX30 PQT10:PQT30 QAP10:QAP30 QKL10:QKL30 QUH10:QUH30 RED10:RED30 RNZ10:RNZ30 RXV10:RXV30 SHR10:SHR30 SRN10:SRN30 TBJ10:TBJ30 TLF10:TLF30 TVB10:TVB30 UEX10:UEX30 UOT10:UOT30 UYP10:UYP30 VIL10:VIL30 VSH10:VSH30 WCD10:WCD30 WLZ10:WLZ30 WVV10:WVV30 N65551:N65571 JJ65551:JJ65571 TF65551:TF65571 ADB65551:ADB65571 AMX65551:AMX65571 AWT65551:AWT65571 BGP65551:BGP65571 BQL65551:BQL65571 CAH65551:CAH65571 CKD65551:CKD65571 CTZ65551:CTZ65571 DDV65551:DDV65571 DNR65551:DNR65571 DXN65551:DXN65571 EHJ65551:EHJ65571 ERF65551:ERF65571 FBB65551:FBB65571 FKX65551:FKX65571 FUT65551:FUT65571 GEP65551:GEP65571 GOL65551:GOL65571 GYH65551:GYH65571 HID65551:HID65571 HRZ65551:HRZ65571 IBV65551:IBV65571 ILR65551:ILR65571 IVN65551:IVN65571 JFJ65551:JFJ65571 JPF65551:JPF65571 JZB65551:JZB65571 KIX65551:KIX65571 KST65551:KST65571 LCP65551:LCP65571 LML65551:LML65571 LWH65551:LWH65571 MGD65551:MGD65571 MPZ65551:MPZ65571 MZV65551:MZV65571 NJR65551:NJR65571 NTN65551:NTN65571 ODJ65551:ODJ65571 ONF65551:ONF65571 OXB65551:OXB65571 PGX65551:PGX65571 PQT65551:PQT65571 QAP65551:QAP65571 QKL65551:QKL65571 QUH65551:QUH65571 RED65551:RED65571 RNZ65551:RNZ65571 RXV65551:RXV65571 SHR65551:SHR65571 SRN65551:SRN65571 TBJ65551:TBJ65571 TLF65551:TLF65571 TVB65551:TVB65571 UEX65551:UEX65571 UOT65551:UOT65571 UYP65551:UYP65571 VIL65551:VIL65571 VSH65551:VSH65571 WCD65551:WCD65571 WLZ65551:WLZ65571 WVV65551:WVV65571 N131087:N131107 JJ131087:JJ131107 TF131087:TF131107 ADB131087:ADB131107 AMX131087:AMX131107 AWT131087:AWT131107 BGP131087:BGP131107 BQL131087:BQL131107 CAH131087:CAH131107 CKD131087:CKD131107 CTZ131087:CTZ131107 DDV131087:DDV131107 DNR131087:DNR131107 DXN131087:DXN131107 EHJ131087:EHJ131107 ERF131087:ERF131107 FBB131087:FBB131107 FKX131087:FKX131107 FUT131087:FUT131107 GEP131087:GEP131107 GOL131087:GOL131107 GYH131087:GYH131107 HID131087:HID131107 HRZ131087:HRZ131107 IBV131087:IBV131107 ILR131087:ILR131107 IVN131087:IVN131107 JFJ131087:JFJ131107 JPF131087:JPF131107 JZB131087:JZB131107 KIX131087:KIX131107 KST131087:KST131107 LCP131087:LCP131107 LML131087:LML131107 LWH131087:LWH131107 MGD131087:MGD131107 MPZ131087:MPZ131107 MZV131087:MZV131107 NJR131087:NJR131107 NTN131087:NTN131107 ODJ131087:ODJ131107 ONF131087:ONF131107 OXB131087:OXB131107 PGX131087:PGX131107 PQT131087:PQT131107 QAP131087:QAP131107 QKL131087:QKL131107 QUH131087:QUH131107 RED131087:RED131107 RNZ131087:RNZ131107 RXV131087:RXV131107 SHR131087:SHR131107 SRN131087:SRN131107 TBJ131087:TBJ131107 TLF131087:TLF131107 TVB131087:TVB131107 UEX131087:UEX131107 UOT131087:UOT131107 UYP131087:UYP131107 VIL131087:VIL131107 VSH131087:VSH131107 WCD131087:WCD131107 WLZ131087:WLZ131107 WVV131087:WVV131107 N196623:N196643 JJ196623:JJ196643 TF196623:TF196643 ADB196623:ADB196643 AMX196623:AMX196643 AWT196623:AWT196643 BGP196623:BGP196643 BQL196623:BQL196643 CAH196623:CAH196643 CKD196623:CKD196643 CTZ196623:CTZ196643 DDV196623:DDV196643 DNR196623:DNR196643 DXN196623:DXN196643 EHJ196623:EHJ196643 ERF196623:ERF196643 FBB196623:FBB196643 FKX196623:FKX196643 FUT196623:FUT196643 GEP196623:GEP196643 GOL196623:GOL196643 GYH196623:GYH196643 HID196623:HID196643 HRZ196623:HRZ196643 IBV196623:IBV196643 ILR196623:ILR196643 IVN196623:IVN196643 JFJ196623:JFJ196643 JPF196623:JPF196643 JZB196623:JZB196643 KIX196623:KIX196643 KST196623:KST196643 LCP196623:LCP196643 LML196623:LML196643 LWH196623:LWH196643 MGD196623:MGD196643 MPZ196623:MPZ196643 MZV196623:MZV196643 NJR196623:NJR196643 NTN196623:NTN196643 ODJ196623:ODJ196643 ONF196623:ONF196643 OXB196623:OXB196643 PGX196623:PGX196643 PQT196623:PQT196643 QAP196623:QAP196643 QKL196623:QKL196643 QUH196623:QUH196643 RED196623:RED196643 RNZ196623:RNZ196643 RXV196623:RXV196643 SHR196623:SHR196643 SRN196623:SRN196643 TBJ196623:TBJ196643 TLF196623:TLF196643 TVB196623:TVB196643 UEX196623:UEX196643 UOT196623:UOT196643 UYP196623:UYP196643 VIL196623:VIL196643 VSH196623:VSH196643 WCD196623:WCD196643 WLZ196623:WLZ196643 WVV196623:WVV196643 N262159:N262179 JJ262159:JJ262179 TF262159:TF262179 ADB262159:ADB262179 AMX262159:AMX262179 AWT262159:AWT262179 BGP262159:BGP262179 BQL262159:BQL262179 CAH262159:CAH262179 CKD262159:CKD262179 CTZ262159:CTZ262179 DDV262159:DDV262179 DNR262159:DNR262179 DXN262159:DXN262179 EHJ262159:EHJ262179 ERF262159:ERF262179 FBB262159:FBB262179 FKX262159:FKX262179 FUT262159:FUT262179 GEP262159:GEP262179 GOL262159:GOL262179 GYH262159:GYH262179 HID262159:HID262179 HRZ262159:HRZ262179 IBV262159:IBV262179 ILR262159:ILR262179 IVN262159:IVN262179 JFJ262159:JFJ262179 JPF262159:JPF262179 JZB262159:JZB262179 KIX262159:KIX262179 KST262159:KST262179 LCP262159:LCP262179 LML262159:LML262179 LWH262159:LWH262179 MGD262159:MGD262179 MPZ262159:MPZ262179 MZV262159:MZV262179 NJR262159:NJR262179 NTN262159:NTN262179 ODJ262159:ODJ262179 ONF262159:ONF262179 OXB262159:OXB262179 PGX262159:PGX262179 PQT262159:PQT262179 QAP262159:QAP262179 QKL262159:QKL262179 QUH262159:QUH262179 RED262159:RED262179 RNZ262159:RNZ262179 RXV262159:RXV262179 SHR262159:SHR262179 SRN262159:SRN262179 TBJ262159:TBJ262179 TLF262159:TLF262179 TVB262159:TVB262179 UEX262159:UEX262179 UOT262159:UOT262179 UYP262159:UYP262179 VIL262159:VIL262179 VSH262159:VSH262179 WCD262159:WCD262179 WLZ262159:WLZ262179 WVV262159:WVV262179 N327695:N327715 JJ327695:JJ327715 TF327695:TF327715 ADB327695:ADB327715 AMX327695:AMX327715 AWT327695:AWT327715 BGP327695:BGP327715 BQL327695:BQL327715 CAH327695:CAH327715 CKD327695:CKD327715 CTZ327695:CTZ327715 DDV327695:DDV327715 DNR327695:DNR327715 DXN327695:DXN327715 EHJ327695:EHJ327715 ERF327695:ERF327715 FBB327695:FBB327715 FKX327695:FKX327715 FUT327695:FUT327715 GEP327695:GEP327715 GOL327695:GOL327715 GYH327695:GYH327715 HID327695:HID327715 HRZ327695:HRZ327715 IBV327695:IBV327715 ILR327695:ILR327715 IVN327695:IVN327715 JFJ327695:JFJ327715 JPF327695:JPF327715 JZB327695:JZB327715 KIX327695:KIX327715 KST327695:KST327715 LCP327695:LCP327715 LML327695:LML327715 LWH327695:LWH327715 MGD327695:MGD327715 MPZ327695:MPZ327715 MZV327695:MZV327715 NJR327695:NJR327715 NTN327695:NTN327715 ODJ327695:ODJ327715 ONF327695:ONF327715 OXB327695:OXB327715 PGX327695:PGX327715 PQT327695:PQT327715 QAP327695:QAP327715 QKL327695:QKL327715 QUH327695:QUH327715 RED327695:RED327715 RNZ327695:RNZ327715 RXV327695:RXV327715 SHR327695:SHR327715 SRN327695:SRN327715 TBJ327695:TBJ327715 TLF327695:TLF327715 TVB327695:TVB327715 UEX327695:UEX327715 UOT327695:UOT327715 UYP327695:UYP327715 VIL327695:VIL327715 VSH327695:VSH327715 WCD327695:WCD327715 WLZ327695:WLZ327715 WVV327695:WVV327715 N393231:N393251 JJ393231:JJ393251 TF393231:TF393251 ADB393231:ADB393251 AMX393231:AMX393251 AWT393231:AWT393251 BGP393231:BGP393251 BQL393231:BQL393251 CAH393231:CAH393251 CKD393231:CKD393251 CTZ393231:CTZ393251 DDV393231:DDV393251 DNR393231:DNR393251 DXN393231:DXN393251 EHJ393231:EHJ393251 ERF393231:ERF393251 FBB393231:FBB393251 FKX393231:FKX393251 FUT393231:FUT393251 GEP393231:GEP393251 GOL393231:GOL393251 GYH393231:GYH393251 HID393231:HID393251 HRZ393231:HRZ393251 IBV393231:IBV393251 ILR393231:ILR393251 IVN393231:IVN393251 JFJ393231:JFJ393251 JPF393231:JPF393251 JZB393231:JZB393251 KIX393231:KIX393251 KST393231:KST393251 LCP393231:LCP393251 LML393231:LML393251 LWH393231:LWH393251 MGD393231:MGD393251 MPZ393231:MPZ393251 MZV393231:MZV393251 NJR393231:NJR393251 NTN393231:NTN393251 ODJ393231:ODJ393251 ONF393231:ONF393251 OXB393231:OXB393251 PGX393231:PGX393251 PQT393231:PQT393251 QAP393231:QAP393251 QKL393231:QKL393251 QUH393231:QUH393251 RED393231:RED393251 RNZ393231:RNZ393251 RXV393231:RXV393251 SHR393231:SHR393251 SRN393231:SRN393251 TBJ393231:TBJ393251 TLF393231:TLF393251 TVB393231:TVB393251 UEX393231:UEX393251 UOT393231:UOT393251 UYP393231:UYP393251 VIL393231:VIL393251 VSH393231:VSH393251 WCD393231:WCD393251 WLZ393231:WLZ393251 WVV393231:WVV393251 N458767:N458787 JJ458767:JJ458787 TF458767:TF458787 ADB458767:ADB458787 AMX458767:AMX458787 AWT458767:AWT458787 BGP458767:BGP458787 BQL458767:BQL458787 CAH458767:CAH458787 CKD458767:CKD458787 CTZ458767:CTZ458787 DDV458767:DDV458787 DNR458767:DNR458787 DXN458767:DXN458787 EHJ458767:EHJ458787 ERF458767:ERF458787 FBB458767:FBB458787 FKX458767:FKX458787 FUT458767:FUT458787 GEP458767:GEP458787 GOL458767:GOL458787 GYH458767:GYH458787 HID458767:HID458787 HRZ458767:HRZ458787 IBV458767:IBV458787 ILR458767:ILR458787 IVN458767:IVN458787 JFJ458767:JFJ458787 JPF458767:JPF458787 JZB458767:JZB458787 KIX458767:KIX458787 KST458767:KST458787 LCP458767:LCP458787 LML458767:LML458787 LWH458767:LWH458787 MGD458767:MGD458787 MPZ458767:MPZ458787 MZV458767:MZV458787 NJR458767:NJR458787 NTN458767:NTN458787 ODJ458767:ODJ458787 ONF458767:ONF458787 OXB458767:OXB458787 PGX458767:PGX458787 PQT458767:PQT458787 QAP458767:QAP458787 QKL458767:QKL458787 QUH458767:QUH458787 RED458767:RED458787 RNZ458767:RNZ458787 RXV458767:RXV458787 SHR458767:SHR458787 SRN458767:SRN458787 TBJ458767:TBJ458787 TLF458767:TLF458787 TVB458767:TVB458787 UEX458767:UEX458787 UOT458767:UOT458787 UYP458767:UYP458787 VIL458767:VIL458787 VSH458767:VSH458787 WCD458767:WCD458787 WLZ458767:WLZ458787 WVV458767:WVV458787 N524303:N524323 JJ524303:JJ524323 TF524303:TF524323 ADB524303:ADB524323 AMX524303:AMX524323 AWT524303:AWT524323 BGP524303:BGP524323 BQL524303:BQL524323 CAH524303:CAH524323 CKD524303:CKD524323 CTZ524303:CTZ524323 DDV524303:DDV524323 DNR524303:DNR524323 DXN524303:DXN524323 EHJ524303:EHJ524323 ERF524303:ERF524323 FBB524303:FBB524323 FKX524303:FKX524323 FUT524303:FUT524323 GEP524303:GEP524323 GOL524303:GOL524323 GYH524303:GYH524323 HID524303:HID524323 HRZ524303:HRZ524323 IBV524303:IBV524323 ILR524303:ILR524323 IVN524303:IVN524323 JFJ524303:JFJ524323 JPF524303:JPF524323 JZB524303:JZB524323 KIX524303:KIX524323 KST524303:KST524323 LCP524303:LCP524323 LML524303:LML524323 LWH524303:LWH524323 MGD524303:MGD524323 MPZ524303:MPZ524323 MZV524303:MZV524323 NJR524303:NJR524323 NTN524303:NTN524323 ODJ524303:ODJ524323 ONF524303:ONF524323 OXB524303:OXB524323 PGX524303:PGX524323 PQT524303:PQT524323 QAP524303:QAP524323 QKL524303:QKL524323 QUH524303:QUH524323 RED524303:RED524323 RNZ524303:RNZ524323 RXV524303:RXV524323 SHR524303:SHR524323 SRN524303:SRN524323 TBJ524303:TBJ524323 TLF524303:TLF524323 TVB524303:TVB524323 UEX524303:UEX524323 UOT524303:UOT524323 UYP524303:UYP524323 VIL524303:VIL524323 VSH524303:VSH524323 WCD524303:WCD524323 WLZ524303:WLZ524323 WVV524303:WVV524323 N589839:N589859 JJ589839:JJ589859 TF589839:TF589859 ADB589839:ADB589859 AMX589839:AMX589859 AWT589839:AWT589859 BGP589839:BGP589859 BQL589839:BQL589859 CAH589839:CAH589859 CKD589839:CKD589859 CTZ589839:CTZ589859 DDV589839:DDV589859 DNR589839:DNR589859 DXN589839:DXN589859 EHJ589839:EHJ589859 ERF589839:ERF589859 FBB589839:FBB589859 FKX589839:FKX589859 FUT589839:FUT589859 GEP589839:GEP589859 GOL589839:GOL589859 GYH589839:GYH589859 HID589839:HID589859 HRZ589839:HRZ589859 IBV589839:IBV589859 ILR589839:ILR589859 IVN589839:IVN589859 JFJ589839:JFJ589859 JPF589839:JPF589859 JZB589839:JZB589859 KIX589839:KIX589859 KST589839:KST589859 LCP589839:LCP589859 LML589839:LML589859 LWH589839:LWH589859 MGD589839:MGD589859 MPZ589839:MPZ589859 MZV589839:MZV589859 NJR589839:NJR589859 NTN589839:NTN589859 ODJ589839:ODJ589859 ONF589839:ONF589859 OXB589839:OXB589859 PGX589839:PGX589859 PQT589839:PQT589859 QAP589839:QAP589859 QKL589839:QKL589859 QUH589839:QUH589859 RED589839:RED589859 RNZ589839:RNZ589859 RXV589839:RXV589859 SHR589839:SHR589859 SRN589839:SRN589859 TBJ589839:TBJ589859 TLF589839:TLF589859 TVB589839:TVB589859 UEX589839:UEX589859 UOT589839:UOT589859 UYP589839:UYP589859 VIL589839:VIL589859 VSH589839:VSH589859 WCD589839:WCD589859 WLZ589839:WLZ589859 WVV589839:WVV589859 N655375:N655395 JJ655375:JJ655395 TF655375:TF655395 ADB655375:ADB655395 AMX655375:AMX655395 AWT655375:AWT655395 BGP655375:BGP655395 BQL655375:BQL655395 CAH655375:CAH655395 CKD655375:CKD655395 CTZ655375:CTZ655395 DDV655375:DDV655395 DNR655375:DNR655395 DXN655375:DXN655395 EHJ655375:EHJ655395 ERF655375:ERF655395 FBB655375:FBB655395 FKX655375:FKX655395 FUT655375:FUT655395 GEP655375:GEP655395 GOL655375:GOL655395 GYH655375:GYH655395 HID655375:HID655395 HRZ655375:HRZ655395 IBV655375:IBV655395 ILR655375:ILR655395 IVN655375:IVN655395 JFJ655375:JFJ655395 JPF655375:JPF655395 JZB655375:JZB655395 KIX655375:KIX655395 KST655375:KST655395 LCP655375:LCP655395 LML655375:LML655395 LWH655375:LWH655395 MGD655375:MGD655395 MPZ655375:MPZ655395 MZV655375:MZV655395 NJR655375:NJR655395 NTN655375:NTN655395 ODJ655375:ODJ655395 ONF655375:ONF655395 OXB655375:OXB655395 PGX655375:PGX655395 PQT655375:PQT655395 QAP655375:QAP655395 QKL655375:QKL655395 QUH655375:QUH655395 RED655375:RED655395 RNZ655375:RNZ655395 RXV655375:RXV655395 SHR655375:SHR655395 SRN655375:SRN655395 TBJ655375:TBJ655395 TLF655375:TLF655395 TVB655375:TVB655395 UEX655375:UEX655395 UOT655375:UOT655395 UYP655375:UYP655395 VIL655375:VIL655395 VSH655375:VSH655395 WCD655375:WCD655395 WLZ655375:WLZ655395 WVV655375:WVV655395 N720911:N720931 JJ720911:JJ720931 TF720911:TF720931 ADB720911:ADB720931 AMX720911:AMX720931 AWT720911:AWT720931 BGP720911:BGP720931 BQL720911:BQL720931 CAH720911:CAH720931 CKD720911:CKD720931 CTZ720911:CTZ720931 DDV720911:DDV720931 DNR720911:DNR720931 DXN720911:DXN720931 EHJ720911:EHJ720931 ERF720911:ERF720931 FBB720911:FBB720931 FKX720911:FKX720931 FUT720911:FUT720931 GEP720911:GEP720931 GOL720911:GOL720931 GYH720911:GYH720931 HID720911:HID720931 HRZ720911:HRZ720931 IBV720911:IBV720931 ILR720911:ILR720931 IVN720911:IVN720931 JFJ720911:JFJ720931 JPF720911:JPF720931 JZB720911:JZB720931 KIX720911:KIX720931 KST720911:KST720931 LCP720911:LCP720931 LML720911:LML720931 LWH720911:LWH720931 MGD720911:MGD720931 MPZ720911:MPZ720931 MZV720911:MZV720931 NJR720911:NJR720931 NTN720911:NTN720931 ODJ720911:ODJ720931 ONF720911:ONF720931 OXB720911:OXB720931 PGX720911:PGX720931 PQT720911:PQT720931 QAP720911:QAP720931 QKL720911:QKL720931 QUH720911:QUH720931 RED720911:RED720931 RNZ720911:RNZ720931 RXV720911:RXV720931 SHR720911:SHR720931 SRN720911:SRN720931 TBJ720911:TBJ720931 TLF720911:TLF720931 TVB720911:TVB720931 UEX720911:UEX720931 UOT720911:UOT720931 UYP720911:UYP720931 VIL720911:VIL720931 VSH720911:VSH720931 WCD720911:WCD720931 WLZ720911:WLZ720931 WVV720911:WVV720931 N786447:N786467 JJ786447:JJ786467 TF786447:TF786467 ADB786447:ADB786467 AMX786447:AMX786467 AWT786447:AWT786467 BGP786447:BGP786467 BQL786447:BQL786467 CAH786447:CAH786467 CKD786447:CKD786467 CTZ786447:CTZ786467 DDV786447:DDV786467 DNR786447:DNR786467 DXN786447:DXN786467 EHJ786447:EHJ786467 ERF786447:ERF786467 FBB786447:FBB786467 FKX786447:FKX786467 FUT786447:FUT786467 GEP786447:GEP786467 GOL786447:GOL786467 GYH786447:GYH786467 HID786447:HID786467 HRZ786447:HRZ786467 IBV786447:IBV786467 ILR786447:ILR786467 IVN786447:IVN786467 JFJ786447:JFJ786467 JPF786447:JPF786467 JZB786447:JZB786467 KIX786447:KIX786467 KST786447:KST786467 LCP786447:LCP786467 LML786447:LML786467 LWH786447:LWH786467 MGD786447:MGD786467 MPZ786447:MPZ786467 MZV786447:MZV786467 NJR786447:NJR786467 NTN786447:NTN786467 ODJ786447:ODJ786467 ONF786447:ONF786467 OXB786447:OXB786467 PGX786447:PGX786467 PQT786447:PQT786467 QAP786447:QAP786467 QKL786447:QKL786467 QUH786447:QUH786467 RED786447:RED786467 RNZ786447:RNZ786467 RXV786447:RXV786467 SHR786447:SHR786467 SRN786447:SRN786467 TBJ786447:TBJ786467 TLF786447:TLF786467 TVB786447:TVB786467 UEX786447:UEX786467 UOT786447:UOT786467 UYP786447:UYP786467 VIL786447:VIL786467 VSH786447:VSH786467 WCD786447:WCD786467 WLZ786447:WLZ786467 WVV786447:WVV786467 N851983:N852003 JJ851983:JJ852003 TF851983:TF852003 ADB851983:ADB852003 AMX851983:AMX852003 AWT851983:AWT852003 BGP851983:BGP852003 BQL851983:BQL852003 CAH851983:CAH852003 CKD851983:CKD852003 CTZ851983:CTZ852003 DDV851983:DDV852003 DNR851983:DNR852003 DXN851983:DXN852003 EHJ851983:EHJ852003 ERF851983:ERF852003 FBB851983:FBB852003 FKX851983:FKX852003 FUT851983:FUT852003 GEP851983:GEP852003 GOL851983:GOL852003 GYH851983:GYH852003 HID851983:HID852003 HRZ851983:HRZ852003 IBV851983:IBV852003 ILR851983:ILR852003 IVN851983:IVN852003 JFJ851983:JFJ852003 JPF851983:JPF852003 JZB851983:JZB852003 KIX851983:KIX852003 KST851983:KST852003 LCP851983:LCP852003 LML851983:LML852003 LWH851983:LWH852003 MGD851983:MGD852003 MPZ851983:MPZ852003 MZV851983:MZV852003 NJR851983:NJR852003 NTN851983:NTN852003 ODJ851983:ODJ852003 ONF851983:ONF852003 OXB851983:OXB852003 PGX851983:PGX852003 PQT851983:PQT852003 QAP851983:QAP852003 QKL851983:QKL852003 QUH851983:QUH852003 RED851983:RED852003 RNZ851983:RNZ852003 RXV851983:RXV852003 SHR851983:SHR852003 SRN851983:SRN852003 TBJ851983:TBJ852003 TLF851983:TLF852003 TVB851983:TVB852003 UEX851983:UEX852003 UOT851983:UOT852003 UYP851983:UYP852003 VIL851983:VIL852003 VSH851983:VSH852003 WCD851983:WCD852003 WLZ851983:WLZ852003 WVV851983:WVV852003 N917519:N917539 JJ917519:JJ917539 TF917519:TF917539 ADB917519:ADB917539 AMX917519:AMX917539 AWT917519:AWT917539 BGP917519:BGP917539 BQL917519:BQL917539 CAH917519:CAH917539 CKD917519:CKD917539 CTZ917519:CTZ917539 DDV917519:DDV917539 DNR917519:DNR917539 DXN917519:DXN917539 EHJ917519:EHJ917539 ERF917519:ERF917539 FBB917519:FBB917539 FKX917519:FKX917539 FUT917519:FUT917539 GEP917519:GEP917539 GOL917519:GOL917539 GYH917519:GYH917539 HID917519:HID917539 HRZ917519:HRZ917539 IBV917519:IBV917539 ILR917519:ILR917539 IVN917519:IVN917539 JFJ917519:JFJ917539 JPF917519:JPF917539 JZB917519:JZB917539 KIX917519:KIX917539 KST917519:KST917539 LCP917519:LCP917539 LML917519:LML917539 LWH917519:LWH917539 MGD917519:MGD917539 MPZ917519:MPZ917539 MZV917519:MZV917539 NJR917519:NJR917539 NTN917519:NTN917539 ODJ917519:ODJ917539 ONF917519:ONF917539 OXB917519:OXB917539 PGX917519:PGX917539 PQT917519:PQT917539 QAP917519:QAP917539 QKL917519:QKL917539 QUH917519:QUH917539 RED917519:RED917539 RNZ917519:RNZ917539 RXV917519:RXV917539 SHR917519:SHR917539 SRN917519:SRN917539 TBJ917519:TBJ917539 TLF917519:TLF917539 TVB917519:TVB917539 UEX917519:UEX917539 UOT917519:UOT917539 UYP917519:UYP917539 VIL917519:VIL917539 VSH917519:VSH917539 WCD917519:WCD917539 WLZ917519:WLZ917539 WVV917519:WVV917539 N983055:N983075 JJ983055:JJ983075 TF983055:TF983075 ADB983055:ADB983075 AMX983055:AMX983075 AWT983055:AWT983075 BGP983055:BGP983075 BQL983055:BQL983075 CAH983055:CAH983075 CKD983055:CKD983075 CTZ983055:CTZ983075 DDV983055:DDV983075 DNR983055:DNR983075 DXN983055:DXN983075 EHJ983055:EHJ983075 ERF983055:ERF983075 FBB983055:FBB983075 FKX983055:FKX983075 FUT983055:FUT983075 GEP983055:GEP983075 GOL983055:GOL983075 GYH983055:GYH983075 HID983055:HID983075 HRZ983055:HRZ983075 IBV983055:IBV983075 ILR983055:ILR983075 IVN983055:IVN983075 JFJ983055:JFJ983075 JPF983055:JPF983075 JZB983055:JZB983075 KIX983055:KIX983075 KST983055:KST983075 LCP983055:LCP983075 LML983055:LML983075 LWH983055:LWH983075 MGD983055:MGD983075 MPZ983055:MPZ983075 MZV983055:MZV983075 NJR983055:NJR983075 NTN983055:NTN983075 ODJ983055:ODJ983075 ONF983055:ONF983075 OXB983055:OXB983075 PGX983055:PGX983075 PQT983055:PQT983075 QAP983055:QAP983075 QKL983055:QKL983075 QUH983055:QUH983075 RED983055:RED983075 RNZ983055:RNZ983075 RXV983055:RXV983075 SHR983055:SHR983075 SRN983055:SRN983075 TBJ983055:TBJ983075 TLF983055:TLF983075 TVB983055:TVB983075 UEX983055:UEX983075 UOT983055:UOT983075 UYP983055:UYP983075 VIL983055:VIL983075 VSH983055:VSH983075 WCD983055:WCD983075 WLZ983055:WLZ983075 WVV983055:WVV983075" xr:uid="{B3BC2D1B-0834-4A96-BF45-4E085FEA9122}"/>
  </dataValidations>
  <pageMargins left="0.75" right="0.75" top="1" bottom="1" header="0.5" footer="0.5"/>
  <pageSetup paperSize="9"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92325-26F5-41D2-864C-A947D0D9D5CB}">
  <sheetPr>
    <tabColor rgb="FFFFFF00"/>
  </sheetPr>
  <dimension ref="A1:O345"/>
  <sheetViews>
    <sheetView zoomScaleNormal="100" zoomScaleSheetLayoutView="90" workbookViewId="0">
      <pane ySplit="5" topLeftCell="A14" activePane="bottomLeft" state="frozen"/>
      <selection activeCell="C19" sqref="C19"/>
      <selection pane="bottomLeft" activeCell="D18" sqref="D18"/>
    </sheetView>
  </sheetViews>
  <sheetFormatPr defaultColWidth="9" defaultRowHeight="15"/>
  <cols>
    <col min="1" max="1" width="8" style="125" customWidth="1"/>
    <col min="2" max="2" width="7.140625" style="125" customWidth="1"/>
    <col min="3" max="3" width="39.85546875" style="125" customWidth="1"/>
    <col min="4" max="4" width="11.42578125" style="127" customWidth="1"/>
    <col min="5" max="6" width="43.140625" style="125" customWidth="1"/>
    <col min="7" max="8" width="30.85546875" style="125" customWidth="1"/>
    <col min="9" max="9" width="15.85546875" style="125" customWidth="1"/>
    <col min="10" max="10" width="40.85546875" style="125" customWidth="1"/>
    <col min="11" max="11" width="7.140625" style="125" customWidth="1"/>
    <col min="12" max="12" width="11.140625" style="125" customWidth="1"/>
    <col min="13" max="13" width="3" style="125" customWidth="1"/>
    <col min="14" max="14" width="9" style="81"/>
    <col min="15" max="15" width="9" style="81" customWidth="1"/>
    <col min="16" max="256" width="9" style="81"/>
    <col min="257" max="257" width="8" style="81" customWidth="1"/>
    <col min="258" max="258" width="7.140625" style="81" customWidth="1"/>
    <col min="259" max="259" width="36.85546875" style="81" customWidth="1"/>
    <col min="260" max="260" width="9.85546875" style="81" customWidth="1"/>
    <col min="261" max="262" width="32" style="81" customWidth="1"/>
    <col min="263" max="264" width="30.85546875" style="81" customWidth="1"/>
    <col min="265" max="265" width="12.140625" style="81" customWidth="1"/>
    <col min="266" max="266" width="40.85546875" style="81" customWidth="1"/>
    <col min="267" max="267" width="7.140625" style="81" customWidth="1"/>
    <col min="268" max="268" width="11.140625" style="81" customWidth="1"/>
    <col min="269" max="269" width="3" style="81" customWidth="1"/>
    <col min="270" max="512" width="9" style="81"/>
    <col min="513" max="513" width="8" style="81" customWidth="1"/>
    <col min="514" max="514" width="7.140625" style="81" customWidth="1"/>
    <col min="515" max="515" width="36.85546875" style="81" customWidth="1"/>
    <col min="516" max="516" width="9.85546875" style="81" customWidth="1"/>
    <col min="517" max="518" width="32" style="81" customWidth="1"/>
    <col min="519" max="520" width="30.85546875" style="81" customWidth="1"/>
    <col min="521" max="521" width="12.140625" style="81" customWidth="1"/>
    <col min="522" max="522" width="40.85546875" style="81" customWidth="1"/>
    <col min="523" max="523" width="7.140625" style="81" customWidth="1"/>
    <col min="524" max="524" width="11.140625" style="81" customWidth="1"/>
    <col min="525" max="525" width="3" style="81" customWidth="1"/>
    <col min="526" max="768" width="9" style="81"/>
    <col min="769" max="769" width="8" style="81" customWidth="1"/>
    <col min="770" max="770" width="7.140625" style="81" customWidth="1"/>
    <col min="771" max="771" width="36.85546875" style="81" customWidth="1"/>
    <col min="772" max="772" width="9.85546875" style="81" customWidth="1"/>
    <col min="773" max="774" width="32" style="81" customWidth="1"/>
    <col min="775" max="776" width="30.85546875" style="81" customWidth="1"/>
    <col min="777" max="777" width="12.140625" style="81" customWidth="1"/>
    <col min="778" max="778" width="40.85546875" style="81" customWidth="1"/>
    <col min="779" max="779" width="7.140625" style="81" customWidth="1"/>
    <col min="780" max="780" width="11.140625" style="81" customWidth="1"/>
    <col min="781" max="781" width="3" style="81" customWidth="1"/>
    <col min="782" max="1024" width="9" style="81"/>
    <col min="1025" max="1025" width="8" style="81" customWidth="1"/>
    <col min="1026" max="1026" width="7.140625" style="81" customWidth="1"/>
    <col min="1027" max="1027" width="36.85546875" style="81" customWidth="1"/>
    <col min="1028" max="1028" width="9.85546875" style="81" customWidth="1"/>
    <col min="1029" max="1030" width="32" style="81" customWidth="1"/>
    <col min="1031" max="1032" width="30.85546875" style="81" customWidth="1"/>
    <col min="1033" max="1033" width="12.140625" style="81" customWidth="1"/>
    <col min="1034" max="1034" width="40.85546875" style="81" customWidth="1"/>
    <col min="1035" max="1035" width="7.140625" style="81" customWidth="1"/>
    <col min="1036" max="1036" width="11.140625" style="81" customWidth="1"/>
    <col min="1037" max="1037" width="3" style="81" customWidth="1"/>
    <col min="1038" max="1280" width="9" style="81"/>
    <col min="1281" max="1281" width="8" style="81" customWidth="1"/>
    <col min="1282" max="1282" width="7.140625" style="81" customWidth="1"/>
    <col min="1283" max="1283" width="36.85546875" style="81" customWidth="1"/>
    <col min="1284" max="1284" width="9.85546875" style="81" customWidth="1"/>
    <col min="1285" max="1286" width="32" style="81" customWidth="1"/>
    <col min="1287" max="1288" width="30.85546875" style="81" customWidth="1"/>
    <col min="1289" max="1289" width="12.140625" style="81" customWidth="1"/>
    <col min="1290" max="1290" width="40.85546875" style="81" customWidth="1"/>
    <col min="1291" max="1291" width="7.140625" style="81" customWidth="1"/>
    <col min="1292" max="1292" width="11.140625" style="81" customWidth="1"/>
    <col min="1293" max="1293" width="3" style="81" customWidth="1"/>
    <col min="1294" max="1536" width="9" style="81"/>
    <col min="1537" max="1537" width="8" style="81" customWidth="1"/>
    <col min="1538" max="1538" width="7.140625" style="81" customWidth="1"/>
    <col min="1539" max="1539" width="36.85546875" style="81" customWidth="1"/>
    <col min="1540" max="1540" width="9.85546875" style="81" customWidth="1"/>
    <col min="1541" max="1542" width="32" style="81" customWidth="1"/>
    <col min="1543" max="1544" width="30.85546875" style="81" customWidth="1"/>
    <col min="1545" max="1545" width="12.140625" style="81" customWidth="1"/>
    <col min="1546" max="1546" width="40.85546875" style="81" customWidth="1"/>
    <col min="1547" max="1547" width="7.140625" style="81" customWidth="1"/>
    <col min="1548" max="1548" width="11.140625" style="81" customWidth="1"/>
    <col min="1549" max="1549" width="3" style="81" customWidth="1"/>
    <col min="1550" max="1792" width="9" style="81"/>
    <col min="1793" max="1793" width="8" style="81" customWidth="1"/>
    <col min="1794" max="1794" width="7.140625" style="81" customWidth="1"/>
    <col min="1795" max="1795" width="36.85546875" style="81" customWidth="1"/>
    <col min="1796" max="1796" width="9.85546875" style="81" customWidth="1"/>
    <col min="1797" max="1798" width="32" style="81" customWidth="1"/>
    <col min="1799" max="1800" width="30.85546875" style="81" customWidth="1"/>
    <col min="1801" max="1801" width="12.140625" style="81" customWidth="1"/>
    <col min="1802" max="1802" width="40.85546875" style="81" customWidth="1"/>
    <col min="1803" max="1803" width="7.140625" style="81" customWidth="1"/>
    <col min="1804" max="1804" width="11.140625" style="81" customWidth="1"/>
    <col min="1805" max="1805" width="3" style="81" customWidth="1"/>
    <col min="1806" max="2048" width="9" style="81"/>
    <col min="2049" max="2049" width="8" style="81" customWidth="1"/>
    <col min="2050" max="2050" width="7.140625" style="81" customWidth="1"/>
    <col min="2051" max="2051" width="36.85546875" style="81" customWidth="1"/>
    <col min="2052" max="2052" width="9.85546875" style="81" customWidth="1"/>
    <col min="2053" max="2054" width="32" style="81" customWidth="1"/>
    <col min="2055" max="2056" width="30.85546875" style="81" customWidth="1"/>
    <col min="2057" max="2057" width="12.140625" style="81" customWidth="1"/>
    <col min="2058" max="2058" width="40.85546875" style="81" customWidth="1"/>
    <col min="2059" max="2059" width="7.140625" style="81" customWidth="1"/>
    <col min="2060" max="2060" width="11.140625" style="81" customWidth="1"/>
    <col min="2061" max="2061" width="3" style="81" customWidth="1"/>
    <col min="2062" max="2304" width="9" style="81"/>
    <col min="2305" max="2305" width="8" style="81" customWidth="1"/>
    <col min="2306" max="2306" width="7.140625" style="81" customWidth="1"/>
    <col min="2307" max="2307" width="36.85546875" style="81" customWidth="1"/>
    <col min="2308" max="2308" width="9.85546875" style="81" customWidth="1"/>
    <col min="2309" max="2310" width="32" style="81" customWidth="1"/>
    <col min="2311" max="2312" width="30.85546875" style="81" customWidth="1"/>
    <col min="2313" max="2313" width="12.140625" style="81" customWidth="1"/>
    <col min="2314" max="2314" width="40.85546875" style="81" customWidth="1"/>
    <col min="2315" max="2315" width="7.140625" style="81" customWidth="1"/>
    <col min="2316" max="2316" width="11.140625" style="81" customWidth="1"/>
    <col min="2317" max="2317" width="3" style="81" customWidth="1"/>
    <col min="2318" max="2560" width="9" style="81"/>
    <col min="2561" max="2561" width="8" style="81" customWidth="1"/>
    <col min="2562" max="2562" width="7.140625" style="81" customWidth="1"/>
    <col min="2563" max="2563" width="36.85546875" style="81" customWidth="1"/>
    <col min="2564" max="2564" width="9.85546875" style="81" customWidth="1"/>
    <col min="2565" max="2566" width="32" style="81" customWidth="1"/>
    <col min="2567" max="2568" width="30.85546875" style="81" customWidth="1"/>
    <col min="2569" max="2569" width="12.140625" style="81" customWidth="1"/>
    <col min="2570" max="2570" width="40.85546875" style="81" customWidth="1"/>
    <col min="2571" max="2571" width="7.140625" style="81" customWidth="1"/>
    <col min="2572" max="2572" width="11.140625" style="81" customWidth="1"/>
    <col min="2573" max="2573" width="3" style="81" customWidth="1"/>
    <col min="2574" max="2816" width="9" style="81"/>
    <col min="2817" max="2817" width="8" style="81" customWidth="1"/>
    <col min="2818" max="2818" width="7.140625" style="81" customWidth="1"/>
    <col min="2819" max="2819" width="36.85546875" style="81" customWidth="1"/>
    <col min="2820" max="2820" width="9.85546875" style="81" customWidth="1"/>
    <col min="2821" max="2822" width="32" style="81" customWidth="1"/>
    <col min="2823" max="2824" width="30.85546875" style="81" customWidth="1"/>
    <col min="2825" max="2825" width="12.140625" style="81" customWidth="1"/>
    <col min="2826" max="2826" width="40.85546875" style="81" customWidth="1"/>
    <col min="2827" max="2827" width="7.140625" style="81" customWidth="1"/>
    <col min="2828" max="2828" width="11.140625" style="81" customWidth="1"/>
    <col min="2829" max="2829" width="3" style="81" customWidth="1"/>
    <col min="2830" max="3072" width="9" style="81"/>
    <col min="3073" max="3073" width="8" style="81" customWidth="1"/>
    <col min="3074" max="3074" width="7.140625" style="81" customWidth="1"/>
    <col min="3075" max="3075" width="36.85546875" style="81" customWidth="1"/>
    <col min="3076" max="3076" width="9.85546875" style="81" customWidth="1"/>
    <col min="3077" max="3078" width="32" style="81" customWidth="1"/>
    <col min="3079" max="3080" width="30.85546875" style="81" customWidth="1"/>
    <col min="3081" max="3081" width="12.140625" style="81" customWidth="1"/>
    <col min="3082" max="3082" width="40.85546875" style="81" customWidth="1"/>
    <col min="3083" max="3083" width="7.140625" style="81" customWidth="1"/>
    <col min="3084" max="3084" width="11.140625" style="81" customWidth="1"/>
    <col min="3085" max="3085" width="3" style="81" customWidth="1"/>
    <col min="3086" max="3328" width="9" style="81"/>
    <col min="3329" max="3329" width="8" style="81" customWidth="1"/>
    <col min="3330" max="3330" width="7.140625" style="81" customWidth="1"/>
    <col min="3331" max="3331" width="36.85546875" style="81" customWidth="1"/>
    <col min="3332" max="3332" width="9.85546875" style="81" customWidth="1"/>
    <col min="3333" max="3334" width="32" style="81" customWidth="1"/>
    <col min="3335" max="3336" width="30.85546875" style="81" customWidth="1"/>
    <col min="3337" max="3337" width="12.140625" style="81" customWidth="1"/>
    <col min="3338" max="3338" width="40.85546875" style="81" customWidth="1"/>
    <col min="3339" max="3339" width="7.140625" style="81" customWidth="1"/>
    <col min="3340" max="3340" width="11.140625" style="81" customWidth="1"/>
    <col min="3341" max="3341" width="3" style="81" customWidth="1"/>
    <col min="3342" max="3584" width="9" style="81"/>
    <col min="3585" max="3585" width="8" style="81" customWidth="1"/>
    <col min="3586" max="3586" width="7.140625" style="81" customWidth="1"/>
    <col min="3587" max="3587" width="36.85546875" style="81" customWidth="1"/>
    <col min="3588" max="3588" width="9.85546875" style="81" customWidth="1"/>
    <col min="3589" max="3590" width="32" style="81" customWidth="1"/>
    <col min="3591" max="3592" width="30.85546875" style="81" customWidth="1"/>
    <col min="3593" max="3593" width="12.140625" style="81" customWidth="1"/>
    <col min="3594" max="3594" width="40.85546875" style="81" customWidth="1"/>
    <col min="3595" max="3595" width="7.140625" style="81" customWidth="1"/>
    <col min="3596" max="3596" width="11.140625" style="81" customWidth="1"/>
    <col min="3597" max="3597" width="3" style="81" customWidth="1"/>
    <col min="3598" max="3840" width="9" style="81"/>
    <col min="3841" max="3841" width="8" style="81" customWidth="1"/>
    <col min="3842" max="3842" width="7.140625" style="81" customWidth="1"/>
    <col min="3843" max="3843" width="36.85546875" style="81" customWidth="1"/>
    <col min="3844" max="3844" width="9.85546875" style="81" customWidth="1"/>
    <col min="3845" max="3846" width="32" style="81" customWidth="1"/>
    <col min="3847" max="3848" width="30.85546875" style="81" customWidth="1"/>
    <col min="3849" max="3849" width="12.140625" style="81" customWidth="1"/>
    <col min="3850" max="3850" width="40.85546875" style="81" customWidth="1"/>
    <col min="3851" max="3851" width="7.140625" style="81" customWidth="1"/>
    <col min="3852" max="3852" width="11.140625" style="81" customWidth="1"/>
    <col min="3853" max="3853" width="3" style="81" customWidth="1"/>
    <col min="3854" max="4096" width="9" style="81"/>
    <col min="4097" max="4097" width="8" style="81" customWidth="1"/>
    <col min="4098" max="4098" width="7.140625" style="81" customWidth="1"/>
    <col min="4099" max="4099" width="36.85546875" style="81" customWidth="1"/>
    <col min="4100" max="4100" width="9.85546875" style="81" customWidth="1"/>
    <col min="4101" max="4102" width="32" style="81" customWidth="1"/>
    <col min="4103" max="4104" width="30.85546875" style="81" customWidth="1"/>
    <col min="4105" max="4105" width="12.140625" style="81" customWidth="1"/>
    <col min="4106" max="4106" width="40.85546875" style="81" customWidth="1"/>
    <col min="4107" max="4107" width="7.140625" style="81" customWidth="1"/>
    <col min="4108" max="4108" width="11.140625" style="81" customWidth="1"/>
    <col min="4109" max="4109" width="3" style="81" customWidth="1"/>
    <col min="4110" max="4352" width="9" style="81"/>
    <col min="4353" max="4353" width="8" style="81" customWidth="1"/>
    <col min="4354" max="4354" width="7.140625" style="81" customWidth="1"/>
    <col min="4355" max="4355" width="36.85546875" style="81" customWidth="1"/>
    <col min="4356" max="4356" width="9.85546875" style="81" customWidth="1"/>
    <col min="4357" max="4358" width="32" style="81" customWidth="1"/>
    <col min="4359" max="4360" width="30.85546875" style="81" customWidth="1"/>
    <col min="4361" max="4361" width="12.140625" style="81" customWidth="1"/>
    <col min="4362" max="4362" width="40.85546875" style="81" customWidth="1"/>
    <col min="4363" max="4363" width="7.140625" style="81" customWidth="1"/>
    <col min="4364" max="4364" width="11.140625" style="81" customWidth="1"/>
    <col min="4365" max="4365" width="3" style="81" customWidth="1"/>
    <col min="4366" max="4608" width="9" style="81"/>
    <col min="4609" max="4609" width="8" style="81" customWidth="1"/>
    <col min="4610" max="4610" width="7.140625" style="81" customWidth="1"/>
    <col min="4611" max="4611" width="36.85546875" style="81" customWidth="1"/>
    <col min="4612" max="4612" width="9.85546875" style="81" customWidth="1"/>
    <col min="4613" max="4614" width="32" style="81" customWidth="1"/>
    <col min="4615" max="4616" width="30.85546875" style="81" customWidth="1"/>
    <col min="4617" max="4617" width="12.140625" style="81" customWidth="1"/>
    <col min="4618" max="4618" width="40.85546875" style="81" customWidth="1"/>
    <col min="4619" max="4619" width="7.140625" style="81" customWidth="1"/>
    <col min="4620" max="4620" width="11.140625" style="81" customWidth="1"/>
    <col min="4621" max="4621" width="3" style="81" customWidth="1"/>
    <col min="4622" max="4864" width="9" style="81"/>
    <col min="4865" max="4865" width="8" style="81" customWidth="1"/>
    <col min="4866" max="4866" width="7.140625" style="81" customWidth="1"/>
    <col min="4867" max="4867" width="36.85546875" style="81" customWidth="1"/>
    <col min="4868" max="4868" width="9.85546875" style="81" customWidth="1"/>
    <col min="4869" max="4870" width="32" style="81" customWidth="1"/>
    <col min="4871" max="4872" width="30.85546875" style="81" customWidth="1"/>
    <col min="4873" max="4873" width="12.140625" style="81" customWidth="1"/>
    <col min="4874" max="4874" width="40.85546875" style="81" customWidth="1"/>
    <col min="4875" max="4875" width="7.140625" style="81" customWidth="1"/>
    <col min="4876" max="4876" width="11.140625" style="81" customWidth="1"/>
    <col min="4877" max="4877" width="3" style="81" customWidth="1"/>
    <col min="4878" max="5120" width="9" style="81"/>
    <col min="5121" max="5121" width="8" style="81" customWidth="1"/>
    <col min="5122" max="5122" width="7.140625" style="81" customWidth="1"/>
    <col min="5123" max="5123" width="36.85546875" style="81" customWidth="1"/>
    <col min="5124" max="5124" width="9.85546875" style="81" customWidth="1"/>
    <col min="5125" max="5126" width="32" style="81" customWidth="1"/>
    <col min="5127" max="5128" width="30.85546875" style="81" customWidth="1"/>
    <col min="5129" max="5129" width="12.140625" style="81" customWidth="1"/>
    <col min="5130" max="5130" width="40.85546875" style="81" customWidth="1"/>
    <col min="5131" max="5131" width="7.140625" style="81" customWidth="1"/>
    <col min="5132" max="5132" width="11.140625" style="81" customWidth="1"/>
    <col min="5133" max="5133" width="3" style="81" customWidth="1"/>
    <col min="5134" max="5376" width="9" style="81"/>
    <col min="5377" max="5377" width="8" style="81" customWidth="1"/>
    <col min="5378" max="5378" width="7.140625" style="81" customWidth="1"/>
    <col min="5379" max="5379" width="36.85546875" style="81" customWidth="1"/>
    <col min="5380" max="5380" width="9.85546875" style="81" customWidth="1"/>
    <col min="5381" max="5382" width="32" style="81" customWidth="1"/>
    <col min="5383" max="5384" width="30.85546875" style="81" customWidth="1"/>
    <col min="5385" max="5385" width="12.140625" style="81" customWidth="1"/>
    <col min="5386" max="5386" width="40.85546875" style="81" customWidth="1"/>
    <col min="5387" max="5387" width="7.140625" style="81" customWidth="1"/>
    <col min="5388" max="5388" width="11.140625" style="81" customWidth="1"/>
    <col min="5389" max="5389" width="3" style="81" customWidth="1"/>
    <col min="5390" max="5632" width="9" style="81"/>
    <col min="5633" max="5633" width="8" style="81" customWidth="1"/>
    <col min="5634" max="5634" width="7.140625" style="81" customWidth="1"/>
    <col min="5635" max="5635" width="36.85546875" style="81" customWidth="1"/>
    <col min="5636" max="5636" width="9.85546875" style="81" customWidth="1"/>
    <col min="5637" max="5638" width="32" style="81" customWidth="1"/>
    <col min="5639" max="5640" width="30.85546875" style="81" customWidth="1"/>
    <col min="5641" max="5641" width="12.140625" style="81" customWidth="1"/>
    <col min="5642" max="5642" width="40.85546875" style="81" customWidth="1"/>
    <col min="5643" max="5643" width="7.140625" style="81" customWidth="1"/>
    <col min="5644" max="5644" width="11.140625" style="81" customWidth="1"/>
    <col min="5645" max="5645" width="3" style="81" customWidth="1"/>
    <col min="5646" max="5888" width="9" style="81"/>
    <col min="5889" max="5889" width="8" style="81" customWidth="1"/>
    <col min="5890" max="5890" width="7.140625" style="81" customWidth="1"/>
    <col min="5891" max="5891" width="36.85546875" style="81" customWidth="1"/>
    <col min="5892" max="5892" width="9.85546875" style="81" customWidth="1"/>
    <col min="5893" max="5894" width="32" style="81" customWidth="1"/>
    <col min="5895" max="5896" width="30.85546875" style="81" customWidth="1"/>
    <col min="5897" max="5897" width="12.140625" style="81" customWidth="1"/>
    <col min="5898" max="5898" width="40.85546875" style="81" customWidth="1"/>
    <col min="5899" max="5899" width="7.140625" style="81" customWidth="1"/>
    <col min="5900" max="5900" width="11.140625" style="81" customWidth="1"/>
    <col min="5901" max="5901" width="3" style="81" customWidth="1"/>
    <col min="5902" max="6144" width="9" style="81"/>
    <col min="6145" max="6145" width="8" style="81" customWidth="1"/>
    <col min="6146" max="6146" width="7.140625" style="81" customWidth="1"/>
    <col min="6147" max="6147" width="36.85546875" style="81" customWidth="1"/>
    <col min="6148" max="6148" width="9.85546875" style="81" customWidth="1"/>
    <col min="6149" max="6150" width="32" style="81" customWidth="1"/>
    <col min="6151" max="6152" width="30.85546875" style="81" customWidth="1"/>
    <col min="6153" max="6153" width="12.140625" style="81" customWidth="1"/>
    <col min="6154" max="6154" width="40.85546875" style="81" customWidth="1"/>
    <col min="6155" max="6155" width="7.140625" style="81" customWidth="1"/>
    <col min="6156" max="6156" width="11.140625" style="81" customWidth="1"/>
    <col min="6157" max="6157" width="3" style="81" customWidth="1"/>
    <col min="6158" max="6400" width="9" style="81"/>
    <col min="6401" max="6401" width="8" style="81" customWidth="1"/>
    <col min="6402" max="6402" width="7.140625" style="81" customWidth="1"/>
    <col min="6403" max="6403" width="36.85546875" style="81" customWidth="1"/>
    <col min="6404" max="6404" width="9.85546875" style="81" customWidth="1"/>
    <col min="6405" max="6406" width="32" style="81" customWidth="1"/>
    <col min="6407" max="6408" width="30.85546875" style="81" customWidth="1"/>
    <col min="6409" max="6409" width="12.140625" style="81" customWidth="1"/>
    <col min="6410" max="6410" width="40.85546875" style="81" customWidth="1"/>
    <col min="6411" max="6411" width="7.140625" style="81" customWidth="1"/>
    <col min="6412" max="6412" width="11.140625" style="81" customWidth="1"/>
    <col min="6413" max="6413" width="3" style="81" customWidth="1"/>
    <col min="6414" max="6656" width="9" style="81"/>
    <col min="6657" max="6657" width="8" style="81" customWidth="1"/>
    <col min="6658" max="6658" width="7.140625" style="81" customWidth="1"/>
    <col min="6659" max="6659" width="36.85546875" style="81" customWidth="1"/>
    <col min="6660" max="6660" width="9.85546875" style="81" customWidth="1"/>
    <col min="6661" max="6662" width="32" style="81" customWidth="1"/>
    <col min="6663" max="6664" width="30.85546875" style="81" customWidth="1"/>
    <col min="6665" max="6665" width="12.140625" style="81" customWidth="1"/>
    <col min="6666" max="6666" width="40.85546875" style="81" customWidth="1"/>
    <col min="6667" max="6667" width="7.140625" style="81" customWidth="1"/>
    <col min="6668" max="6668" width="11.140625" style="81" customWidth="1"/>
    <col min="6669" max="6669" width="3" style="81" customWidth="1"/>
    <col min="6670" max="6912" width="9" style="81"/>
    <col min="6913" max="6913" width="8" style="81" customWidth="1"/>
    <col min="6914" max="6914" width="7.140625" style="81" customWidth="1"/>
    <col min="6915" max="6915" width="36.85546875" style="81" customWidth="1"/>
    <col min="6916" max="6916" width="9.85546875" style="81" customWidth="1"/>
    <col min="6917" max="6918" width="32" style="81" customWidth="1"/>
    <col min="6919" max="6920" width="30.85546875" style="81" customWidth="1"/>
    <col min="6921" max="6921" width="12.140625" style="81" customWidth="1"/>
    <col min="6922" max="6922" width="40.85546875" style="81" customWidth="1"/>
    <col min="6923" max="6923" width="7.140625" style="81" customWidth="1"/>
    <col min="6924" max="6924" width="11.140625" style="81" customWidth="1"/>
    <col min="6925" max="6925" width="3" style="81" customWidth="1"/>
    <col min="6926" max="7168" width="9" style="81"/>
    <col min="7169" max="7169" width="8" style="81" customWidth="1"/>
    <col min="7170" max="7170" width="7.140625" style="81" customWidth="1"/>
    <col min="7171" max="7171" width="36.85546875" style="81" customWidth="1"/>
    <col min="7172" max="7172" width="9.85546875" style="81" customWidth="1"/>
    <col min="7173" max="7174" width="32" style="81" customWidth="1"/>
    <col min="7175" max="7176" width="30.85546875" style="81" customWidth="1"/>
    <col min="7177" max="7177" width="12.140625" style="81" customWidth="1"/>
    <col min="7178" max="7178" width="40.85546875" style="81" customWidth="1"/>
    <col min="7179" max="7179" width="7.140625" style="81" customWidth="1"/>
    <col min="7180" max="7180" width="11.140625" style="81" customWidth="1"/>
    <col min="7181" max="7181" width="3" style="81" customWidth="1"/>
    <col min="7182" max="7424" width="9" style="81"/>
    <col min="7425" max="7425" width="8" style="81" customWidth="1"/>
    <col min="7426" max="7426" width="7.140625" style="81" customWidth="1"/>
    <col min="7427" max="7427" width="36.85546875" style="81" customWidth="1"/>
    <col min="7428" max="7428" width="9.85546875" style="81" customWidth="1"/>
    <col min="7429" max="7430" width="32" style="81" customWidth="1"/>
    <col min="7431" max="7432" width="30.85546875" style="81" customWidth="1"/>
    <col min="7433" max="7433" width="12.140625" style="81" customWidth="1"/>
    <col min="7434" max="7434" width="40.85546875" style="81" customWidth="1"/>
    <col min="7435" max="7435" width="7.140625" style="81" customWidth="1"/>
    <col min="7436" max="7436" width="11.140625" style="81" customWidth="1"/>
    <col min="7437" max="7437" width="3" style="81" customWidth="1"/>
    <col min="7438" max="7680" width="9" style="81"/>
    <col min="7681" max="7681" width="8" style="81" customWidth="1"/>
    <col min="7682" max="7682" width="7.140625" style="81" customWidth="1"/>
    <col min="7683" max="7683" width="36.85546875" style="81" customWidth="1"/>
    <col min="7684" max="7684" width="9.85546875" style="81" customWidth="1"/>
    <col min="7685" max="7686" width="32" style="81" customWidth="1"/>
    <col min="7687" max="7688" width="30.85546875" style="81" customWidth="1"/>
    <col min="7689" max="7689" width="12.140625" style="81" customWidth="1"/>
    <col min="7690" max="7690" width="40.85546875" style="81" customWidth="1"/>
    <col min="7691" max="7691" width="7.140625" style="81" customWidth="1"/>
    <col min="7692" max="7692" width="11.140625" style="81" customWidth="1"/>
    <col min="7693" max="7693" width="3" style="81" customWidth="1"/>
    <col min="7694" max="7936" width="9" style="81"/>
    <col min="7937" max="7937" width="8" style="81" customWidth="1"/>
    <col min="7938" max="7938" width="7.140625" style="81" customWidth="1"/>
    <col min="7939" max="7939" width="36.85546875" style="81" customWidth="1"/>
    <col min="7940" max="7940" width="9.85546875" style="81" customWidth="1"/>
    <col min="7941" max="7942" width="32" style="81" customWidth="1"/>
    <col min="7943" max="7944" width="30.85546875" style="81" customWidth="1"/>
    <col min="7945" max="7945" width="12.140625" style="81" customWidth="1"/>
    <col min="7946" max="7946" width="40.85546875" style="81" customWidth="1"/>
    <col min="7947" max="7947" width="7.140625" style="81" customWidth="1"/>
    <col min="7948" max="7948" width="11.140625" style="81" customWidth="1"/>
    <col min="7949" max="7949" width="3" style="81" customWidth="1"/>
    <col min="7950" max="8192" width="9" style="81"/>
    <col min="8193" max="8193" width="8" style="81" customWidth="1"/>
    <col min="8194" max="8194" width="7.140625" style="81" customWidth="1"/>
    <col min="8195" max="8195" width="36.85546875" style="81" customWidth="1"/>
    <col min="8196" max="8196" width="9.85546875" style="81" customWidth="1"/>
    <col min="8197" max="8198" width="32" style="81" customWidth="1"/>
    <col min="8199" max="8200" width="30.85546875" style="81" customWidth="1"/>
    <col min="8201" max="8201" width="12.140625" style="81" customWidth="1"/>
    <col min="8202" max="8202" width="40.85546875" style="81" customWidth="1"/>
    <col min="8203" max="8203" width="7.140625" style="81" customWidth="1"/>
    <col min="8204" max="8204" width="11.140625" style="81" customWidth="1"/>
    <col min="8205" max="8205" width="3" style="81" customWidth="1"/>
    <col min="8206" max="8448" width="9" style="81"/>
    <col min="8449" max="8449" width="8" style="81" customWidth="1"/>
    <col min="8450" max="8450" width="7.140625" style="81" customWidth="1"/>
    <col min="8451" max="8451" width="36.85546875" style="81" customWidth="1"/>
    <col min="8452" max="8452" width="9.85546875" style="81" customWidth="1"/>
    <col min="8453" max="8454" width="32" style="81" customWidth="1"/>
    <col min="8455" max="8456" width="30.85546875" style="81" customWidth="1"/>
    <col min="8457" max="8457" width="12.140625" style="81" customWidth="1"/>
    <col min="8458" max="8458" width="40.85546875" style="81" customWidth="1"/>
    <col min="8459" max="8459" width="7.140625" style="81" customWidth="1"/>
    <col min="8460" max="8460" width="11.140625" style="81" customWidth="1"/>
    <col min="8461" max="8461" width="3" style="81" customWidth="1"/>
    <col min="8462" max="8704" width="9" style="81"/>
    <col min="8705" max="8705" width="8" style="81" customWidth="1"/>
    <col min="8706" max="8706" width="7.140625" style="81" customWidth="1"/>
    <col min="8707" max="8707" width="36.85546875" style="81" customWidth="1"/>
    <col min="8708" max="8708" width="9.85546875" style="81" customWidth="1"/>
    <col min="8709" max="8710" width="32" style="81" customWidth="1"/>
    <col min="8711" max="8712" width="30.85546875" style="81" customWidth="1"/>
    <col min="8713" max="8713" width="12.140625" style="81" customWidth="1"/>
    <col min="8714" max="8714" width="40.85546875" style="81" customWidth="1"/>
    <col min="8715" max="8715" width="7.140625" style="81" customWidth="1"/>
    <col min="8716" max="8716" width="11.140625" style="81" customWidth="1"/>
    <col min="8717" max="8717" width="3" style="81" customWidth="1"/>
    <col min="8718" max="8960" width="9" style="81"/>
    <col min="8961" max="8961" width="8" style="81" customWidth="1"/>
    <col min="8962" max="8962" width="7.140625" style="81" customWidth="1"/>
    <col min="8963" max="8963" width="36.85546875" style="81" customWidth="1"/>
    <col min="8964" max="8964" width="9.85546875" style="81" customWidth="1"/>
    <col min="8965" max="8966" width="32" style="81" customWidth="1"/>
    <col min="8967" max="8968" width="30.85546875" style="81" customWidth="1"/>
    <col min="8969" max="8969" width="12.140625" style="81" customWidth="1"/>
    <col min="8970" max="8970" width="40.85546875" style="81" customWidth="1"/>
    <col min="8971" max="8971" width="7.140625" style="81" customWidth="1"/>
    <col min="8972" max="8972" width="11.140625" style="81" customWidth="1"/>
    <col min="8973" max="8973" width="3" style="81" customWidth="1"/>
    <col min="8974" max="9216" width="9" style="81"/>
    <col min="9217" max="9217" width="8" style="81" customWidth="1"/>
    <col min="9218" max="9218" width="7.140625" style="81" customWidth="1"/>
    <col min="9219" max="9219" width="36.85546875" style="81" customWidth="1"/>
    <col min="9220" max="9220" width="9.85546875" style="81" customWidth="1"/>
    <col min="9221" max="9222" width="32" style="81" customWidth="1"/>
    <col min="9223" max="9224" width="30.85546875" style="81" customWidth="1"/>
    <col min="9225" max="9225" width="12.140625" style="81" customWidth="1"/>
    <col min="9226" max="9226" width="40.85546875" style="81" customWidth="1"/>
    <col min="9227" max="9227" width="7.140625" style="81" customWidth="1"/>
    <col min="9228" max="9228" width="11.140625" style="81" customWidth="1"/>
    <col min="9229" max="9229" width="3" style="81" customWidth="1"/>
    <col min="9230" max="9472" width="9" style="81"/>
    <col min="9473" max="9473" width="8" style="81" customWidth="1"/>
    <col min="9474" max="9474" width="7.140625" style="81" customWidth="1"/>
    <col min="9475" max="9475" width="36.85546875" style="81" customWidth="1"/>
    <col min="9476" max="9476" width="9.85546875" style="81" customWidth="1"/>
    <col min="9477" max="9478" width="32" style="81" customWidth="1"/>
    <col min="9479" max="9480" width="30.85546875" style="81" customWidth="1"/>
    <col min="9481" max="9481" width="12.140625" style="81" customWidth="1"/>
    <col min="9482" max="9482" width="40.85546875" style="81" customWidth="1"/>
    <col min="9483" max="9483" width="7.140625" style="81" customWidth="1"/>
    <col min="9484" max="9484" width="11.140625" style="81" customWidth="1"/>
    <col min="9485" max="9485" width="3" style="81" customWidth="1"/>
    <col min="9486" max="9728" width="9" style="81"/>
    <col min="9729" max="9729" width="8" style="81" customWidth="1"/>
    <col min="9730" max="9730" width="7.140625" style="81" customWidth="1"/>
    <col min="9731" max="9731" width="36.85546875" style="81" customWidth="1"/>
    <col min="9732" max="9732" width="9.85546875" style="81" customWidth="1"/>
    <col min="9733" max="9734" width="32" style="81" customWidth="1"/>
    <col min="9735" max="9736" width="30.85546875" style="81" customWidth="1"/>
    <col min="9737" max="9737" width="12.140625" style="81" customWidth="1"/>
    <col min="9738" max="9738" width="40.85546875" style="81" customWidth="1"/>
    <col min="9739" max="9739" width="7.140625" style="81" customWidth="1"/>
    <col min="9740" max="9740" width="11.140625" style="81" customWidth="1"/>
    <col min="9741" max="9741" width="3" style="81" customWidth="1"/>
    <col min="9742" max="9984" width="9" style="81"/>
    <col min="9985" max="9985" width="8" style="81" customWidth="1"/>
    <col min="9986" max="9986" width="7.140625" style="81" customWidth="1"/>
    <col min="9987" max="9987" width="36.85546875" style="81" customWidth="1"/>
    <col min="9988" max="9988" width="9.85546875" style="81" customWidth="1"/>
    <col min="9989" max="9990" width="32" style="81" customWidth="1"/>
    <col min="9991" max="9992" width="30.85546875" style="81" customWidth="1"/>
    <col min="9993" max="9993" width="12.140625" style="81" customWidth="1"/>
    <col min="9994" max="9994" width="40.85546875" style="81" customWidth="1"/>
    <col min="9995" max="9995" width="7.140625" style="81" customWidth="1"/>
    <col min="9996" max="9996" width="11.140625" style="81" customWidth="1"/>
    <col min="9997" max="9997" width="3" style="81" customWidth="1"/>
    <col min="9998" max="10240" width="9" style="81"/>
    <col min="10241" max="10241" width="8" style="81" customWidth="1"/>
    <col min="10242" max="10242" width="7.140625" style="81" customWidth="1"/>
    <col min="10243" max="10243" width="36.85546875" style="81" customWidth="1"/>
    <col min="10244" max="10244" width="9.85546875" style="81" customWidth="1"/>
    <col min="10245" max="10246" width="32" style="81" customWidth="1"/>
    <col min="10247" max="10248" width="30.85546875" style="81" customWidth="1"/>
    <col min="10249" max="10249" width="12.140625" style="81" customWidth="1"/>
    <col min="10250" max="10250" width="40.85546875" style="81" customWidth="1"/>
    <col min="10251" max="10251" width="7.140625" style="81" customWidth="1"/>
    <col min="10252" max="10252" width="11.140625" style="81" customWidth="1"/>
    <col min="10253" max="10253" width="3" style="81" customWidth="1"/>
    <col min="10254" max="10496" width="9" style="81"/>
    <col min="10497" max="10497" width="8" style="81" customWidth="1"/>
    <col min="10498" max="10498" width="7.140625" style="81" customWidth="1"/>
    <col min="10499" max="10499" width="36.85546875" style="81" customWidth="1"/>
    <col min="10500" max="10500" width="9.85546875" style="81" customWidth="1"/>
    <col min="10501" max="10502" width="32" style="81" customWidth="1"/>
    <col min="10503" max="10504" width="30.85546875" style="81" customWidth="1"/>
    <col min="10505" max="10505" width="12.140625" style="81" customWidth="1"/>
    <col min="10506" max="10506" width="40.85546875" style="81" customWidth="1"/>
    <col min="10507" max="10507" width="7.140625" style="81" customWidth="1"/>
    <col min="10508" max="10508" width="11.140625" style="81" customWidth="1"/>
    <col min="10509" max="10509" width="3" style="81" customWidth="1"/>
    <col min="10510" max="10752" width="9" style="81"/>
    <col min="10753" max="10753" width="8" style="81" customWidth="1"/>
    <col min="10754" max="10754" width="7.140625" style="81" customWidth="1"/>
    <col min="10755" max="10755" width="36.85546875" style="81" customWidth="1"/>
    <col min="10756" max="10756" width="9.85546875" style="81" customWidth="1"/>
    <col min="10757" max="10758" width="32" style="81" customWidth="1"/>
    <col min="10759" max="10760" width="30.85546875" style="81" customWidth="1"/>
    <col min="10761" max="10761" width="12.140625" style="81" customWidth="1"/>
    <col min="10762" max="10762" width="40.85546875" style="81" customWidth="1"/>
    <col min="10763" max="10763" width="7.140625" style="81" customWidth="1"/>
    <col min="10764" max="10764" width="11.140625" style="81" customWidth="1"/>
    <col min="10765" max="10765" width="3" style="81" customWidth="1"/>
    <col min="10766" max="11008" width="9" style="81"/>
    <col min="11009" max="11009" width="8" style="81" customWidth="1"/>
    <col min="11010" max="11010" width="7.140625" style="81" customWidth="1"/>
    <col min="11011" max="11011" width="36.85546875" style="81" customWidth="1"/>
    <col min="11012" max="11012" width="9.85546875" style="81" customWidth="1"/>
    <col min="11013" max="11014" width="32" style="81" customWidth="1"/>
    <col min="11015" max="11016" width="30.85546875" style="81" customWidth="1"/>
    <col min="11017" max="11017" width="12.140625" style="81" customWidth="1"/>
    <col min="11018" max="11018" width="40.85546875" style="81" customWidth="1"/>
    <col min="11019" max="11019" width="7.140625" style="81" customWidth="1"/>
    <col min="11020" max="11020" width="11.140625" style="81" customWidth="1"/>
    <col min="11021" max="11021" width="3" style="81" customWidth="1"/>
    <col min="11022" max="11264" width="9" style="81"/>
    <col min="11265" max="11265" width="8" style="81" customWidth="1"/>
    <col min="11266" max="11266" width="7.140625" style="81" customWidth="1"/>
    <col min="11267" max="11267" width="36.85546875" style="81" customWidth="1"/>
    <col min="11268" max="11268" width="9.85546875" style="81" customWidth="1"/>
    <col min="11269" max="11270" width="32" style="81" customWidth="1"/>
    <col min="11271" max="11272" width="30.85546875" style="81" customWidth="1"/>
    <col min="11273" max="11273" width="12.140625" style="81" customWidth="1"/>
    <col min="11274" max="11274" width="40.85546875" style="81" customWidth="1"/>
    <col min="11275" max="11275" width="7.140625" style="81" customWidth="1"/>
    <col min="11276" max="11276" width="11.140625" style="81" customWidth="1"/>
    <col min="11277" max="11277" width="3" style="81" customWidth="1"/>
    <col min="11278" max="11520" width="9" style="81"/>
    <col min="11521" max="11521" width="8" style="81" customWidth="1"/>
    <col min="11522" max="11522" width="7.140625" style="81" customWidth="1"/>
    <col min="11523" max="11523" width="36.85546875" style="81" customWidth="1"/>
    <col min="11524" max="11524" width="9.85546875" style="81" customWidth="1"/>
    <col min="11525" max="11526" width="32" style="81" customWidth="1"/>
    <col min="11527" max="11528" width="30.85546875" style="81" customWidth="1"/>
    <col min="11529" max="11529" width="12.140625" style="81" customWidth="1"/>
    <col min="11530" max="11530" width="40.85546875" style="81" customWidth="1"/>
    <col min="11531" max="11531" width="7.140625" style="81" customWidth="1"/>
    <col min="11532" max="11532" width="11.140625" style="81" customWidth="1"/>
    <col min="11533" max="11533" width="3" style="81" customWidth="1"/>
    <col min="11534" max="11776" width="9" style="81"/>
    <col min="11777" max="11777" width="8" style="81" customWidth="1"/>
    <col min="11778" max="11778" width="7.140625" style="81" customWidth="1"/>
    <col min="11779" max="11779" width="36.85546875" style="81" customWidth="1"/>
    <col min="11780" max="11780" width="9.85546875" style="81" customWidth="1"/>
    <col min="11781" max="11782" width="32" style="81" customWidth="1"/>
    <col min="11783" max="11784" width="30.85546875" style="81" customWidth="1"/>
    <col min="11785" max="11785" width="12.140625" style="81" customWidth="1"/>
    <col min="11786" max="11786" width="40.85546875" style="81" customWidth="1"/>
    <col min="11787" max="11787" width="7.140625" style="81" customWidth="1"/>
    <col min="11788" max="11788" width="11.140625" style="81" customWidth="1"/>
    <col min="11789" max="11789" width="3" style="81" customWidth="1"/>
    <col min="11790" max="12032" width="9" style="81"/>
    <col min="12033" max="12033" width="8" style="81" customWidth="1"/>
    <col min="12034" max="12034" width="7.140625" style="81" customWidth="1"/>
    <col min="12035" max="12035" width="36.85546875" style="81" customWidth="1"/>
    <col min="12036" max="12036" width="9.85546875" style="81" customWidth="1"/>
    <col min="12037" max="12038" width="32" style="81" customWidth="1"/>
    <col min="12039" max="12040" width="30.85546875" style="81" customWidth="1"/>
    <col min="12041" max="12041" width="12.140625" style="81" customWidth="1"/>
    <col min="12042" max="12042" width="40.85546875" style="81" customWidth="1"/>
    <col min="12043" max="12043" width="7.140625" style="81" customWidth="1"/>
    <col min="12044" max="12044" width="11.140625" style="81" customWidth="1"/>
    <col min="12045" max="12045" width="3" style="81" customWidth="1"/>
    <col min="12046" max="12288" width="9" style="81"/>
    <col min="12289" max="12289" width="8" style="81" customWidth="1"/>
    <col min="12290" max="12290" width="7.140625" style="81" customWidth="1"/>
    <col min="12291" max="12291" width="36.85546875" style="81" customWidth="1"/>
    <col min="12292" max="12292" width="9.85546875" style="81" customWidth="1"/>
    <col min="12293" max="12294" width="32" style="81" customWidth="1"/>
    <col min="12295" max="12296" width="30.85546875" style="81" customWidth="1"/>
    <col min="12297" max="12297" width="12.140625" style="81" customWidth="1"/>
    <col min="12298" max="12298" width="40.85546875" style="81" customWidth="1"/>
    <col min="12299" max="12299" width="7.140625" style="81" customWidth="1"/>
    <col min="12300" max="12300" width="11.140625" style="81" customWidth="1"/>
    <col min="12301" max="12301" width="3" style="81" customWidth="1"/>
    <col min="12302" max="12544" width="9" style="81"/>
    <col min="12545" max="12545" width="8" style="81" customWidth="1"/>
    <col min="12546" max="12546" width="7.140625" style="81" customWidth="1"/>
    <col min="12547" max="12547" width="36.85546875" style="81" customWidth="1"/>
    <col min="12548" max="12548" width="9.85546875" style="81" customWidth="1"/>
    <col min="12549" max="12550" width="32" style="81" customWidth="1"/>
    <col min="12551" max="12552" width="30.85546875" style="81" customWidth="1"/>
    <col min="12553" max="12553" width="12.140625" style="81" customWidth="1"/>
    <col min="12554" max="12554" width="40.85546875" style="81" customWidth="1"/>
    <col min="12555" max="12555" width="7.140625" style="81" customWidth="1"/>
    <col min="12556" max="12556" width="11.140625" style="81" customWidth="1"/>
    <col min="12557" max="12557" width="3" style="81" customWidth="1"/>
    <col min="12558" max="12800" width="9" style="81"/>
    <col min="12801" max="12801" width="8" style="81" customWidth="1"/>
    <col min="12802" max="12802" width="7.140625" style="81" customWidth="1"/>
    <col min="12803" max="12803" width="36.85546875" style="81" customWidth="1"/>
    <col min="12804" max="12804" width="9.85546875" style="81" customWidth="1"/>
    <col min="12805" max="12806" width="32" style="81" customWidth="1"/>
    <col min="12807" max="12808" width="30.85546875" style="81" customWidth="1"/>
    <col min="12809" max="12809" width="12.140625" style="81" customWidth="1"/>
    <col min="12810" max="12810" width="40.85546875" style="81" customWidth="1"/>
    <col min="12811" max="12811" width="7.140625" style="81" customWidth="1"/>
    <col min="12812" max="12812" width="11.140625" style="81" customWidth="1"/>
    <col min="12813" max="12813" width="3" style="81" customWidth="1"/>
    <col min="12814" max="13056" width="9" style="81"/>
    <col min="13057" max="13057" width="8" style="81" customWidth="1"/>
    <col min="13058" max="13058" width="7.140625" style="81" customWidth="1"/>
    <col min="13059" max="13059" width="36.85546875" style="81" customWidth="1"/>
    <col min="13060" max="13060" width="9.85546875" style="81" customWidth="1"/>
    <col min="13061" max="13062" width="32" style="81" customWidth="1"/>
    <col min="13063" max="13064" width="30.85546875" style="81" customWidth="1"/>
    <col min="13065" max="13065" width="12.140625" style="81" customWidth="1"/>
    <col min="13066" max="13066" width="40.85546875" style="81" customWidth="1"/>
    <col min="13067" max="13067" width="7.140625" style="81" customWidth="1"/>
    <col min="13068" max="13068" width="11.140625" style="81" customWidth="1"/>
    <col min="13069" max="13069" width="3" style="81" customWidth="1"/>
    <col min="13070" max="13312" width="9" style="81"/>
    <col min="13313" max="13313" width="8" style="81" customWidth="1"/>
    <col min="13314" max="13314" width="7.140625" style="81" customWidth="1"/>
    <col min="13315" max="13315" width="36.85546875" style="81" customWidth="1"/>
    <col min="13316" max="13316" width="9.85546875" style="81" customWidth="1"/>
    <col min="13317" max="13318" width="32" style="81" customWidth="1"/>
    <col min="13319" max="13320" width="30.85546875" style="81" customWidth="1"/>
    <col min="13321" max="13321" width="12.140625" style="81" customWidth="1"/>
    <col min="13322" max="13322" width="40.85546875" style="81" customWidth="1"/>
    <col min="13323" max="13323" width="7.140625" style="81" customWidth="1"/>
    <col min="13324" max="13324" width="11.140625" style="81" customWidth="1"/>
    <col min="13325" max="13325" width="3" style="81" customWidth="1"/>
    <col min="13326" max="13568" width="9" style="81"/>
    <col min="13569" max="13569" width="8" style="81" customWidth="1"/>
    <col min="13570" max="13570" width="7.140625" style="81" customWidth="1"/>
    <col min="13571" max="13571" width="36.85546875" style="81" customWidth="1"/>
    <col min="13572" max="13572" width="9.85546875" style="81" customWidth="1"/>
    <col min="13573" max="13574" width="32" style="81" customWidth="1"/>
    <col min="13575" max="13576" width="30.85546875" style="81" customWidth="1"/>
    <col min="13577" max="13577" width="12.140625" style="81" customWidth="1"/>
    <col min="13578" max="13578" width="40.85546875" style="81" customWidth="1"/>
    <col min="13579" max="13579" width="7.140625" style="81" customWidth="1"/>
    <col min="13580" max="13580" width="11.140625" style="81" customWidth="1"/>
    <col min="13581" max="13581" width="3" style="81" customWidth="1"/>
    <col min="13582" max="13824" width="9" style="81"/>
    <col min="13825" max="13825" width="8" style="81" customWidth="1"/>
    <col min="13826" max="13826" width="7.140625" style="81" customWidth="1"/>
    <col min="13827" max="13827" width="36.85546875" style="81" customWidth="1"/>
    <col min="13828" max="13828" width="9.85546875" style="81" customWidth="1"/>
    <col min="13829" max="13830" width="32" style="81" customWidth="1"/>
    <col min="13831" max="13832" width="30.85546875" style="81" customWidth="1"/>
    <col min="13833" max="13833" width="12.140625" style="81" customWidth="1"/>
    <col min="13834" max="13834" width="40.85546875" style="81" customWidth="1"/>
    <col min="13835" max="13835" width="7.140625" style="81" customWidth="1"/>
    <col min="13836" max="13836" width="11.140625" style="81" customWidth="1"/>
    <col min="13837" max="13837" width="3" style="81" customWidth="1"/>
    <col min="13838" max="14080" width="9" style="81"/>
    <col min="14081" max="14081" width="8" style="81" customWidth="1"/>
    <col min="14082" max="14082" width="7.140625" style="81" customWidth="1"/>
    <col min="14083" max="14083" width="36.85546875" style="81" customWidth="1"/>
    <col min="14084" max="14084" width="9.85546875" style="81" customWidth="1"/>
    <col min="14085" max="14086" width="32" style="81" customWidth="1"/>
    <col min="14087" max="14088" width="30.85546875" style="81" customWidth="1"/>
    <col min="14089" max="14089" width="12.140625" style="81" customWidth="1"/>
    <col min="14090" max="14090" width="40.85546875" style="81" customWidth="1"/>
    <col min="14091" max="14091" width="7.140625" style="81" customWidth="1"/>
    <col min="14092" max="14092" width="11.140625" style="81" customWidth="1"/>
    <col min="14093" max="14093" width="3" style="81" customWidth="1"/>
    <col min="14094" max="14336" width="9" style="81"/>
    <col min="14337" max="14337" width="8" style="81" customWidth="1"/>
    <col min="14338" max="14338" width="7.140625" style="81" customWidth="1"/>
    <col min="14339" max="14339" width="36.85546875" style="81" customWidth="1"/>
    <col min="14340" max="14340" width="9.85546875" style="81" customWidth="1"/>
    <col min="14341" max="14342" width="32" style="81" customWidth="1"/>
    <col min="14343" max="14344" width="30.85546875" style="81" customWidth="1"/>
    <col min="14345" max="14345" width="12.140625" style="81" customWidth="1"/>
    <col min="14346" max="14346" width="40.85546875" style="81" customWidth="1"/>
    <col min="14347" max="14347" width="7.140625" style="81" customWidth="1"/>
    <col min="14348" max="14348" width="11.140625" style="81" customWidth="1"/>
    <col min="14349" max="14349" width="3" style="81" customWidth="1"/>
    <col min="14350" max="14592" width="9" style="81"/>
    <col min="14593" max="14593" width="8" style="81" customWidth="1"/>
    <col min="14594" max="14594" width="7.140625" style="81" customWidth="1"/>
    <col min="14595" max="14595" width="36.85546875" style="81" customWidth="1"/>
    <col min="14596" max="14596" width="9.85546875" style="81" customWidth="1"/>
    <col min="14597" max="14598" width="32" style="81" customWidth="1"/>
    <col min="14599" max="14600" width="30.85546875" style="81" customWidth="1"/>
    <col min="14601" max="14601" width="12.140625" style="81" customWidth="1"/>
    <col min="14602" max="14602" width="40.85546875" style="81" customWidth="1"/>
    <col min="14603" max="14603" width="7.140625" style="81" customWidth="1"/>
    <col min="14604" max="14604" width="11.140625" style="81" customWidth="1"/>
    <col min="14605" max="14605" width="3" style="81" customWidth="1"/>
    <col min="14606" max="14848" width="9" style="81"/>
    <col min="14849" max="14849" width="8" style="81" customWidth="1"/>
    <col min="14850" max="14850" width="7.140625" style="81" customWidth="1"/>
    <col min="14851" max="14851" width="36.85546875" style="81" customWidth="1"/>
    <col min="14852" max="14852" width="9.85546875" style="81" customWidth="1"/>
    <col min="14853" max="14854" width="32" style="81" customWidth="1"/>
    <col min="14855" max="14856" width="30.85546875" style="81" customWidth="1"/>
    <col min="14857" max="14857" width="12.140625" style="81" customWidth="1"/>
    <col min="14858" max="14858" width="40.85546875" style="81" customWidth="1"/>
    <col min="14859" max="14859" width="7.140625" style="81" customWidth="1"/>
    <col min="14860" max="14860" width="11.140625" style="81" customWidth="1"/>
    <col min="14861" max="14861" width="3" style="81" customWidth="1"/>
    <col min="14862" max="15104" width="9" style="81"/>
    <col min="15105" max="15105" width="8" style="81" customWidth="1"/>
    <col min="15106" max="15106" width="7.140625" style="81" customWidth="1"/>
    <col min="15107" max="15107" width="36.85546875" style="81" customWidth="1"/>
    <col min="15108" max="15108" width="9.85546875" style="81" customWidth="1"/>
    <col min="15109" max="15110" width="32" style="81" customWidth="1"/>
    <col min="15111" max="15112" width="30.85546875" style="81" customWidth="1"/>
    <col min="15113" max="15113" width="12.140625" style="81" customWidth="1"/>
    <col min="15114" max="15114" width="40.85546875" style="81" customWidth="1"/>
    <col min="15115" max="15115" width="7.140625" style="81" customWidth="1"/>
    <col min="15116" max="15116" width="11.140625" style="81" customWidth="1"/>
    <col min="15117" max="15117" width="3" style="81" customWidth="1"/>
    <col min="15118" max="15360" width="9" style="81"/>
    <col min="15361" max="15361" width="8" style="81" customWidth="1"/>
    <col min="15362" max="15362" width="7.140625" style="81" customWidth="1"/>
    <col min="15363" max="15363" width="36.85546875" style="81" customWidth="1"/>
    <col min="15364" max="15364" width="9.85546875" style="81" customWidth="1"/>
    <col min="15365" max="15366" width="32" style="81" customWidth="1"/>
    <col min="15367" max="15368" width="30.85546875" style="81" customWidth="1"/>
    <col min="15369" max="15369" width="12.140625" style="81" customWidth="1"/>
    <col min="15370" max="15370" width="40.85546875" style="81" customWidth="1"/>
    <col min="15371" max="15371" width="7.140625" style="81" customWidth="1"/>
    <col min="15372" max="15372" width="11.140625" style="81" customWidth="1"/>
    <col min="15373" max="15373" width="3" style="81" customWidth="1"/>
    <col min="15374" max="15616" width="9" style="81"/>
    <col min="15617" max="15617" width="8" style="81" customWidth="1"/>
    <col min="15618" max="15618" width="7.140625" style="81" customWidth="1"/>
    <col min="15619" max="15619" width="36.85546875" style="81" customWidth="1"/>
    <col min="15620" max="15620" width="9.85546875" style="81" customWidth="1"/>
    <col min="15621" max="15622" width="32" style="81" customWidth="1"/>
    <col min="15623" max="15624" width="30.85546875" style="81" customWidth="1"/>
    <col min="15625" max="15625" width="12.140625" style="81" customWidth="1"/>
    <col min="15626" max="15626" width="40.85546875" style="81" customWidth="1"/>
    <col min="15627" max="15627" width="7.140625" style="81" customWidth="1"/>
    <col min="15628" max="15628" width="11.140625" style="81" customWidth="1"/>
    <col min="15629" max="15629" width="3" style="81" customWidth="1"/>
    <col min="15630" max="15872" width="9" style="81"/>
    <col min="15873" max="15873" width="8" style="81" customWidth="1"/>
    <col min="15874" max="15874" width="7.140625" style="81" customWidth="1"/>
    <col min="15875" max="15875" width="36.85546875" style="81" customWidth="1"/>
    <col min="15876" max="15876" width="9.85546875" style="81" customWidth="1"/>
    <col min="15877" max="15878" width="32" style="81" customWidth="1"/>
    <col min="15879" max="15880" width="30.85546875" style="81" customWidth="1"/>
    <col min="15881" max="15881" width="12.140625" style="81" customWidth="1"/>
    <col min="15882" max="15882" width="40.85546875" style="81" customWidth="1"/>
    <col min="15883" max="15883" width="7.140625" style="81" customWidth="1"/>
    <col min="15884" max="15884" width="11.140625" style="81" customWidth="1"/>
    <col min="15885" max="15885" width="3" style="81" customWidth="1"/>
    <col min="15886" max="16128" width="9" style="81"/>
    <col min="16129" max="16129" width="8" style="81" customWidth="1"/>
    <col min="16130" max="16130" width="7.140625" style="81" customWidth="1"/>
    <col min="16131" max="16131" width="36.85546875" style="81" customWidth="1"/>
    <col min="16132" max="16132" width="9.85546875" style="81" customWidth="1"/>
    <col min="16133" max="16134" width="32" style="81" customWidth="1"/>
    <col min="16135" max="16136" width="30.85546875" style="81" customWidth="1"/>
    <col min="16137" max="16137" width="12.140625" style="81" customWidth="1"/>
    <col min="16138" max="16138" width="40.85546875" style="81" customWidth="1"/>
    <col min="16139" max="16139" width="7.140625" style="81" customWidth="1"/>
    <col min="16140" max="16140" width="11.140625" style="81" customWidth="1"/>
    <col min="16141" max="16141" width="3" style="81" customWidth="1"/>
    <col min="16142" max="16384" width="9" style="81"/>
  </cols>
  <sheetData>
    <row r="1" spans="1:15" s="107" customFormat="1" ht="21" hidden="1" customHeight="1">
      <c r="A1" s="640" t="s">
        <v>557</v>
      </c>
      <c r="B1" s="640"/>
      <c r="C1" s="640"/>
      <c r="D1" s="105"/>
      <c r="E1" s="106"/>
      <c r="F1" s="106"/>
      <c r="G1" s="106"/>
      <c r="H1" s="106"/>
      <c r="I1" s="106"/>
      <c r="J1" s="106"/>
      <c r="K1" s="106"/>
      <c r="L1" s="106"/>
      <c r="M1" s="106"/>
      <c r="O1" s="107" t="s">
        <v>558</v>
      </c>
    </row>
    <row r="2" spans="1:15" s="107" customFormat="1" ht="13.5" hidden="1" customHeight="1">
      <c r="A2" s="106"/>
      <c r="B2" s="106"/>
      <c r="C2" s="106"/>
      <c r="D2" s="105"/>
      <c r="E2" s="106"/>
      <c r="F2" s="106"/>
      <c r="G2" s="106"/>
      <c r="H2" s="106"/>
      <c r="I2" s="106"/>
      <c r="J2" s="106"/>
      <c r="K2" s="106"/>
      <c r="L2" s="106"/>
      <c r="M2" s="106"/>
      <c r="O2" s="107" t="s">
        <v>559</v>
      </c>
    </row>
    <row r="3" spans="1:15" s="107" customFormat="1" hidden="1">
      <c r="A3" s="106"/>
      <c r="B3" s="106"/>
      <c r="C3" s="106"/>
      <c r="D3" s="105"/>
      <c r="E3" s="106"/>
      <c r="F3" s="106"/>
      <c r="G3" s="106"/>
      <c r="H3" s="106"/>
      <c r="I3" s="106"/>
      <c r="J3" s="106"/>
      <c r="K3" s="106"/>
      <c r="L3" s="106"/>
      <c r="M3" s="106"/>
      <c r="O3" s="107" t="s">
        <v>560</v>
      </c>
    </row>
    <row r="4" spans="1:15" s="109" customFormat="1" ht="24" customHeight="1">
      <c r="A4" s="108">
        <v>2</v>
      </c>
      <c r="B4" s="109" t="s">
        <v>561</v>
      </c>
      <c r="C4" s="110"/>
      <c r="D4" s="109" t="str">
        <f>'1 Basic Info'!C10</f>
        <v>Grönt Paraply i Sverige AB</v>
      </c>
      <c r="J4" s="111" t="str">
        <f>Cover!D8</f>
        <v>SA-PEFC-FM-001104</v>
      </c>
      <c r="K4" s="110"/>
      <c r="L4" s="112"/>
      <c r="M4" s="110"/>
    </row>
    <row r="5" spans="1:15" ht="49.5" customHeight="1">
      <c r="A5" s="113" t="s">
        <v>14</v>
      </c>
      <c r="B5" s="113" t="s">
        <v>562</v>
      </c>
      <c r="C5" s="113" t="s">
        <v>563</v>
      </c>
      <c r="D5" s="114" t="s">
        <v>564</v>
      </c>
      <c r="E5" s="113" t="s">
        <v>565</v>
      </c>
      <c r="F5" s="113" t="s">
        <v>2679</v>
      </c>
      <c r="G5" s="115" t="s">
        <v>566</v>
      </c>
      <c r="H5" s="115" t="s">
        <v>567</v>
      </c>
      <c r="I5" s="113" t="s">
        <v>568</v>
      </c>
      <c r="J5" s="113" t="s">
        <v>569</v>
      </c>
      <c r="K5" s="113" t="s">
        <v>570</v>
      </c>
      <c r="L5" s="113" t="s">
        <v>571</v>
      </c>
      <c r="M5" s="116"/>
    </row>
    <row r="6" spans="1:15" customFormat="1" ht="14.1" hidden="1" customHeight="1">
      <c r="A6" s="404" t="s">
        <v>2680</v>
      </c>
      <c r="B6" s="405"/>
      <c r="C6" s="405"/>
      <c r="D6" s="405"/>
      <c r="E6" s="405"/>
      <c r="F6" s="405"/>
      <c r="G6" s="405"/>
      <c r="H6" s="405"/>
      <c r="I6" s="405"/>
      <c r="J6" s="405"/>
      <c r="K6" s="405"/>
      <c r="L6" s="406"/>
      <c r="M6" s="125"/>
    </row>
    <row r="7" spans="1:15" customFormat="1" ht="14.1" hidden="1" customHeight="1">
      <c r="A7" s="407" t="s">
        <v>2681</v>
      </c>
      <c r="B7" s="407" t="s">
        <v>559</v>
      </c>
      <c r="C7" s="407" t="s">
        <v>2682</v>
      </c>
      <c r="D7" s="407" t="s">
        <v>2683</v>
      </c>
      <c r="E7" s="407" t="s">
        <v>2684</v>
      </c>
      <c r="F7" s="407" t="s">
        <v>2685</v>
      </c>
      <c r="G7" s="407" t="s">
        <v>2686</v>
      </c>
      <c r="H7" s="407" t="s">
        <v>2687</v>
      </c>
      <c r="I7" s="407" t="s">
        <v>2688</v>
      </c>
      <c r="J7" s="408" t="s">
        <v>2689</v>
      </c>
      <c r="K7" s="407" t="s">
        <v>2690</v>
      </c>
      <c r="L7" s="409" t="s">
        <v>2691</v>
      </c>
      <c r="M7" s="125"/>
    </row>
    <row r="8" spans="1:15" customFormat="1" ht="14.1" customHeight="1">
      <c r="A8" s="410" t="s">
        <v>2692</v>
      </c>
      <c r="B8" s="411"/>
      <c r="C8" s="411"/>
      <c r="D8" s="411"/>
      <c r="E8" s="411"/>
      <c r="F8" s="411"/>
      <c r="G8" s="411"/>
      <c r="H8" s="411"/>
      <c r="I8" s="411"/>
      <c r="J8" s="411"/>
      <c r="K8" s="411"/>
      <c r="L8" s="412"/>
      <c r="M8" s="125"/>
    </row>
    <row r="9" spans="1:15" customFormat="1" ht="14.1" customHeight="1">
      <c r="A9" s="62" t="s">
        <v>2693</v>
      </c>
      <c r="B9" s="62" t="s">
        <v>558</v>
      </c>
      <c r="C9" s="413" t="s">
        <v>2694</v>
      </c>
      <c r="D9" s="413" t="s">
        <v>2695</v>
      </c>
      <c r="E9" s="407" t="s">
        <v>2696</v>
      </c>
      <c r="F9" s="407"/>
      <c r="G9" s="413"/>
      <c r="H9" s="62"/>
      <c r="I9" s="413" t="s">
        <v>2697</v>
      </c>
      <c r="J9" s="407" t="s">
        <v>2698</v>
      </c>
      <c r="K9" s="413" t="s">
        <v>2690</v>
      </c>
      <c r="L9" s="62" t="s">
        <v>2699</v>
      </c>
      <c r="M9" s="125"/>
    </row>
    <row r="10" spans="1:15" customFormat="1" ht="14.1" customHeight="1">
      <c r="A10" s="410" t="s">
        <v>2700</v>
      </c>
      <c r="B10" s="411"/>
      <c r="C10" s="411"/>
      <c r="D10" s="411"/>
      <c r="E10" s="411"/>
      <c r="F10" s="411"/>
      <c r="G10" s="411"/>
      <c r="H10" s="411"/>
      <c r="I10" s="411"/>
      <c r="J10" s="411"/>
      <c r="K10" s="411"/>
      <c r="L10" s="412"/>
      <c r="M10" s="125"/>
    </row>
    <row r="11" spans="1:15" customFormat="1" ht="14.1" customHeight="1">
      <c r="A11" s="414"/>
      <c r="B11" s="414"/>
      <c r="C11" s="414" t="s">
        <v>2701</v>
      </c>
      <c r="D11" s="414"/>
      <c r="E11" s="414"/>
      <c r="F11" s="414"/>
      <c r="G11" s="414"/>
      <c r="H11" s="414"/>
      <c r="I11" s="414"/>
      <c r="J11" s="414"/>
      <c r="K11" s="414" t="s">
        <v>2690</v>
      </c>
      <c r="L11" s="414"/>
      <c r="M11" s="125"/>
    </row>
    <row r="12" spans="1:15" s="28" customFormat="1" ht="12.95" customHeight="1">
      <c r="A12" s="121" t="s">
        <v>572</v>
      </c>
      <c r="B12" s="122"/>
      <c r="C12" s="122"/>
      <c r="D12" s="122"/>
      <c r="E12" s="122"/>
      <c r="F12" s="122"/>
      <c r="G12" s="122"/>
      <c r="H12" s="122"/>
      <c r="I12" s="122"/>
      <c r="J12" s="122"/>
      <c r="K12" s="122"/>
      <c r="L12" s="123"/>
      <c r="N12" s="117"/>
      <c r="O12" s="117"/>
    </row>
    <row r="13" spans="1:15" s="117" customFormat="1" ht="159" customHeight="1">
      <c r="A13" s="25" t="s">
        <v>3231</v>
      </c>
      <c r="B13" s="25" t="s">
        <v>558</v>
      </c>
      <c r="C13" s="25" t="s">
        <v>3330</v>
      </c>
      <c r="D13" s="26" t="s">
        <v>3474</v>
      </c>
      <c r="E13" s="25" t="s">
        <v>3332</v>
      </c>
      <c r="F13" s="25" t="s">
        <v>3334</v>
      </c>
      <c r="G13" s="25"/>
      <c r="H13" s="25"/>
      <c r="I13" s="25"/>
      <c r="J13" s="25" t="s">
        <v>3424</v>
      </c>
      <c r="K13" s="25" t="s">
        <v>2690</v>
      </c>
      <c r="L13" s="25"/>
      <c r="M13" s="28"/>
    </row>
    <row r="14" spans="1:15" s="117" customFormat="1" ht="141.94999999999999" customHeight="1">
      <c r="A14" s="25" t="s">
        <v>3232</v>
      </c>
      <c r="B14" s="25" t="s">
        <v>559</v>
      </c>
      <c r="C14" s="25" t="s">
        <v>3303</v>
      </c>
      <c r="D14" s="26" t="s">
        <v>3475</v>
      </c>
      <c r="E14" s="25" t="s">
        <v>3304</v>
      </c>
      <c r="F14" s="25" t="s">
        <v>3333</v>
      </c>
      <c r="G14" s="25" t="s">
        <v>3305</v>
      </c>
      <c r="H14" s="25" t="s">
        <v>3306</v>
      </c>
      <c r="I14" s="42" t="s">
        <v>2688</v>
      </c>
      <c r="J14" s="25" t="s">
        <v>3461</v>
      </c>
      <c r="K14" s="25" t="s">
        <v>2690</v>
      </c>
      <c r="L14" s="25"/>
      <c r="M14" s="28"/>
    </row>
    <row r="15" spans="1:15" s="117" customFormat="1" ht="167.45" customHeight="1">
      <c r="A15" s="25" t="s">
        <v>3233</v>
      </c>
      <c r="B15" s="25" t="s">
        <v>559</v>
      </c>
      <c r="C15" s="25" t="s">
        <v>3299</v>
      </c>
      <c r="D15" s="26" t="s">
        <v>3300</v>
      </c>
      <c r="E15" s="25" t="s">
        <v>3556</v>
      </c>
      <c r="F15" s="25" t="s">
        <v>3473</v>
      </c>
      <c r="G15" s="25" t="s">
        <v>3557</v>
      </c>
      <c r="H15" s="25" t="s">
        <v>3558</v>
      </c>
      <c r="I15" s="25" t="s">
        <v>3555</v>
      </c>
      <c r="J15" s="25" t="s">
        <v>3472</v>
      </c>
      <c r="K15" s="25" t="s">
        <v>3301</v>
      </c>
      <c r="L15" s="25"/>
      <c r="M15" s="28"/>
    </row>
    <row r="16" spans="1:15" s="28" customFormat="1" ht="12.95" customHeight="1">
      <c r="A16" s="121" t="s">
        <v>573</v>
      </c>
      <c r="B16" s="122"/>
      <c r="C16" s="122"/>
      <c r="D16" s="122"/>
      <c r="E16" s="122"/>
      <c r="F16" s="122"/>
      <c r="G16" s="122"/>
      <c r="H16" s="122"/>
      <c r="I16" s="122"/>
      <c r="J16" s="122"/>
      <c r="K16" s="122"/>
      <c r="L16" s="123"/>
      <c r="N16" s="117"/>
      <c r="O16" s="117"/>
    </row>
    <row r="17" spans="1:15" s="117" customFormat="1" ht="119.45" customHeight="1">
      <c r="A17" s="25" t="s">
        <v>3449</v>
      </c>
      <c r="B17" s="25" t="s">
        <v>558</v>
      </c>
      <c r="C17" s="25" t="s">
        <v>3553</v>
      </c>
      <c r="D17" s="26" t="s">
        <v>3488</v>
      </c>
      <c r="E17" s="25" t="s">
        <v>3450</v>
      </c>
      <c r="F17" s="25" t="s">
        <v>3546</v>
      </c>
      <c r="G17" s="25"/>
      <c r="H17" s="25"/>
      <c r="I17" s="25"/>
      <c r="J17" s="25"/>
      <c r="K17" s="25" t="s">
        <v>3301</v>
      </c>
      <c r="L17" s="25"/>
      <c r="M17" s="28"/>
    </row>
    <row r="18" spans="1:15" s="117" customFormat="1" ht="102">
      <c r="A18" s="25" t="s">
        <v>3487</v>
      </c>
      <c r="B18" s="25" t="s">
        <v>558</v>
      </c>
      <c r="C18" s="25" t="s">
        <v>3486</v>
      </c>
      <c r="D18" s="26" t="s">
        <v>3489</v>
      </c>
      <c r="E18" s="25" t="s">
        <v>3492</v>
      </c>
      <c r="F18" s="25" t="s">
        <v>3493</v>
      </c>
      <c r="G18" s="25"/>
      <c r="H18" s="25"/>
      <c r="I18" s="25"/>
      <c r="J18" s="25"/>
      <c r="K18" s="25" t="s">
        <v>3301</v>
      </c>
      <c r="L18" s="25"/>
      <c r="M18" s="28"/>
    </row>
    <row r="19" spans="1:15" s="28" customFormat="1" ht="12.95" customHeight="1">
      <c r="A19" s="121" t="s">
        <v>574</v>
      </c>
      <c r="B19" s="122"/>
      <c r="C19" s="122"/>
      <c r="D19" s="122"/>
      <c r="E19" s="122"/>
      <c r="F19" s="122"/>
      <c r="G19" s="122"/>
      <c r="H19" s="122"/>
      <c r="I19" s="122"/>
      <c r="J19" s="122"/>
      <c r="K19" s="122"/>
      <c r="L19" s="123"/>
      <c r="N19" s="117"/>
      <c r="O19" s="117"/>
    </row>
    <row r="20" spans="1:15" s="117" customFormat="1" ht="12.75">
      <c r="A20" s="25"/>
      <c r="B20" s="25"/>
      <c r="C20" s="25"/>
      <c r="D20" s="26"/>
      <c r="E20" s="25"/>
      <c r="F20" s="25"/>
      <c r="G20" s="25"/>
      <c r="H20" s="25"/>
      <c r="I20" s="25"/>
      <c r="J20" s="25"/>
      <c r="K20" s="25"/>
      <c r="L20" s="25"/>
      <c r="M20" s="28"/>
    </row>
    <row r="21" spans="1:15" s="117" customFormat="1" ht="12.75">
      <c r="A21" s="25"/>
      <c r="B21" s="25"/>
      <c r="C21" s="25"/>
      <c r="D21" s="26"/>
      <c r="E21" s="25"/>
      <c r="F21" s="25"/>
      <c r="G21" s="25"/>
      <c r="H21" s="25"/>
      <c r="I21" s="25"/>
      <c r="J21" s="25"/>
      <c r="K21" s="25"/>
      <c r="L21" s="25"/>
      <c r="M21" s="28"/>
    </row>
    <row r="22" spans="1:15" s="117" customFormat="1" ht="12.75">
      <c r="A22" s="25"/>
      <c r="B22" s="25"/>
      <c r="C22" s="25"/>
      <c r="D22" s="26"/>
      <c r="E22" s="25"/>
      <c r="F22" s="25"/>
      <c r="G22" s="25"/>
      <c r="H22" s="25"/>
      <c r="I22" s="42"/>
      <c r="J22" s="25"/>
      <c r="K22" s="25"/>
      <c r="L22" s="25"/>
      <c r="M22" s="28"/>
    </row>
    <row r="23" spans="1:15" s="28" customFormat="1" ht="12.75">
      <c r="B23" s="124"/>
      <c r="D23" s="49"/>
      <c r="N23" s="117"/>
      <c r="O23" s="117"/>
    </row>
    <row r="24" spans="1:15" s="28" customFormat="1" ht="12.75">
      <c r="B24" s="124"/>
      <c r="D24" s="49"/>
      <c r="N24" s="117"/>
      <c r="O24" s="117"/>
    </row>
    <row r="25" spans="1:15" s="28" customFormat="1" ht="12.75">
      <c r="B25" s="124"/>
      <c r="D25" s="49"/>
      <c r="N25" s="117"/>
      <c r="O25" s="117"/>
    </row>
    <row r="26" spans="1:15" s="28" customFormat="1" ht="12.75">
      <c r="B26" s="124"/>
      <c r="D26" s="49"/>
      <c r="N26" s="117"/>
      <c r="O26" s="117"/>
    </row>
    <row r="27" spans="1:15" s="28" customFormat="1" ht="12.75">
      <c r="B27" s="124"/>
      <c r="D27" s="49"/>
      <c r="N27" s="117"/>
      <c r="O27" s="117"/>
    </row>
    <row r="28" spans="1:15" s="28" customFormat="1" ht="12.75">
      <c r="B28" s="124"/>
      <c r="D28" s="49"/>
      <c r="N28" s="117"/>
      <c r="O28" s="117"/>
    </row>
    <row r="29" spans="1:15" s="28" customFormat="1" ht="12.75">
      <c r="B29" s="124"/>
      <c r="D29" s="49"/>
      <c r="N29" s="117"/>
      <c r="O29" s="117"/>
    </row>
    <row r="30" spans="1:15" s="28" customFormat="1" ht="12.75">
      <c r="B30" s="124"/>
      <c r="D30" s="49"/>
      <c r="N30" s="117"/>
      <c r="O30" s="117"/>
    </row>
    <row r="31" spans="1:15" s="28" customFormat="1" ht="12.75">
      <c r="B31" s="124"/>
      <c r="D31" s="49"/>
      <c r="N31" s="117"/>
      <c r="O31" s="117"/>
    </row>
    <row r="32" spans="1:15" s="28" customFormat="1" ht="12.75">
      <c r="B32" s="124"/>
      <c r="D32" s="49"/>
      <c r="N32" s="117"/>
      <c r="O32" s="117"/>
    </row>
    <row r="33" spans="2:15" s="28" customFormat="1" ht="12.75">
      <c r="B33" s="124"/>
      <c r="D33" s="49"/>
      <c r="N33" s="117"/>
      <c r="O33" s="117"/>
    </row>
    <row r="34" spans="2:15" s="28" customFormat="1" ht="12.75">
      <c r="B34" s="124"/>
      <c r="D34" s="49"/>
      <c r="N34" s="117"/>
      <c r="O34" s="117"/>
    </row>
    <row r="35" spans="2:15" s="28" customFormat="1" ht="12.75">
      <c r="B35" s="124"/>
      <c r="D35" s="49"/>
      <c r="N35" s="117"/>
      <c r="O35" s="117"/>
    </row>
    <row r="36" spans="2:15" s="28" customFormat="1" ht="12.75">
      <c r="B36" s="124"/>
      <c r="D36" s="49"/>
      <c r="N36" s="117"/>
      <c r="O36" s="117"/>
    </row>
    <row r="37" spans="2:15" s="125" customFormat="1">
      <c r="B37" s="126"/>
      <c r="D37" s="127"/>
      <c r="N37" s="81"/>
      <c r="O37" s="81"/>
    </row>
    <row r="38" spans="2:15" s="125" customFormat="1">
      <c r="B38" s="126"/>
      <c r="D38" s="127"/>
      <c r="N38" s="81"/>
      <c r="O38" s="81"/>
    </row>
    <row r="39" spans="2:15" s="125" customFormat="1">
      <c r="B39" s="126"/>
      <c r="D39" s="127"/>
      <c r="N39" s="81"/>
      <c r="O39" s="81"/>
    </row>
    <row r="40" spans="2:15" s="125" customFormat="1">
      <c r="B40" s="126"/>
      <c r="D40" s="127"/>
      <c r="N40" s="81"/>
      <c r="O40" s="81"/>
    </row>
    <row r="41" spans="2:15" s="125" customFormat="1">
      <c r="B41" s="126"/>
      <c r="D41" s="127"/>
      <c r="N41" s="81"/>
      <c r="O41" s="81"/>
    </row>
    <row r="42" spans="2:15" s="125" customFormat="1">
      <c r="B42" s="126"/>
      <c r="D42" s="127"/>
      <c r="N42" s="81"/>
      <c r="O42" s="81"/>
    </row>
    <row r="43" spans="2:15">
      <c r="B43" s="126"/>
    </row>
    <row r="44" spans="2:15">
      <c r="B44" s="126"/>
    </row>
    <row r="45" spans="2:15">
      <c r="B45" s="126"/>
    </row>
    <row r="46" spans="2:15">
      <c r="B46" s="126"/>
    </row>
    <row r="47" spans="2:15">
      <c r="B47" s="126"/>
    </row>
    <row r="48" spans="2:15">
      <c r="B48" s="126"/>
    </row>
    <row r="49" spans="2:2">
      <c r="B49" s="126"/>
    </row>
    <row r="50" spans="2:2">
      <c r="B50" s="126"/>
    </row>
    <row r="51" spans="2:2">
      <c r="B51" s="126"/>
    </row>
    <row r="52" spans="2:2">
      <c r="B52" s="126"/>
    </row>
    <row r="53" spans="2:2">
      <c r="B53" s="126"/>
    </row>
    <row r="54" spans="2:2">
      <c r="B54" s="126"/>
    </row>
    <row r="55" spans="2:2">
      <c r="B55" s="126"/>
    </row>
    <row r="56" spans="2:2">
      <c r="B56" s="126"/>
    </row>
    <row r="57" spans="2:2">
      <c r="B57" s="126"/>
    </row>
    <row r="58" spans="2:2">
      <c r="B58" s="126"/>
    </row>
    <row r="59" spans="2:2">
      <c r="B59" s="126"/>
    </row>
    <row r="60" spans="2:2">
      <c r="B60" s="126"/>
    </row>
    <row r="61" spans="2:2">
      <c r="B61" s="126"/>
    </row>
    <row r="62" spans="2:2">
      <c r="B62" s="126"/>
    </row>
    <row r="63" spans="2:2">
      <c r="B63" s="126"/>
    </row>
    <row r="64" spans="2:2">
      <c r="B64" s="126"/>
    </row>
    <row r="65" spans="2:2">
      <c r="B65" s="126"/>
    </row>
    <row r="66" spans="2:2">
      <c r="B66" s="126"/>
    </row>
    <row r="67" spans="2:2">
      <c r="B67" s="126"/>
    </row>
    <row r="68" spans="2:2">
      <c r="B68" s="126"/>
    </row>
    <row r="69" spans="2:2">
      <c r="B69" s="126"/>
    </row>
    <row r="70" spans="2:2">
      <c r="B70" s="126"/>
    </row>
    <row r="71" spans="2:2">
      <c r="B71" s="126"/>
    </row>
    <row r="72" spans="2:2">
      <c r="B72" s="126"/>
    </row>
    <row r="73" spans="2:2">
      <c r="B73" s="126"/>
    </row>
    <row r="74" spans="2:2">
      <c r="B74" s="126"/>
    </row>
    <row r="75" spans="2:2">
      <c r="B75" s="126"/>
    </row>
    <row r="76" spans="2:2">
      <c r="B76" s="126"/>
    </row>
    <row r="77" spans="2:2">
      <c r="B77" s="126"/>
    </row>
    <row r="78" spans="2:2">
      <c r="B78" s="126"/>
    </row>
    <row r="79" spans="2:2">
      <c r="B79" s="126"/>
    </row>
    <row r="80" spans="2:2">
      <c r="B80" s="126"/>
    </row>
    <row r="81" spans="2:2">
      <c r="B81" s="126"/>
    </row>
    <row r="82" spans="2:2">
      <c r="B82" s="126"/>
    </row>
    <row r="83" spans="2:2">
      <c r="B83" s="126"/>
    </row>
    <row r="84" spans="2:2">
      <c r="B84" s="126"/>
    </row>
    <row r="85" spans="2:2">
      <c r="B85" s="126"/>
    </row>
    <row r="86" spans="2:2">
      <c r="B86" s="126"/>
    </row>
    <row r="87" spans="2:2">
      <c r="B87" s="126"/>
    </row>
    <row r="88" spans="2:2">
      <c r="B88" s="126"/>
    </row>
    <row r="89" spans="2:2">
      <c r="B89" s="126"/>
    </row>
    <row r="90" spans="2:2">
      <c r="B90" s="126"/>
    </row>
    <row r="91" spans="2:2">
      <c r="B91" s="126"/>
    </row>
    <row r="92" spans="2:2">
      <c r="B92" s="126"/>
    </row>
    <row r="93" spans="2:2">
      <c r="B93" s="126"/>
    </row>
    <row r="94" spans="2:2">
      <c r="B94" s="126"/>
    </row>
    <row r="95" spans="2:2">
      <c r="B95" s="126"/>
    </row>
    <row r="96" spans="2:2">
      <c r="B96" s="126"/>
    </row>
    <row r="97" spans="2:2">
      <c r="B97" s="126"/>
    </row>
    <row r="98" spans="2:2">
      <c r="B98" s="126"/>
    </row>
    <row r="99" spans="2:2">
      <c r="B99" s="126"/>
    </row>
    <row r="100" spans="2:2">
      <c r="B100" s="126"/>
    </row>
    <row r="101" spans="2:2">
      <c r="B101" s="126"/>
    </row>
    <row r="102" spans="2:2">
      <c r="B102" s="126"/>
    </row>
    <row r="103" spans="2:2">
      <c r="B103" s="126"/>
    </row>
    <row r="104" spans="2:2">
      <c r="B104" s="126"/>
    </row>
    <row r="105" spans="2:2">
      <c r="B105" s="126"/>
    </row>
    <row r="106" spans="2:2">
      <c r="B106" s="126"/>
    </row>
    <row r="107" spans="2:2">
      <c r="B107" s="126"/>
    </row>
    <row r="108" spans="2:2">
      <c r="B108" s="126"/>
    </row>
    <row r="109" spans="2:2">
      <c r="B109" s="126"/>
    </row>
    <row r="110" spans="2:2">
      <c r="B110" s="126"/>
    </row>
    <row r="111" spans="2:2">
      <c r="B111" s="126"/>
    </row>
    <row r="112" spans="2:2">
      <c r="B112" s="126"/>
    </row>
    <row r="113" spans="2:15">
      <c r="B113" s="126"/>
    </row>
    <row r="114" spans="2:15">
      <c r="B114" s="126"/>
    </row>
    <row r="115" spans="2:15">
      <c r="B115" s="126"/>
    </row>
    <row r="116" spans="2:15">
      <c r="B116" s="126"/>
    </row>
    <row r="117" spans="2:15">
      <c r="B117" s="126"/>
    </row>
    <row r="118" spans="2:15">
      <c r="B118" s="126"/>
    </row>
    <row r="119" spans="2:15">
      <c r="B119" s="126"/>
    </row>
    <row r="120" spans="2:15">
      <c r="B120" s="128"/>
    </row>
    <row r="121" spans="2:15">
      <c r="B121" s="129"/>
    </row>
    <row r="122" spans="2:15">
      <c r="B122" s="129"/>
    </row>
    <row r="123" spans="2:15" s="125" customFormat="1">
      <c r="B123" s="129"/>
      <c r="D123" s="127"/>
      <c r="N123" s="81"/>
      <c r="O123" s="81"/>
    </row>
    <row r="124" spans="2:15" s="125" customFormat="1">
      <c r="B124" s="129"/>
      <c r="D124" s="127"/>
      <c r="N124" s="81"/>
      <c r="O124" s="81"/>
    </row>
    <row r="125" spans="2:15" s="125" customFormat="1">
      <c r="B125" s="129"/>
      <c r="D125" s="127"/>
      <c r="N125" s="81"/>
      <c r="O125" s="81"/>
    </row>
    <row r="126" spans="2:15" s="125" customFormat="1">
      <c r="B126" s="129"/>
      <c r="D126" s="127"/>
      <c r="N126" s="81"/>
      <c r="O126" s="81"/>
    </row>
    <row r="127" spans="2:15" s="125" customFormat="1">
      <c r="B127" s="129"/>
      <c r="D127" s="127"/>
      <c r="N127" s="81"/>
      <c r="O127" s="81"/>
    </row>
    <row r="128" spans="2:15" s="125" customFormat="1">
      <c r="B128" s="129"/>
      <c r="D128" s="127"/>
      <c r="N128" s="81"/>
      <c r="O128" s="81"/>
    </row>
    <row r="129" spans="2:15" s="125" customFormat="1">
      <c r="B129" s="129"/>
      <c r="D129" s="127"/>
      <c r="N129" s="81"/>
      <c r="O129" s="81"/>
    </row>
    <row r="130" spans="2:15" s="125" customFormat="1">
      <c r="B130" s="129"/>
      <c r="D130" s="127"/>
      <c r="N130" s="81"/>
      <c r="O130" s="81"/>
    </row>
    <row r="131" spans="2:15" s="125" customFormat="1">
      <c r="B131" s="129"/>
      <c r="D131" s="127"/>
      <c r="N131" s="81"/>
      <c r="O131" s="81"/>
    </row>
    <row r="132" spans="2:15" s="125" customFormat="1">
      <c r="B132" s="129"/>
      <c r="D132" s="127"/>
      <c r="N132" s="81"/>
      <c r="O132" s="81"/>
    </row>
    <row r="133" spans="2:15" s="125" customFormat="1">
      <c r="B133" s="129"/>
      <c r="D133" s="127"/>
      <c r="N133" s="81"/>
      <c r="O133" s="81"/>
    </row>
    <row r="134" spans="2:15" s="125" customFormat="1">
      <c r="B134" s="129"/>
      <c r="D134" s="127"/>
      <c r="N134" s="81"/>
      <c r="O134" s="81"/>
    </row>
    <row r="135" spans="2:15" s="125" customFormat="1">
      <c r="B135" s="129"/>
      <c r="D135" s="127"/>
      <c r="N135" s="81"/>
      <c r="O135" s="81"/>
    </row>
    <row r="136" spans="2:15" s="125" customFormat="1">
      <c r="B136" s="129"/>
      <c r="D136" s="127"/>
      <c r="N136" s="81"/>
      <c r="O136" s="81"/>
    </row>
    <row r="137" spans="2:15" s="125" customFormat="1">
      <c r="B137" s="129"/>
      <c r="D137" s="127"/>
      <c r="N137" s="81"/>
      <c r="O137" s="81"/>
    </row>
    <row r="138" spans="2:15" s="125" customFormat="1">
      <c r="B138" s="129"/>
      <c r="D138" s="127"/>
      <c r="N138" s="81"/>
      <c r="O138" s="81"/>
    </row>
    <row r="139" spans="2:15" s="125" customFormat="1">
      <c r="B139" s="129"/>
      <c r="D139" s="127"/>
      <c r="N139" s="81"/>
      <c r="O139" s="81"/>
    </row>
    <row r="140" spans="2:15" s="125" customFormat="1">
      <c r="B140" s="129"/>
      <c r="D140" s="127"/>
      <c r="N140" s="81"/>
      <c r="O140" s="81"/>
    </row>
    <row r="141" spans="2:15" s="125" customFormat="1">
      <c r="B141" s="129"/>
      <c r="D141" s="127"/>
      <c r="N141" s="81"/>
      <c r="O141" s="81"/>
    </row>
    <row r="142" spans="2:15" s="125" customFormat="1">
      <c r="B142" s="129"/>
      <c r="D142" s="127"/>
      <c r="N142" s="81"/>
      <c r="O142" s="81"/>
    </row>
    <row r="143" spans="2:15" s="125" customFormat="1">
      <c r="B143" s="129"/>
      <c r="D143" s="127"/>
      <c r="N143" s="81"/>
      <c r="O143" s="81"/>
    </row>
    <row r="144" spans="2:15" s="125" customFormat="1">
      <c r="B144" s="129"/>
      <c r="D144" s="127"/>
      <c r="N144" s="81"/>
      <c r="O144" s="81"/>
    </row>
    <row r="145" spans="2:15" s="125" customFormat="1">
      <c r="B145" s="129"/>
      <c r="D145" s="127"/>
      <c r="N145" s="81"/>
      <c r="O145" s="81"/>
    </row>
    <row r="146" spans="2:15" s="125" customFormat="1">
      <c r="B146" s="129"/>
      <c r="D146" s="127"/>
      <c r="N146" s="81"/>
      <c r="O146" s="81"/>
    </row>
    <row r="147" spans="2:15" s="125" customFormat="1">
      <c r="B147" s="129"/>
      <c r="D147" s="127"/>
      <c r="N147" s="81"/>
      <c r="O147" s="81"/>
    </row>
    <row r="148" spans="2:15" s="125" customFormat="1">
      <c r="B148" s="129"/>
      <c r="D148" s="127"/>
      <c r="N148" s="81"/>
      <c r="O148" s="81"/>
    </row>
    <row r="149" spans="2:15" s="125" customFormat="1">
      <c r="B149" s="129"/>
      <c r="D149" s="127"/>
      <c r="N149" s="81"/>
      <c r="O149" s="81"/>
    </row>
    <row r="150" spans="2:15" s="125" customFormat="1">
      <c r="B150" s="129"/>
      <c r="D150" s="127"/>
      <c r="N150" s="81"/>
      <c r="O150" s="81"/>
    </row>
    <row r="151" spans="2:15" s="125" customFormat="1">
      <c r="B151" s="129"/>
      <c r="D151" s="127"/>
      <c r="N151" s="81"/>
      <c r="O151" s="81"/>
    </row>
    <row r="152" spans="2:15" s="125" customFormat="1">
      <c r="B152" s="129"/>
      <c r="D152" s="127"/>
      <c r="N152" s="81"/>
      <c r="O152" s="81"/>
    </row>
    <row r="153" spans="2:15" s="125" customFormat="1">
      <c r="B153" s="129"/>
      <c r="D153" s="127"/>
      <c r="N153" s="81"/>
      <c r="O153" s="81"/>
    </row>
    <row r="154" spans="2:15" s="125" customFormat="1">
      <c r="B154" s="129"/>
      <c r="D154" s="127"/>
      <c r="N154" s="81"/>
      <c r="O154" s="81"/>
    </row>
    <row r="155" spans="2:15" s="125" customFormat="1">
      <c r="B155" s="129"/>
      <c r="D155" s="127"/>
      <c r="N155" s="81"/>
      <c r="O155" s="81"/>
    </row>
    <row r="156" spans="2:15" s="125" customFormat="1">
      <c r="B156" s="129"/>
      <c r="D156" s="127"/>
      <c r="N156" s="81"/>
      <c r="O156" s="81"/>
    </row>
    <row r="157" spans="2:15" s="125" customFormat="1">
      <c r="B157" s="129"/>
      <c r="D157" s="127"/>
      <c r="N157" s="81"/>
      <c r="O157" s="81"/>
    </row>
    <row r="158" spans="2:15" s="125" customFormat="1">
      <c r="B158" s="129"/>
      <c r="D158" s="127"/>
      <c r="N158" s="81"/>
      <c r="O158" s="81"/>
    </row>
    <row r="159" spans="2:15" s="125" customFormat="1">
      <c r="B159" s="129"/>
      <c r="D159" s="127"/>
      <c r="N159" s="81"/>
      <c r="O159" s="81"/>
    </row>
    <row r="160" spans="2:15" s="125" customFormat="1">
      <c r="B160" s="129"/>
      <c r="D160" s="127"/>
      <c r="N160" s="81"/>
      <c r="O160" s="81"/>
    </row>
    <row r="161" spans="2:15" s="125" customFormat="1">
      <c r="B161" s="129"/>
      <c r="D161" s="127"/>
      <c r="N161" s="81"/>
      <c r="O161" s="81"/>
    </row>
    <row r="162" spans="2:15" s="125" customFormat="1">
      <c r="B162" s="129"/>
      <c r="D162" s="127"/>
      <c r="N162" s="81"/>
      <c r="O162" s="81"/>
    </row>
    <row r="163" spans="2:15" s="125" customFormat="1">
      <c r="B163" s="129"/>
      <c r="D163" s="127"/>
      <c r="N163" s="81"/>
      <c r="O163" s="81"/>
    </row>
    <row r="164" spans="2:15" s="125" customFormat="1">
      <c r="B164" s="129"/>
      <c r="D164" s="127"/>
      <c r="N164" s="81"/>
      <c r="O164" s="81"/>
    </row>
    <row r="165" spans="2:15" s="125" customFormat="1">
      <c r="B165" s="129"/>
      <c r="D165" s="127"/>
      <c r="N165" s="81"/>
      <c r="O165" s="81"/>
    </row>
    <row r="166" spans="2:15" s="125" customFormat="1">
      <c r="B166" s="129"/>
      <c r="D166" s="127"/>
      <c r="N166" s="81"/>
      <c r="O166" s="81"/>
    </row>
    <row r="167" spans="2:15" s="125" customFormat="1">
      <c r="B167" s="129"/>
      <c r="D167" s="127"/>
      <c r="N167" s="81"/>
      <c r="O167" s="81"/>
    </row>
    <row r="168" spans="2:15" s="125" customFormat="1">
      <c r="B168" s="129"/>
      <c r="D168" s="127"/>
      <c r="N168" s="81"/>
      <c r="O168" s="81"/>
    </row>
    <row r="169" spans="2:15" s="125" customFormat="1">
      <c r="B169" s="129"/>
      <c r="D169" s="127"/>
      <c r="N169" s="81"/>
      <c r="O169" s="81"/>
    </row>
    <row r="170" spans="2:15" s="125" customFormat="1">
      <c r="B170" s="129"/>
      <c r="D170" s="127"/>
      <c r="N170" s="81"/>
      <c r="O170" s="81"/>
    </row>
    <row r="171" spans="2:15" s="125" customFormat="1">
      <c r="B171" s="129"/>
      <c r="D171" s="127"/>
      <c r="N171" s="81"/>
      <c r="O171" s="81"/>
    </row>
    <row r="172" spans="2:15" s="125" customFormat="1">
      <c r="B172" s="129"/>
      <c r="D172" s="127"/>
      <c r="N172" s="81"/>
      <c r="O172" s="81"/>
    </row>
    <row r="173" spans="2:15" s="125" customFormat="1">
      <c r="B173" s="129"/>
      <c r="D173" s="127"/>
      <c r="N173" s="81"/>
      <c r="O173" s="81"/>
    </row>
    <row r="174" spans="2:15" s="125" customFormat="1">
      <c r="B174" s="129"/>
      <c r="D174" s="127"/>
      <c r="N174" s="81"/>
      <c r="O174" s="81"/>
    </row>
    <row r="175" spans="2:15" s="125" customFormat="1">
      <c r="B175" s="129"/>
      <c r="D175" s="127"/>
      <c r="N175" s="81"/>
      <c r="O175" s="81"/>
    </row>
    <row r="176" spans="2:15" s="125" customFormat="1">
      <c r="B176" s="129"/>
      <c r="D176" s="127"/>
      <c r="N176" s="81"/>
      <c r="O176" s="81"/>
    </row>
    <row r="177" spans="2:15" s="125" customFormat="1">
      <c r="B177" s="129"/>
      <c r="D177" s="127"/>
      <c r="N177" s="81"/>
      <c r="O177" s="81"/>
    </row>
    <row r="178" spans="2:15" s="125" customFormat="1">
      <c r="B178" s="129"/>
      <c r="D178" s="127"/>
      <c r="N178" s="81"/>
      <c r="O178" s="81"/>
    </row>
    <row r="179" spans="2:15" s="125" customFormat="1">
      <c r="B179" s="129"/>
      <c r="D179" s="127"/>
      <c r="N179" s="81"/>
      <c r="O179" s="81"/>
    </row>
    <row r="180" spans="2:15" s="125" customFormat="1">
      <c r="B180" s="129"/>
      <c r="D180" s="127"/>
      <c r="N180" s="81"/>
      <c r="O180" s="81"/>
    </row>
    <row r="181" spans="2:15" s="125" customFormat="1">
      <c r="B181" s="129"/>
      <c r="D181" s="127"/>
      <c r="N181" s="81"/>
      <c r="O181" s="81"/>
    </row>
    <row r="182" spans="2:15" s="125" customFormat="1">
      <c r="B182" s="129"/>
      <c r="D182" s="127"/>
      <c r="N182" s="81"/>
      <c r="O182" s="81"/>
    </row>
    <row r="183" spans="2:15" s="125" customFormat="1">
      <c r="B183" s="129"/>
      <c r="D183" s="127"/>
      <c r="N183" s="81"/>
      <c r="O183" s="81"/>
    </row>
    <row r="184" spans="2:15" s="125" customFormat="1">
      <c r="B184" s="129"/>
      <c r="D184" s="127"/>
      <c r="N184" s="81"/>
      <c r="O184" s="81"/>
    </row>
    <row r="185" spans="2:15" s="125" customFormat="1">
      <c r="B185" s="129"/>
      <c r="D185" s="127"/>
      <c r="N185" s="81"/>
      <c r="O185" s="81"/>
    </row>
    <row r="186" spans="2:15" s="125" customFormat="1">
      <c r="B186" s="129"/>
      <c r="D186" s="127"/>
      <c r="N186" s="81"/>
      <c r="O186" s="81"/>
    </row>
    <row r="187" spans="2:15" s="125" customFormat="1">
      <c r="B187" s="129"/>
      <c r="D187" s="127"/>
      <c r="N187" s="81"/>
      <c r="O187" s="81"/>
    </row>
    <row r="188" spans="2:15" s="125" customFormat="1">
      <c r="B188" s="129"/>
      <c r="D188" s="127"/>
      <c r="N188" s="81"/>
      <c r="O188" s="81"/>
    </row>
    <row r="189" spans="2:15" s="125" customFormat="1">
      <c r="B189" s="129"/>
      <c r="D189" s="127"/>
      <c r="N189" s="81"/>
      <c r="O189" s="81"/>
    </row>
    <row r="190" spans="2:15" s="125" customFormat="1">
      <c r="B190" s="129"/>
      <c r="D190" s="127"/>
      <c r="N190" s="81"/>
      <c r="O190" s="81"/>
    </row>
    <row r="191" spans="2:15" s="125" customFormat="1">
      <c r="B191" s="129"/>
      <c r="D191" s="127"/>
      <c r="N191" s="81"/>
      <c r="O191" s="81"/>
    </row>
    <row r="192" spans="2:15" s="125" customFormat="1">
      <c r="B192" s="129"/>
      <c r="D192" s="127"/>
      <c r="N192" s="81"/>
      <c r="O192" s="81"/>
    </row>
    <row r="193" spans="2:15" s="125" customFormat="1">
      <c r="B193" s="129"/>
      <c r="D193" s="127"/>
      <c r="N193" s="81"/>
      <c r="O193" s="81"/>
    </row>
    <row r="194" spans="2:15" s="125" customFormat="1">
      <c r="B194" s="129"/>
      <c r="D194" s="127"/>
      <c r="N194" s="81"/>
      <c r="O194" s="81"/>
    </row>
    <row r="195" spans="2:15" s="125" customFormat="1">
      <c r="B195" s="129"/>
      <c r="D195" s="127"/>
      <c r="N195" s="81"/>
      <c r="O195" s="81"/>
    </row>
    <row r="196" spans="2:15" s="125" customFormat="1">
      <c r="B196" s="129"/>
      <c r="D196" s="127"/>
      <c r="N196" s="81"/>
      <c r="O196" s="81"/>
    </row>
    <row r="197" spans="2:15" s="125" customFormat="1">
      <c r="B197" s="129"/>
      <c r="D197" s="127"/>
      <c r="N197" s="81"/>
      <c r="O197" s="81"/>
    </row>
    <row r="198" spans="2:15" s="125" customFormat="1">
      <c r="B198" s="129"/>
      <c r="D198" s="127"/>
      <c r="N198" s="81"/>
      <c r="O198" s="81"/>
    </row>
    <row r="199" spans="2:15" s="125" customFormat="1">
      <c r="B199" s="129"/>
      <c r="D199" s="127"/>
      <c r="N199" s="81"/>
      <c r="O199" s="81"/>
    </row>
    <row r="200" spans="2:15" s="125" customFormat="1">
      <c r="B200" s="129"/>
      <c r="D200" s="127"/>
      <c r="N200" s="81"/>
      <c r="O200" s="81"/>
    </row>
    <row r="201" spans="2:15" s="125" customFormat="1">
      <c r="B201" s="129"/>
      <c r="D201" s="127"/>
      <c r="N201" s="81"/>
      <c r="O201" s="81"/>
    </row>
    <row r="202" spans="2:15" s="125" customFormat="1">
      <c r="B202" s="129"/>
      <c r="D202" s="127"/>
      <c r="N202" s="81"/>
      <c r="O202" s="81"/>
    </row>
    <row r="203" spans="2:15" s="125" customFormat="1">
      <c r="B203" s="129"/>
      <c r="D203" s="127"/>
      <c r="N203" s="81"/>
      <c r="O203" s="81"/>
    </row>
    <row r="204" spans="2:15" s="125" customFormat="1">
      <c r="B204" s="129"/>
      <c r="D204" s="127"/>
      <c r="N204" s="81"/>
      <c r="O204" s="81"/>
    </row>
    <row r="205" spans="2:15" s="125" customFormat="1">
      <c r="B205" s="129"/>
      <c r="D205" s="127"/>
      <c r="N205" s="81"/>
      <c r="O205" s="81"/>
    </row>
    <row r="206" spans="2:15" s="125" customFormat="1">
      <c r="B206" s="129"/>
      <c r="D206" s="127"/>
      <c r="N206" s="81"/>
      <c r="O206" s="81"/>
    </row>
    <row r="207" spans="2:15" s="125" customFormat="1">
      <c r="B207" s="129"/>
      <c r="D207" s="127"/>
      <c r="N207" s="81"/>
      <c r="O207" s="81"/>
    </row>
    <row r="208" spans="2:15" s="125" customFormat="1">
      <c r="B208" s="129"/>
      <c r="D208" s="127"/>
      <c r="N208" s="81"/>
      <c r="O208" s="81"/>
    </row>
    <row r="209" spans="2:15" s="125" customFormat="1">
      <c r="B209" s="129"/>
      <c r="D209" s="127"/>
      <c r="N209" s="81"/>
      <c r="O209" s="81"/>
    </row>
    <row r="210" spans="2:15" s="125" customFormat="1">
      <c r="B210" s="129"/>
      <c r="D210" s="127"/>
      <c r="N210" s="81"/>
      <c r="O210" s="81"/>
    </row>
    <row r="211" spans="2:15" s="125" customFormat="1">
      <c r="B211" s="129"/>
      <c r="D211" s="127"/>
      <c r="N211" s="81"/>
      <c r="O211" s="81"/>
    </row>
    <row r="212" spans="2:15" s="125" customFormat="1">
      <c r="B212" s="129"/>
      <c r="D212" s="127"/>
      <c r="N212" s="81"/>
      <c r="O212" s="81"/>
    </row>
    <row r="213" spans="2:15" s="125" customFormat="1">
      <c r="B213" s="129"/>
      <c r="D213" s="127"/>
      <c r="N213" s="81"/>
      <c r="O213" s="81"/>
    </row>
    <row r="214" spans="2:15" s="125" customFormat="1">
      <c r="B214" s="129"/>
      <c r="D214" s="127"/>
      <c r="N214" s="81"/>
      <c r="O214" s="81"/>
    </row>
    <row r="215" spans="2:15" s="125" customFormat="1">
      <c r="B215" s="129"/>
      <c r="D215" s="127"/>
      <c r="N215" s="81"/>
      <c r="O215" s="81"/>
    </row>
    <row r="216" spans="2:15" s="125" customFormat="1">
      <c r="B216" s="129"/>
      <c r="D216" s="127"/>
      <c r="N216" s="81"/>
      <c r="O216" s="81"/>
    </row>
    <row r="217" spans="2:15" s="125" customFormat="1">
      <c r="B217" s="129"/>
      <c r="D217" s="127"/>
      <c r="N217" s="81"/>
      <c r="O217" s="81"/>
    </row>
    <row r="218" spans="2:15" s="125" customFormat="1">
      <c r="B218" s="129"/>
      <c r="D218" s="127"/>
      <c r="N218" s="81"/>
      <c r="O218" s="81"/>
    </row>
    <row r="219" spans="2:15" s="125" customFormat="1">
      <c r="B219" s="129"/>
      <c r="D219" s="127"/>
      <c r="N219" s="81"/>
      <c r="O219" s="81"/>
    </row>
    <row r="220" spans="2:15" s="125" customFormat="1">
      <c r="B220" s="129"/>
      <c r="D220" s="127"/>
      <c r="N220" s="81"/>
      <c r="O220" s="81"/>
    </row>
    <row r="221" spans="2:15" s="125" customFormat="1">
      <c r="B221" s="129"/>
      <c r="D221" s="127"/>
      <c r="N221" s="81"/>
      <c r="O221" s="81"/>
    </row>
    <row r="222" spans="2:15" s="125" customFormat="1">
      <c r="B222" s="129"/>
      <c r="D222" s="127"/>
      <c r="N222" s="81"/>
      <c r="O222" s="81"/>
    </row>
    <row r="223" spans="2:15" s="125" customFormat="1">
      <c r="B223" s="129"/>
      <c r="D223" s="127"/>
      <c r="N223" s="81"/>
      <c r="O223" s="81"/>
    </row>
    <row r="224" spans="2:15" s="125" customFormat="1">
      <c r="B224" s="129"/>
      <c r="D224" s="127"/>
      <c r="N224" s="81"/>
      <c r="O224" s="81"/>
    </row>
    <row r="225" spans="2:15" s="125" customFormat="1">
      <c r="B225" s="129"/>
      <c r="D225" s="127"/>
      <c r="N225" s="81"/>
      <c r="O225" s="81"/>
    </row>
    <row r="226" spans="2:15" s="125" customFormat="1">
      <c r="B226" s="129"/>
      <c r="D226" s="127"/>
      <c r="N226" s="81"/>
      <c r="O226" s="81"/>
    </row>
    <row r="227" spans="2:15" s="125" customFormat="1">
      <c r="B227" s="129"/>
      <c r="D227" s="127"/>
      <c r="N227" s="81"/>
      <c r="O227" s="81"/>
    </row>
    <row r="228" spans="2:15" s="125" customFormat="1">
      <c r="B228" s="129"/>
      <c r="D228" s="127"/>
      <c r="N228" s="81"/>
      <c r="O228" s="81"/>
    </row>
    <row r="229" spans="2:15" s="125" customFormat="1">
      <c r="B229" s="129"/>
      <c r="D229" s="127"/>
      <c r="N229" s="81"/>
      <c r="O229" s="81"/>
    </row>
    <row r="230" spans="2:15" s="125" customFormat="1">
      <c r="B230" s="129"/>
      <c r="D230" s="127"/>
      <c r="N230" s="81"/>
      <c r="O230" s="81"/>
    </row>
    <row r="231" spans="2:15" s="125" customFormat="1">
      <c r="B231" s="129"/>
      <c r="D231" s="127"/>
      <c r="N231" s="81"/>
      <c r="O231" s="81"/>
    </row>
    <row r="232" spans="2:15" s="125" customFormat="1">
      <c r="B232" s="129"/>
      <c r="D232" s="127"/>
      <c r="N232" s="81"/>
      <c r="O232" s="81"/>
    </row>
    <row r="233" spans="2:15" s="125" customFormat="1">
      <c r="B233" s="129"/>
      <c r="D233" s="127"/>
      <c r="N233" s="81"/>
      <c r="O233" s="81"/>
    </row>
    <row r="234" spans="2:15" s="125" customFormat="1">
      <c r="B234" s="129"/>
      <c r="D234" s="127"/>
      <c r="N234" s="81"/>
      <c r="O234" s="81"/>
    </row>
    <row r="235" spans="2:15" s="125" customFormat="1">
      <c r="B235" s="129"/>
      <c r="D235" s="127"/>
      <c r="N235" s="81"/>
      <c r="O235" s="81"/>
    </row>
    <row r="236" spans="2:15" s="125" customFormat="1">
      <c r="B236" s="129"/>
      <c r="D236" s="127"/>
      <c r="N236" s="81"/>
      <c r="O236" s="81"/>
    </row>
    <row r="237" spans="2:15" s="125" customFormat="1">
      <c r="B237" s="129"/>
      <c r="D237" s="127"/>
      <c r="N237" s="81"/>
      <c r="O237" s="81"/>
    </row>
    <row r="238" spans="2:15" s="125" customFormat="1">
      <c r="B238" s="129"/>
      <c r="D238" s="127"/>
      <c r="N238" s="81"/>
      <c r="O238" s="81"/>
    </row>
    <row r="239" spans="2:15" s="125" customFormat="1">
      <c r="B239" s="129"/>
      <c r="D239" s="127"/>
      <c r="N239" s="81"/>
      <c r="O239" s="81"/>
    </row>
    <row r="240" spans="2:15" s="125" customFormat="1">
      <c r="B240" s="129"/>
      <c r="D240" s="127"/>
      <c r="N240" s="81"/>
      <c r="O240" s="81"/>
    </row>
    <row r="241" spans="2:15" s="125" customFormat="1">
      <c r="B241" s="129"/>
      <c r="D241" s="127"/>
      <c r="N241" s="81"/>
      <c r="O241" s="81"/>
    </row>
    <row r="242" spans="2:15" s="125" customFormat="1">
      <c r="B242" s="129"/>
      <c r="D242" s="127"/>
      <c r="N242" s="81"/>
      <c r="O242" s="81"/>
    </row>
    <row r="243" spans="2:15" s="125" customFormat="1">
      <c r="B243" s="129"/>
      <c r="D243" s="127"/>
      <c r="N243" s="81"/>
      <c r="O243" s="81"/>
    </row>
    <row r="244" spans="2:15" s="125" customFormat="1">
      <c r="B244" s="129"/>
      <c r="D244" s="127"/>
      <c r="N244" s="81"/>
      <c r="O244" s="81"/>
    </row>
    <row r="245" spans="2:15" s="125" customFormat="1">
      <c r="B245" s="129"/>
      <c r="D245" s="127"/>
      <c r="N245" s="81"/>
      <c r="O245" s="81"/>
    </row>
    <row r="246" spans="2:15" s="125" customFormat="1">
      <c r="B246" s="129"/>
      <c r="D246" s="127"/>
      <c r="N246" s="81"/>
      <c r="O246" s="81"/>
    </row>
    <row r="247" spans="2:15" s="125" customFormat="1">
      <c r="B247" s="129"/>
      <c r="D247" s="127"/>
      <c r="N247" s="81"/>
      <c r="O247" s="81"/>
    </row>
    <row r="248" spans="2:15" s="125" customFormat="1">
      <c r="B248" s="129"/>
      <c r="D248" s="127"/>
      <c r="N248" s="81"/>
      <c r="O248" s="81"/>
    </row>
    <row r="249" spans="2:15" s="125" customFormat="1">
      <c r="B249" s="129"/>
      <c r="D249" s="127"/>
      <c r="N249" s="81"/>
      <c r="O249" s="81"/>
    </row>
    <row r="250" spans="2:15" s="125" customFormat="1">
      <c r="B250" s="129"/>
      <c r="D250" s="127"/>
      <c r="N250" s="81"/>
      <c r="O250" s="81"/>
    </row>
    <row r="251" spans="2:15" s="125" customFormat="1">
      <c r="B251" s="129"/>
      <c r="D251" s="127"/>
      <c r="N251" s="81"/>
      <c r="O251" s="81"/>
    </row>
    <row r="252" spans="2:15" s="125" customFormat="1">
      <c r="B252" s="129"/>
      <c r="D252" s="127"/>
      <c r="N252" s="81"/>
      <c r="O252" s="81"/>
    </row>
    <row r="253" spans="2:15" s="125" customFormat="1">
      <c r="B253" s="129"/>
      <c r="D253" s="127"/>
      <c r="N253" s="81"/>
      <c r="O253" s="81"/>
    </row>
    <row r="254" spans="2:15" s="125" customFormat="1">
      <c r="B254" s="129"/>
      <c r="D254" s="127"/>
      <c r="N254" s="81"/>
      <c r="O254" s="81"/>
    </row>
    <row r="255" spans="2:15" s="125" customFormat="1">
      <c r="B255" s="129"/>
      <c r="D255" s="127"/>
      <c r="N255" s="81"/>
      <c r="O255" s="81"/>
    </row>
    <row r="256" spans="2:15" s="125" customFormat="1">
      <c r="B256" s="129"/>
      <c r="D256" s="127"/>
      <c r="N256" s="81"/>
      <c r="O256" s="81"/>
    </row>
    <row r="257" spans="2:15" s="125" customFormat="1">
      <c r="B257" s="129"/>
      <c r="D257" s="127"/>
      <c r="N257" s="81"/>
      <c r="O257" s="81"/>
    </row>
    <row r="258" spans="2:15" s="125" customFormat="1">
      <c r="B258" s="129"/>
      <c r="D258" s="127"/>
      <c r="N258" s="81"/>
      <c r="O258" s="81"/>
    </row>
    <row r="259" spans="2:15" s="125" customFormat="1">
      <c r="B259" s="129"/>
      <c r="D259" s="127"/>
      <c r="N259" s="81"/>
      <c r="O259" s="81"/>
    </row>
    <row r="260" spans="2:15" s="125" customFormat="1">
      <c r="B260" s="129"/>
      <c r="D260" s="127"/>
      <c r="N260" s="81"/>
      <c r="O260" s="81"/>
    </row>
    <row r="261" spans="2:15" s="125" customFormat="1">
      <c r="B261" s="129"/>
      <c r="D261" s="127"/>
      <c r="N261" s="81"/>
      <c r="O261" s="81"/>
    </row>
    <row r="262" spans="2:15" s="125" customFormat="1">
      <c r="B262" s="129"/>
      <c r="D262" s="127"/>
      <c r="N262" s="81"/>
      <c r="O262" s="81"/>
    </row>
    <row r="263" spans="2:15" s="125" customFormat="1">
      <c r="B263" s="129"/>
      <c r="D263" s="127"/>
      <c r="N263" s="81"/>
      <c r="O263" s="81"/>
    </row>
    <row r="264" spans="2:15" s="125" customFormat="1">
      <c r="B264" s="129"/>
      <c r="D264" s="127"/>
      <c r="N264" s="81"/>
      <c r="O264" s="81"/>
    </row>
    <row r="265" spans="2:15" s="125" customFormat="1">
      <c r="B265" s="129"/>
      <c r="D265" s="127"/>
      <c r="N265" s="81"/>
      <c r="O265" s="81"/>
    </row>
    <row r="266" spans="2:15" s="125" customFormat="1">
      <c r="B266" s="129"/>
      <c r="D266" s="127"/>
      <c r="N266" s="81"/>
      <c r="O266" s="81"/>
    </row>
    <row r="267" spans="2:15" s="125" customFormat="1">
      <c r="B267" s="129"/>
      <c r="D267" s="127"/>
      <c r="N267" s="81"/>
      <c r="O267" s="81"/>
    </row>
    <row r="268" spans="2:15" s="125" customFormat="1">
      <c r="B268" s="129"/>
      <c r="D268" s="127"/>
      <c r="N268" s="81"/>
      <c r="O268" s="81"/>
    </row>
    <row r="269" spans="2:15" s="125" customFormat="1">
      <c r="B269" s="129"/>
      <c r="D269" s="127"/>
      <c r="N269" s="81"/>
      <c r="O269" s="81"/>
    </row>
    <row r="270" spans="2:15" s="125" customFormat="1">
      <c r="B270" s="129"/>
      <c r="D270" s="127"/>
      <c r="N270" s="81"/>
      <c r="O270" s="81"/>
    </row>
    <row r="271" spans="2:15" s="125" customFormat="1">
      <c r="B271" s="129"/>
      <c r="D271" s="127"/>
      <c r="N271" s="81"/>
      <c r="O271" s="81"/>
    </row>
    <row r="272" spans="2:15" s="125" customFormat="1">
      <c r="B272" s="129"/>
      <c r="D272" s="127"/>
      <c r="N272" s="81"/>
      <c r="O272" s="81"/>
    </row>
    <row r="273" spans="2:15" s="125" customFormat="1">
      <c r="B273" s="129"/>
      <c r="D273" s="127"/>
      <c r="N273" s="81"/>
      <c r="O273" s="81"/>
    </row>
    <row r="274" spans="2:15" s="125" customFormat="1">
      <c r="B274" s="129"/>
      <c r="D274" s="127"/>
      <c r="N274" s="81"/>
      <c r="O274" s="81"/>
    </row>
    <row r="275" spans="2:15" s="125" customFormat="1">
      <c r="B275" s="129"/>
      <c r="D275" s="127"/>
      <c r="N275" s="81"/>
      <c r="O275" s="81"/>
    </row>
    <row r="276" spans="2:15" s="125" customFormat="1">
      <c r="B276" s="129"/>
      <c r="D276" s="127"/>
      <c r="N276" s="81"/>
      <c r="O276" s="81"/>
    </row>
    <row r="277" spans="2:15" s="125" customFormat="1">
      <c r="B277" s="129"/>
      <c r="D277" s="127"/>
      <c r="N277" s="81"/>
      <c r="O277" s="81"/>
    </row>
    <row r="278" spans="2:15" s="125" customFormat="1">
      <c r="B278" s="129"/>
      <c r="D278" s="127"/>
      <c r="N278" s="81"/>
      <c r="O278" s="81"/>
    </row>
    <row r="279" spans="2:15" s="125" customFormat="1">
      <c r="B279" s="129"/>
      <c r="D279" s="127"/>
      <c r="N279" s="81"/>
      <c r="O279" s="81"/>
    </row>
    <row r="280" spans="2:15" s="125" customFormat="1">
      <c r="B280" s="129"/>
      <c r="D280" s="127"/>
      <c r="N280" s="81"/>
      <c r="O280" s="81"/>
    </row>
    <row r="281" spans="2:15" s="125" customFormat="1">
      <c r="B281" s="129"/>
      <c r="D281" s="127"/>
      <c r="N281" s="81"/>
      <c r="O281" s="81"/>
    </row>
    <row r="282" spans="2:15" s="125" customFormat="1">
      <c r="B282" s="129"/>
      <c r="D282" s="127"/>
      <c r="N282" s="81"/>
      <c r="O282" s="81"/>
    </row>
    <row r="283" spans="2:15" s="125" customFormat="1">
      <c r="B283" s="129"/>
      <c r="D283" s="127"/>
      <c r="N283" s="81"/>
      <c r="O283" s="81"/>
    </row>
    <row r="284" spans="2:15" s="125" customFormat="1">
      <c r="B284" s="129"/>
      <c r="D284" s="127"/>
      <c r="N284" s="81"/>
      <c r="O284" s="81"/>
    </row>
    <row r="285" spans="2:15" s="125" customFormat="1">
      <c r="B285" s="129"/>
      <c r="D285" s="127"/>
      <c r="N285" s="81"/>
      <c r="O285" s="81"/>
    </row>
    <row r="286" spans="2:15" s="125" customFormat="1">
      <c r="B286" s="129"/>
      <c r="D286" s="127"/>
      <c r="N286" s="81"/>
      <c r="O286" s="81"/>
    </row>
    <row r="287" spans="2:15" s="125" customFormat="1">
      <c r="B287" s="129"/>
      <c r="D287" s="127"/>
      <c r="N287" s="81"/>
      <c r="O287" s="81"/>
    </row>
    <row r="288" spans="2:15" s="125" customFormat="1">
      <c r="B288" s="129"/>
      <c r="D288" s="127"/>
      <c r="N288" s="81"/>
      <c r="O288" s="81"/>
    </row>
    <row r="289" spans="2:15" s="125" customFormat="1">
      <c r="B289" s="129"/>
      <c r="D289" s="127"/>
      <c r="N289" s="81"/>
      <c r="O289" s="81"/>
    </row>
    <row r="290" spans="2:15" s="125" customFormat="1">
      <c r="B290" s="129"/>
      <c r="D290" s="127"/>
      <c r="N290" s="81"/>
      <c r="O290" s="81"/>
    </row>
    <row r="291" spans="2:15" s="125" customFormat="1">
      <c r="B291" s="129"/>
      <c r="D291" s="127"/>
      <c r="N291" s="81"/>
      <c r="O291" s="81"/>
    </row>
    <row r="292" spans="2:15" s="125" customFormat="1">
      <c r="B292" s="129"/>
      <c r="D292" s="127"/>
      <c r="N292" s="81"/>
      <c r="O292" s="81"/>
    </row>
    <row r="293" spans="2:15" s="125" customFormat="1">
      <c r="B293" s="129"/>
      <c r="D293" s="127"/>
      <c r="N293" s="81"/>
      <c r="O293" s="81"/>
    </row>
    <row r="294" spans="2:15" s="125" customFormat="1">
      <c r="B294" s="129"/>
      <c r="D294" s="127"/>
      <c r="N294" s="81"/>
      <c r="O294" s="81"/>
    </row>
    <row r="295" spans="2:15" s="125" customFormat="1">
      <c r="B295" s="129"/>
      <c r="D295" s="127"/>
      <c r="N295" s="81"/>
      <c r="O295" s="81"/>
    </row>
    <row r="296" spans="2:15" s="125" customFormat="1">
      <c r="B296" s="129"/>
      <c r="D296" s="127"/>
      <c r="N296" s="81"/>
      <c r="O296" s="81"/>
    </row>
    <row r="297" spans="2:15" s="125" customFormat="1">
      <c r="B297" s="129"/>
      <c r="D297" s="127"/>
      <c r="N297" s="81"/>
      <c r="O297" s="81"/>
    </row>
    <row r="298" spans="2:15" s="125" customFormat="1">
      <c r="B298" s="129"/>
      <c r="D298" s="127"/>
      <c r="N298" s="81"/>
      <c r="O298" s="81"/>
    </row>
    <row r="299" spans="2:15" s="125" customFormat="1">
      <c r="B299" s="129"/>
      <c r="D299" s="127"/>
      <c r="N299" s="81"/>
      <c r="O299" s="81"/>
    </row>
    <row r="300" spans="2:15" s="125" customFormat="1">
      <c r="B300" s="129"/>
      <c r="D300" s="127"/>
      <c r="N300" s="81"/>
      <c r="O300" s="81"/>
    </row>
    <row r="301" spans="2:15" s="125" customFormat="1">
      <c r="B301" s="129"/>
      <c r="D301" s="127"/>
      <c r="N301" s="81"/>
      <c r="O301" s="81"/>
    </row>
    <row r="302" spans="2:15" s="125" customFormat="1">
      <c r="B302" s="129"/>
      <c r="D302" s="127"/>
      <c r="N302" s="81"/>
      <c r="O302" s="81"/>
    </row>
    <row r="303" spans="2:15" s="125" customFormat="1">
      <c r="B303" s="129"/>
      <c r="D303" s="127"/>
      <c r="N303" s="81"/>
      <c r="O303" s="81"/>
    </row>
    <row r="304" spans="2:15" s="125" customFormat="1">
      <c r="B304" s="129"/>
      <c r="D304" s="127"/>
      <c r="N304" s="81"/>
      <c r="O304" s="81"/>
    </row>
    <row r="305" spans="2:15" s="125" customFormat="1">
      <c r="B305" s="129"/>
      <c r="D305" s="127"/>
      <c r="N305" s="81"/>
      <c r="O305" s="81"/>
    </row>
    <row r="306" spans="2:15" s="125" customFormat="1">
      <c r="B306" s="129"/>
      <c r="D306" s="127"/>
      <c r="N306" s="81"/>
      <c r="O306" s="81"/>
    </row>
    <row r="307" spans="2:15" s="125" customFormat="1">
      <c r="B307" s="129"/>
      <c r="D307" s="127"/>
      <c r="N307" s="81"/>
      <c r="O307" s="81"/>
    </row>
    <row r="308" spans="2:15" s="125" customFormat="1">
      <c r="B308" s="129"/>
      <c r="D308" s="127"/>
      <c r="N308" s="81"/>
      <c r="O308" s="81"/>
    </row>
    <row r="309" spans="2:15" s="125" customFormat="1">
      <c r="B309" s="129"/>
      <c r="D309" s="127"/>
      <c r="N309" s="81"/>
      <c r="O309" s="81"/>
    </row>
    <row r="310" spans="2:15" s="125" customFormat="1">
      <c r="B310" s="129"/>
      <c r="D310" s="127"/>
      <c r="N310" s="81"/>
      <c r="O310" s="81"/>
    </row>
    <row r="311" spans="2:15" s="125" customFormat="1">
      <c r="B311" s="129"/>
      <c r="D311" s="127"/>
      <c r="N311" s="81"/>
      <c r="O311" s="81"/>
    </row>
    <row r="312" spans="2:15" s="125" customFormat="1">
      <c r="B312" s="129"/>
      <c r="D312" s="127"/>
      <c r="N312" s="81"/>
      <c r="O312" s="81"/>
    </row>
    <row r="313" spans="2:15" s="125" customFormat="1">
      <c r="B313" s="129"/>
      <c r="D313" s="127"/>
      <c r="N313" s="81"/>
      <c r="O313" s="81"/>
    </row>
    <row r="314" spans="2:15" s="125" customFormat="1">
      <c r="B314" s="129"/>
      <c r="D314" s="127"/>
      <c r="N314" s="81"/>
      <c r="O314" s="81"/>
    </row>
    <row r="315" spans="2:15" s="125" customFormat="1">
      <c r="B315" s="129"/>
      <c r="D315" s="127"/>
      <c r="N315" s="81"/>
      <c r="O315" s="81"/>
    </row>
    <row r="316" spans="2:15" s="125" customFormat="1">
      <c r="B316" s="129"/>
      <c r="D316" s="127"/>
      <c r="N316" s="81"/>
      <c r="O316" s="81"/>
    </row>
    <row r="317" spans="2:15" s="125" customFormat="1">
      <c r="B317" s="129"/>
      <c r="D317" s="127"/>
      <c r="N317" s="81"/>
      <c r="O317" s="81"/>
    </row>
    <row r="318" spans="2:15" s="125" customFormat="1">
      <c r="B318" s="129"/>
      <c r="D318" s="127"/>
      <c r="N318" s="81"/>
      <c r="O318" s="81"/>
    </row>
    <row r="319" spans="2:15" s="125" customFormat="1">
      <c r="B319" s="129"/>
      <c r="D319" s="127"/>
      <c r="N319" s="81"/>
      <c r="O319" s="81"/>
    </row>
    <row r="320" spans="2:15" s="125" customFormat="1">
      <c r="B320" s="129"/>
      <c r="D320" s="127"/>
      <c r="N320" s="81"/>
      <c r="O320" s="81"/>
    </row>
    <row r="321" spans="2:15" s="125" customFormat="1">
      <c r="B321" s="129"/>
      <c r="D321" s="127"/>
      <c r="N321" s="81"/>
      <c r="O321" s="81"/>
    </row>
    <row r="322" spans="2:15" s="125" customFormat="1">
      <c r="B322" s="129"/>
      <c r="D322" s="127"/>
      <c r="N322" s="81"/>
      <c r="O322" s="81"/>
    </row>
    <row r="323" spans="2:15" s="125" customFormat="1">
      <c r="B323" s="129"/>
      <c r="D323" s="127"/>
      <c r="N323" s="81"/>
      <c r="O323" s="81"/>
    </row>
    <row r="324" spans="2:15" s="125" customFormat="1">
      <c r="B324" s="129"/>
      <c r="D324" s="127"/>
      <c r="N324" s="81"/>
      <c r="O324" s="81"/>
    </row>
    <row r="325" spans="2:15" s="125" customFormat="1">
      <c r="B325" s="129"/>
      <c r="D325" s="127"/>
      <c r="N325" s="81"/>
      <c r="O325" s="81"/>
    </row>
    <row r="326" spans="2:15" s="125" customFormat="1">
      <c r="B326" s="129"/>
      <c r="D326" s="127"/>
      <c r="N326" s="81"/>
      <c r="O326" s="81"/>
    </row>
    <row r="327" spans="2:15" s="125" customFormat="1">
      <c r="B327" s="129"/>
      <c r="D327" s="127"/>
      <c r="N327" s="81"/>
      <c r="O327" s="81"/>
    </row>
    <row r="328" spans="2:15" s="125" customFormat="1">
      <c r="B328" s="129"/>
      <c r="D328" s="127"/>
      <c r="N328" s="81"/>
      <c r="O328" s="81"/>
    </row>
    <row r="329" spans="2:15" s="125" customFormat="1">
      <c r="B329" s="129"/>
      <c r="D329" s="127"/>
      <c r="N329" s="81"/>
      <c r="O329" s="81"/>
    </row>
    <row r="330" spans="2:15" s="125" customFormat="1">
      <c r="B330" s="129"/>
      <c r="D330" s="127"/>
      <c r="N330" s="81"/>
      <c r="O330" s="81"/>
    </row>
    <row r="331" spans="2:15" s="125" customFormat="1">
      <c r="B331" s="129"/>
      <c r="D331" s="127"/>
      <c r="N331" s="81"/>
      <c r="O331" s="81"/>
    </row>
    <row r="332" spans="2:15" s="125" customFormat="1">
      <c r="B332" s="129"/>
      <c r="D332" s="127"/>
      <c r="N332" s="81"/>
      <c r="O332" s="81"/>
    </row>
    <row r="333" spans="2:15" s="125" customFormat="1">
      <c r="B333" s="129"/>
      <c r="D333" s="127"/>
      <c r="N333" s="81"/>
      <c r="O333" s="81"/>
    </row>
    <row r="334" spans="2:15" s="125" customFormat="1">
      <c r="B334" s="129"/>
      <c r="D334" s="127"/>
      <c r="N334" s="81"/>
      <c r="O334" s="81"/>
    </row>
    <row r="335" spans="2:15" s="125" customFormat="1">
      <c r="B335" s="129"/>
      <c r="D335" s="127"/>
      <c r="N335" s="81"/>
      <c r="O335" s="81"/>
    </row>
    <row r="336" spans="2:15" s="125" customFormat="1">
      <c r="B336" s="129"/>
      <c r="D336" s="127"/>
      <c r="N336" s="81"/>
      <c r="O336" s="81"/>
    </row>
    <row r="337" spans="2:15" s="125" customFormat="1">
      <c r="B337" s="129"/>
      <c r="D337" s="127"/>
      <c r="N337" s="81"/>
      <c r="O337" s="81"/>
    </row>
    <row r="338" spans="2:15" s="125" customFormat="1">
      <c r="B338" s="129"/>
      <c r="D338" s="127"/>
      <c r="N338" s="81"/>
      <c r="O338" s="81"/>
    </row>
    <row r="339" spans="2:15" s="125" customFormat="1">
      <c r="B339" s="129"/>
      <c r="D339" s="127"/>
      <c r="N339" s="81"/>
      <c r="O339" s="81"/>
    </row>
    <row r="340" spans="2:15" s="125" customFormat="1">
      <c r="B340" s="129"/>
      <c r="D340" s="127"/>
      <c r="N340" s="81"/>
      <c r="O340" s="81"/>
    </row>
    <row r="341" spans="2:15" s="125" customFormat="1">
      <c r="B341" s="129"/>
      <c r="D341" s="127"/>
      <c r="N341" s="81"/>
      <c r="O341" s="81"/>
    </row>
    <row r="342" spans="2:15" s="125" customFormat="1">
      <c r="B342" s="129"/>
      <c r="D342" s="127"/>
      <c r="N342" s="81"/>
      <c r="O342" s="81"/>
    </row>
    <row r="343" spans="2:15" s="125" customFormat="1">
      <c r="B343" s="129"/>
      <c r="D343" s="127"/>
      <c r="N343" s="81"/>
      <c r="O343" s="81"/>
    </row>
    <row r="344" spans="2:15" s="125" customFormat="1">
      <c r="B344" s="129"/>
      <c r="D344" s="127"/>
      <c r="N344" s="81"/>
      <c r="O344" s="81"/>
    </row>
    <row r="345" spans="2:15" s="125" customFormat="1">
      <c r="B345" s="129"/>
      <c r="D345" s="127"/>
      <c r="N345" s="81"/>
      <c r="O345" s="81"/>
    </row>
  </sheetData>
  <mergeCells count="1">
    <mergeCell ref="A1:C1"/>
  </mergeCells>
  <conditionalFormatting sqref="A6:J6 C9:E9">
    <cfRule type="expression" dxfId="23" priority="43" stopIfTrue="1">
      <formula>ISNUMBER(SEARCH("Closed",$I6))</formula>
    </cfRule>
  </conditionalFormatting>
  <conditionalFormatting sqref="A6:J6 E9">
    <cfRule type="expression" dxfId="22" priority="44" stopIfTrue="1">
      <formula>IF($B6="Minor", TRUE, FALSE)</formula>
    </cfRule>
    <cfRule type="expression" dxfId="21" priority="45" stopIfTrue="1">
      <formula>IF(OR($B6="Major",$B6="Pre-Condition"), TRUE, FALSE)</formula>
    </cfRule>
  </conditionalFormatting>
  <conditionalFormatting sqref="C9:D9 G9 K9">
    <cfRule type="expression" dxfId="20" priority="57" stopIfTrue="1">
      <formula>IF(OR($C9="Major",$C9="Pre-Condition"), TRUE, FALSE)</formula>
    </cfRule>
  </conditionalFormatting>
  <conditionalFormatting sqref="F9 I9:J9">
    <cfRule type="expression" dxfId="19" priority="16" stopIfTrue="1">
      <formula>ISNUMBER(SEARCH("Closed",$J9))</formula>
    </cfRule>
    <cfRule type="expression" dxfId="18" priority="17" stopIfTrue="1">
      <formula>IF($C9="Minor", TRUE, FALSE)</formula>
    </cfRule>
    <cfRule type="expression" dxfId="17" priority="18" stopIfTrue="1">
      <formula>IF(OR($C9="Major",$C9="Pre-Condition"), TRUE, FALSE)</formula>
    </cfRule>
  </conditionalFormatting>
  <conditionalFormatting sqref="G9 K9 C9:D9">
    <cfRule type="expression" dxfId="16" priority="56" stopIfTrue="1">
      <formula>IF($C9="Minor", TRUE, FALSE)</formula>
    </cfRule>
  </conditionalFormatting>
  <conditionalFormatting sqref="G9 K9">
    <cfRule type="expression" dxfId="15" priority="55" stopIfTrue="1">
      <formula>ISNUMBER(SEARCH("Closed",$I9))</formula>
    </cfRule>
  </conditionalFormatting>
  <conditionalFormatting sqref="L6:L7 A12:L22 A23:A295 C23:L295 B23:B345">
    <cfRule type="expression" dxfId="14" priority="37" stopIfTrue="1">
      <formula>ISNUMBER(SEARCH("Closed",$K6))</formula>
    </cfRule>
    <cfRule type="expression" dxfId="13" priority="38" stopIfTrue="1">
      <formula>IF($B6="Minor", TRUE, FALSE)</formula>
    </cfRule>
    <cfRule type="expression" dxfId="12" priority="39" stopIfTrue="1">
      <formula>IF(OR($B6="Major",$B6="Pre-Condition"), TRUE, FALSE)</formula>
    </cfRule>
  </conditionalFormatting>
  <dataValidations count="1">
    <dataValidation type="list" allowBlank="1" showInputMessage="1" showErrorMessage="1" sqref="B7:B9 IX7:IX9 ST7:ST9 ACP7:ACP9 AML7:AML9 AWH7:AWH9 BGD7:BGD9 BPZ7:BPZ9 BZV7:BZV9 CJR7:CJR9 CTN7:CTN9 DDJ7:DDJ9 DNF7:DNF9 DXB7:DXB9 EGX7:EGX9 EQT7:EQT9 FAP7:FAP9 FKL7:FKL9 FUH7:FUH9 GED7:GED9 GNZ7:GNZ9 GXV7:GXV9 HHR7:HHR9 HRN7:HRN9 IBJ7:IBJ9 ILF7:ILF9 IVB7:IVB9 JEX7:JEX9 JOT7:JOT9 JYP7:JYP9 KIL7:KIL9 KSH7:KSH9 LCD7:LCD9 LLZ7:LLZ9 LVV7:LVV9 MFR7:MFR9 MPN7:MPN9 MZJ7:MZJ9 NJF7:NJF9 NTB7:NTB9 OCX7:OCX9 OMT7:OMT9 OWP7:OWP9 PGL7:PGL9 PQH7:PQH9 QAD7:QAD9 QJZ7:QJZ9 QTV7:QTV9 RDR7:RDR9 RNN7:RNN9 RXJ7:RXJ9 SHF7:SHF9 SRB7:SRB9 TAX7:TAX9 TKT7:TKT9 TUP7:TUP9 UEL7:UEL9 UOH7:UOH9 UYD7:UYD9 VHZ7:VHZ9 VRV7:VRV9 WBR7:WBR9 WLN7:WLN9 WVJ7:WVJ9 B65540:B65542 IX65540:IX65542 ST65540:ST65542 ACP65540:ACP65542 AML65540:AML65542 AWH65540:AWH65542 BGD65540:BGD65542 BPZ65540:BPZ65542 BZV65540:BZV65542 CJR65540:CJR65542 CTN65540:CTN65542 DDJ65540:DDJ65542 DNF65540:DNF65542 DXB65540:DXB65542 EGX65540:EGX65542 EQT65540:EQT65542 FAP65540:FAP65542 FKL65540:FKL65542 FUH65540:FUH65542 GED65540:GED65542 GNZ65540:GNZ65542 GXV65540:GXV65542 HHR65540:HHR65542 HRN65540:HRN65542 IBJ65540:IBJ65542 ILF65540:ILF65542 IVB65540:IVB65542 JEX65540:JEX65542 JOT65540:JOT65542 JYP65540:JYP65542 KIL65540:KIL65542 KSH65540:KSH65542 LCD65540:LCD65542 LLZ65540:LLZ65542 LVV65540:LVV65542 MFR65540:MFR65542 MPN65540:MPN65542 MZJ65540:MZJ65542 NJF65540:NJF65542 NTB65540:NTB65542 OCX65540:OCX65542 OMT65540:OMT65542 OWP65540:OWP65542 PGL65540:PGL65542 PQH65540:PQH65542 QAD65540:QAD65542 QJZ65540:QJZ65542 QTV65540:QTV65542 RDR65540:RDR65542 RNN65540:RNN65542 RXJ65540:RXJ65542 SHF65540:SHF65542 SRB65540:SRB65542 TAX65540:TAX65542 TKT65540:TKT65542 TUP65540:TUP65542 UEL65540:UEL65542 UOH65540:UOH65542 UYD65540:UYD65542 VHZ65540:VHZ65542 VRV65540:VRV65542 WBR65540:WBR65542 WLN65540:WLN65542 WVJ65540:WVJ65542 B131076:B131078 IX131076:IX131078 ST131076:ST131078 ACP131076:ACP131078 AML131076:AML131078 AWH131076:AWH131078 BGD131076:BGD131078 BPZ131076:BPZ131078 BZV131076:BZV131078 CJR131076:CJR131078 CTN131076:CTN131078 DDJ131076:DDJ131078 DNF131076:DNF131078 DXB131076:DXB131078 EGX131076:EGX131078 EQT131076:EQT131078 FAP131076:FAP131078 FKL131076:FKL131078 FUH131076:FUH131078 GED131076:GED131078 GNZ131076:GNZ131078 GXV131076:GXV131078 HHR131076:HHR131078 HRN131076:HRN131078 IBJ131076:IBJ131078 ILF131076:ILF131078 IVB131076:IVB131078 JEX131076:JEX131078 JOT131076:JOT131078 JYP131076:JYP131078 KIL131076:KIL131078 KSH131076:KSH131078 LCD131076:LCD131078 LLZ131076:LLZ131078 LVV131076:LVV131078 MFR131076:MFR131078 MPN131076:MPN131078 MZJ131076:MZJ131078 NJF131076:NJF131078 NTB131076:NTB131078 OCX131076:OCX131078 OMT131076:OMT131078 OWP131076:OWP131078 PGL131076:PGL131078 PQH131076:PQH131078 QAD131076:QAD131078 QJZ131076:QJZ131078 QTV131076:QTV131078 RDR131076:RDR131078 RNN131076:RNN131078 RXJ131076:RXJ131078 SHF131076:SHF131078 SRB131076:SRB131078 TAX131076:TAX131078 TKT131076:TKT131078 TUP131076:TUP131078 UEL131076:UEL131078 UOH131076:UOH131078 UYD131076:UYD131078 VHZ131076:VHZ131078 VRV131076:VRV131078 WBR131076:WBR131078 WLN131076:WLN131078 WVJ131076:WVJ131078 B196612:B196614 IX196612:IX196614 ST196612:ST196614 ACP196612:ACP196614 AML196612:AML196614 AWH196612:AWH196614 BGD196612:BGD196614 BPZ196612:BPZ196614 BZV196612:BZV196614 CJR196612:CJR196614 CTN196612:CTN196614 DDJ196612:DDJ196614 DNF196612:DNF196614 DXB196612:DXB196614 EGX196612:EGX196614 EQT196612:EQT196614 FAP196612:FAP196614 FKL196612:FKL196614 FUH196612:FUH196614 GED196612:GED196614 GNZ196612:GNZ196614 GXV196612:GXV196614 HHR196612:HHR196614 HRN196612:HRN196614 IBJ196612:IBJ196614 ILF196612:ILF196614 IVB196612:IVB196614 JEX196612:JEX196614 JOT196612:JOT196614 JYP196612:JYP196614 KIL196612:KIL196614 KSH196612:KSH196614 LCD196612:LCD196614 LLZ196612:LLZ196614 LVV196612:LVV196614 MFR196612:MFR196614 MPN196612:MPN196614 MZJ196612:MZJ196614 NJF196612:NJF196614 NTB196612:NTB196614 OCX196612:OCX196614 OMT196612:OMT196614 OWP196612:OWP196614 PGL196612:PGL196614 PQH196612:PQH196614 QAD196612:QAD196614 QJZ196612:QJZ196614 QTV196612:QTV196614 RDR196612:RDR196614 RNN196612:RNN196614 RXJ196612:RXJ196614 SHF196612:SHF196614 SRB196612:SRB196614 TAX196612:TAX196614 TKT196612:TKT196614 TUP196612:TUP196614 UEL196612:UEL196614 UOH196612:UOH196614 UYD196612:UYD196614 VHZ196612:VHZ196614 VRV196612:VRV196614 WBR196612:WBR196614 WLN196612:WLN196614 WVJ196612:WVJ196614 B262148:B262150 IX262148:IX262150 ST262148:ST262150 ACP262148:ACP262150 AML262148:AML262150 AWH262148:AWH262150 BGD262148:BGD262150 BPZ262148:BPZ262150 BZV262148:BZV262150 CJR262148:CJR262150 CTN262148:CTN262150 DDJ262148:DDJ262150 DNF262148:DNF262150 DXB262148:DXB262150 EGX262148:EGX262150 EQT262148:EQT262150 FAP262148:FAP262150 FKL262148:FKL262150 FUH262148:FUH262150 GED262148:GED262150 GNZ262148:GNZ262150 GXV262148:GXV262150 HHR262148:HHR262150 HRN262148:HRN262150 IBJ262148:IBJ262150 ILF262148:ILF262150 IVB262148:IVB262150 JEX262148:JEX262150 JOT262148:JOT262150 JYP262148:JYP262150 KIL262148:KIL262150 KSH262148:KSH262150 LCD262148:LCD262150 LLZ262148:LLZ262150 LVV262148:LVV262150 MFR262148:MFR262150 MPN262148:MPN262150 MZJ262148:MZJ262150 NJF262148:NJF262150 NTB262148:NTB262150 OCX262148:OCX262150 OMT262148:OMT262150 OWP262148:OWP262150 PGL262148:PGL262150 PQH262148:PQH262150 QAD262148:QAD262150 QJZ262148:QJZ262150 QTV262148:QTV262150 RDR262148:RDR262150 RNN262148:RNN262150 RXJ262148:RXJ262150 SHF262148:SHF262150 SRB262148:SRB262150 TAX262148:TAX262150 TKT262148:TKT262150 TUP262148:TUP262150 UEL262148:UEL262150 UOH262148:UOH262150 UYD262148:UYD262150 VHZ262148:VHZ262150 VRV262148:VRV262150 WBR262148:WBR262150 WLN262148:WLN262150 WVJ262148:WVJ262150 B327684:B327686 IX327684:IX327686 ST327684:ST327686 ACP327684:ACP327686 AML327684:AML327686 AWH327684:AWH327686 BGD327684:BGD327686 BPZ327684:BPZ327686 BZV327684:BZV327686 CJR327684:CJR327686 CTN327684:CTN327686 DDJ327684:DDJ327686 DNF327684:DNF327686 DXB327684:DXB327686 EGX327684:EGX327686 EQT327684:EQT327686 FAP327684:FAP327686 FKL327684:FKL327686 FUH327684:FUH327686 GED327684:GED327686 GNZ327684:GNZ327686 GXV327684:GXV327686 HHR327684:HHR327686 HRN327684:HRN327686 IBJ327684:IBJ327686 ILF327684:ILF327686 IVB327684:IVB327686 JEX327684:JEX327686 JOT327684:JOT327686 JYP327684:JYP327686 KIL327684:KIL327686 KSH327684:KSH327686 LCD327684:LCD327686 LLZ327684:LLZ327686 LVV327684:LVV327686 MFR327684:MFR327686 MPN327684:MPN327686 MZJ327684:MZJ327686 NJF327684:NJF327686 NTB327684:NTB327686 OCX327684:OCX327686 OMT327684:OMT327686 OWP327684:OWP327686 PGL327684:PGL327686 PQH327684:PQH327686 QAD327684:QAD327686 QJZ327684:QJZ327686 QTV327684:QTV327686 RDR327684:RDR327686 RNN327684:RNN327686 RXJ327684:RXJ327686 SHF327684:SHF327686 SRB327684:SRB327686 TAX327684:TAX327686 TKT327684:TKT327686 TUP327684:TUP327686 UEL327684:UEL327686 UOH327684:UOH327686 UYD327684:UYD327686 VHZ327684:VHZ327686 VRV327684:VRV327686 WBR327684:WBR327686 WLN327684:WLN327686 WVJ327684:WVJ327686 B393220:B393222 IX393220:IX393222 ST393220:ST393222 ACP393220:ACP393222 AML393220:AML393222 AWH393220:AWH393222 BGD393220:BGD393222 BPZ393220:BPZ393222 BZV393220:BZV393222 CJR393220:CJR393222 CTN393220:CTN393222 DDJ393220:DDJ393222 DNF393220:DNF393222 DXB393220:DXB393222 EGX393220:EGX393222 EQT393220:EQT393222 FAP393220:FAP393222 FKL393220:FKL393222 FUH393220:FUH393222 GED393220:GED393222 GNZ393220:GNZ393222 GXV393220:GXV393222 HHR393220:HHR393222 HRN393220:HRN393222 IBJ393220:IBJ393222 ILF393220:ILF393222 IVB393220:IVB393222 JEX393220:JEX393222 JOT393220:JOT393222 JYP393220:JYP393222 KIL393220:KIL393222 KSH393220:KSH393222 LCD393220:LCD393222 LLZ393220:LLZ393222 LVV393220:LVV393222 MFR393220:MFR393222 MPN393220:MPN393222 MZJ393220:MZJ393222 NJF393220:NJF393222 NTB393220:NTB393222 OCX393220:OCX393222 OMT393220:OMT393222 OWP393220:OWP393222 PGL393220:PGL393222 PQH393220:PQH393222 QAD393220:QAD393222 QJZ393220:QJZ393222 QTV393220:QTV393222 RDR393220:RDR393222 RNN393220:RNN393222 RXJ393220:RXJ393222 SHF393220:SHF393222 SRB393220:SRB393222 TAX393220:TAX393222 TKT393220:TKT393222 TUP393220:TUP393222 UEL393220:UEL393222 UOH393220:UOH393222 UYD393220:UYD393222 VHZ393220:VHZ393222 VRV393220:VRV393222 WBR393220:WBR393222 WLN393220:WLN393222 WVJ393220:WVJ393222 B458756:B458758 IX458756:IX458758 ST458756:ST458758 ACP458756:ACP458758 AML458756:AML458758 AWH458756:AWH458758 BGD458756:BGD458758 BPZ458756:BPZ458758 BZV458756:BZV458758 CJR458756:CJR458758 CTN458756:CTN458758 DDJ458756:DDJ458758 DNF458756:DNF458758 DXB458756:DXB458758 EGX458756:EGX458758 EQT458756:EQT458758 FAP458756:FAP458758 FKL458756:FKL458758 FUH458756:FUH458758 GED458756:GED458758 GNZ458756:GNZ458758 GXV458756:GXV458758 HHR458756:HHR458758 HRN458756:HRN458758 IBJ458756:IBJ458758 ILF458756:ILF458758 IVB458756:IVB458758 JEX458756:JEX458758 JOT458756:JOT458758 JYP458756:JYP458758 KIL458756:KIL458758 KSH458756:KSH458758 LCD458756:LCD458758 LLZ458756:LLZ458758 LVV458756:LVV458758 MFR458756:MFR458758 MPN458756:MPN458758 MZJ458756:MZJ458758 NJF458756:NJF458758 NTB458756:NTB458758 OCX458756:OCX458758 OMT458756:OMT458758 OWP458756:OWP458758 PGL458756:PGL458758 PQH458756:PQH458758 QAD458756:QAD458758 QJZ458756:QJZ458758 QTV458756:QTV458758 RDR458756:RDR458758 RNN458756:RNN458758 RXJ458756:RXJ458758 SHF458756:SHF458758 SRB458756:SRB458758 TAX458756:TAX458758 TKT458756:TKT458758 TUP458756:TUP458758 UEL458756:UEL458758 UOH458756:UOH458758 UYD458756:UYD458758 VHZ458756:VHZ458758 VRV458756:VRV458758 WBR458756:WBR458758 WLN458756:WLN458758 WVJ458756:WVJ458758 B524292:B524294 IX524292:IX524294 ST524292:ST524294 ACP524292:ACP524294 AML524292:AML524294 AWH524292:AWH524294 BGD524292:BGD524294 BPZ524292:BPZ524294 BZV524292:BZV524294 CJR524292:CJR524294 CTN524292:CTN524294 DDJ524292:DDJ524294 DNF524292:DNF524294 DXB524292:DXB524294 EGX524292:EGX524294 EQT524292:EQT524294 FAP524292:FAP524294 FKL524292:FKL524294 FUH524292:FUH524294 GED524292:GED524294 GNZ524292:GNZ524294 GXV524292:GXV524294 HHR524292:HHR524294 HRN524292:HRN524294 IBJ524292:IBJ524294 ILF524292:ILF524294 IVB524292:IVB524294 JEX524292:JEX524294 JOT524292:JOT524294 JYP524292:JYP524294 KIL524292:KIL524294 KSH524292:KSH524294 LCD524292:LCD524294 LLZ524292:LLZ524294 LVV524292:LVV524294 MFR524292:MFR524294 MPN524292:MPN524294 MZJ524292:MZJ524294 NJF524292:NJF524294 NTB524292:NTB524294 OCX524292:OCX524294 OMT524292:OMT524294 OWP524292:OWP524294 PGL524292:PGL524294 PQH524292:PQH524294 QAD524292:QAD524294 QJZ524292:QJZ524294 QTV524292:QTV524294 RDR524292:RDR524294 RNN524292:RNN524294 RXJ524292:RXJ524294 SHF524292:SHF524294 SRB524292:SRB524294 TAX524292:TAX524294 TKT524292:TKT524294 TUP524292:TUP524294 UEL524292:UEL524294 UOH524292:UOH524294 UYD524292:UYD524294 VHZ524292:VHZ524294 VRV524292:VRV524294 WBR524292:WBR524294 WLN524292:WLN524294 WVJ524292:WVJ524294 B589828:B589830 IX589828:IX589830 ST589828:ST589830 ACP589828:ACP589830 AML589828:AML589830 AWH589828:AWH589830 BGD589828:BGD589830 BPZ589828:BPZ589830 BZV589828:BZV589830 CJR589828:CJR589830 CTN589828:CTN589830 DDJ589828:DDJ589830 DNF589828:DNF589830 DXB589828:DXB589830 EGX589828:EGX589830 EQT589828:EQT589830 FAP589828:FAP589830 FKL589828:FKL589830 FUH589828:FUH589830 GED589828:GED589830 GNZ589828:GNZ589830 GXV589828:GXV589830 HHR589828:HHR589830 HRN589828:HRN589830 IBJ589828:IBJ589830 ILF589828:ILF589830 IVB589828:IVB589830 JEX589828:JEX589830 JOT589828:JOT589830 JYP589828:JYP589830 KIL589828:KIL589830 KSH589828:KSH589830 LCD589828:LCD589830 LLZ589828:LLZ589830 LVV589828:LVV589830 MFR589828:MFR589830 MPN589828:MPN589830 MZJ589828:MZJ589830 NJF589828:NJF589830 NTB589828:NTB589830 OCX589828:OCX589830 OMT589828:OMT589830 OWP589828:OWP589830 PGL589828:PGL589830 PQH589828:PQH589830 QAD589828:QAD589830 QJZ589828:QJZ589830 QTV589828:QTV589830 RDR589828:RDR589830 RNN589828:RNN589830 RXJ589828:RXJ589830 SHF589828:SHF589830 SRB589828:SRB589830 TAX589828:TAX589830 TKT589828:TKT589830 TUP589828:TUP589830 UEL589828:UEL589830 UOH589828:UOH589830 UYD589828:UYD589830 VHZ589828:VHZ589830 VRV589828:VRV589830 WBR589828:WBR589830 WLN589828:WLN589830 WVJ589828:WVJ589830 B655364:B655366 IX655364:IX655366 ST655364:ST655366 ACP655364:ACP655366 AML655364:AML655366 AWH655364:AWH655366 BGD655364:BGD655366 BPZ655364:BPZ655366 BZV655364:BZV655366 CJR655364:CJR655366 CTN655364:CTN655366 DDJ655364:DDJ655366 DNF655364:DNF655366 DXB655364:DXB655366 EGX655364:EGX655366 EQT655364:EQT655366 FAP655364:FAP655366 FKL655364:FKL655366 FUH655364:FUH655366 GED655364:GED655366 GNZ655364:GNZ655366 GXV655364:GXV655366 HHR655364:HHR655366 HRN655364:HRN655366 IBJ655364:IBJ655366 ILF655364:ILF655366 IVB655364:IVB655366 JEX655364:JEX655366 JOT655364:JOT655366 JYP655364:JYP655366 KIL655364:KIL655366 KSH655364:KSH655366 LCD655364:LCD655366 LLZ655364:LLZ655366 LVV655364:LVV655366 MFR655364:MFR655366 MPN655364:MPN655366 MZJ655364:MZJ655366 NJF655364:NJF655366 NTB655364:NTB655366 OCX655364:OCX655366 OMT655364:OMT655366 OWP655364:OWP655366 PGL655364:PGL655366 PQH655364:PQH655366 QAD655364:QAD655366 QJZ655364:QJZ655366 QTV655364:QTV655366 RDR655364:RDR655366 RNN655364:RNN655366 RXJ655364:RXJ655366 SHF655364:SHF655366 SRB655364:SRB655366 TAX655364:TAX655366 TKT655364:TKT655366 TUP655364:TUP655366 UEL655364:UEL655366 UOH655364:UOH655366 UYD655364:UYD655366 VHZ655364:VHZ655366 VRV655364:VRV655366 WBR655364:WBR655366 WLN655364:WLN655366 WVJ655364:WVJ655366 B720900:B720902 IX720900:IX720902 ST720900:ST720902 ACP720900:ACP720902 AML720900:AML720902 AWH720900:AWH720902 BGD720900:BGD720902 BPZ720900:BPZ720902 BZV720900:BZV720902 CJR720900:CJR720902 CTN720900:CTN720902 DDJ720900:DDJ720902 DNF720900:DNF720902 DXB720900:DXB720902 EGX720900:EGX720902 EQT720900:EQT720902 FAP720900:FAP720902 FKL720900:FKL720902 FUH720900:FUH720902 GED720900:GED720902 GNZ720900:GNZ720902 GXV720900:GXV720902 HHR720900:HHR720902 HRN720900:HRN720902 IBJ720900:IBJ720902 ILF720900:ILF720902 IVB720900:IVB720902 JEX720900:JEX720902 JOT720900:JOT720902 JYP720900:JYP720902 KIL720900:KIL720902 KSH720900:KSH720902 LCD720900:LCD720902 LLZ720900:LLZ720902 LVV720900:LVV720902 MFR720900:MFR720902 MPN720900:MPN720902 MZJ720900:MZJ720902 NJF720900:NJF720902 NTB720900:NTB720902 OCX720900:OCX720902 OMT720900:OMT720902 OWP720900:OWP720902 PGL720900:PGL720902 PQH720900:PQH720902 QAD720900:QAD720902 QJZ720900:QJZ720902 QTV720900:QTV720902 RDR720900:RDR720902 RNN720900:RNN720902 RXJ720900:RXJ720902 SHF720900:SHF720902 SRB720900:SRB720902 TAX720900:TAX720902 TKT720900:TKT720902 TUP720900:TUP720902 UEL720900:UEL720902 UOH720900:UOH720902 UYD720900:UYD720902 VHZ720900:VHZ720902 VRV720900:VRV720902 WBR720900:WBR720902 WLN720900:WLN720902 WVJ720900:WVJ720902 B786436:B786438 IX786436:IX786438 ST786436:ST786438 ACP786436:ACP786438 AML786436:AML786438 AWH786436:AWH786438 BGD786436:BGD786438 BPZ786436:BPZ786438 BZV786436:BZV786438 CJR786436:CJR786438 CTN786436:CTN786438 DDJ786436:DDJ786438 DNF786436:DNF786438 DXB786436:DXB786438 EGX786436:EGX786438 EQT786436:EQT786438 FAP786436:FAP786438 FKL786436:FKL786438 FUH786436:FUH786438 GED786436:GED786438 GNZ786436:GNZ786438 GXV786436:GXV786438 HHR786436:HHR786438 HRN786436:HRN786438 IBJ786436:IBJ786438 ILF786436:ILF786438 IVB786436:IVB786438 JEX786436:JEX786438 JOT786436:JOT786438 JYP786436:JYP786438 KIL786436:KIL786438 KSH786436:KSH786438 LCD786436:LCD786438 LLZ786436:LLZ786438 LVV786436:LVV786438 MFR786436:MFR786438 MPN786436:MPN786438 MZJ786436:MZJ786438 NJF786436:NJF786438 NTB786436:NTB786438 OCX786436:OCX786438 OMT786436:OMT786438 OWP786436:OWP786438 PGL786436:PGL786438 PQH786436:PQH786438 QAD786436:QAD786438 QJZ786436:QJZ786438 QTV786436:QTV786438 RDR786436:RDR786438 RNN786436:RNN786438 RXJ786436:RXJ786438 SHF786436:SHF786438 SRB786436:SRB786438 TAX786436:TAX786438 TKT786436:TKT786438 TUP786436:TUP786438 UEL786436:UEL786438 UOH786436:UOH786438 UYD786436:UYD786438 VHZ786436:VHZ786438 VRV786436:VRV786438 WBR786436:WBR786438 WLN786436:WLN786438 WVJ786436:WVJ786438 B851972:B851974 IX851972:IX851974 ST851972:ST851974 ACP851972:ACP851974 AML851972:AML851974 AWH851972:AWH851974 BGD851972:BGD851974 BPZ851972:BPZ851974 BZV851972:BZV851974 CJR851972:CJR851974 CTN851972:CTN851974 DDJ851972:DDJ851974 DNF851972:DNF851974 DXB851972:DXB851974 EGX851972:EGX851974 EQT851972:EQT851974 FAP851972:FAP851974 FKL851972:FKL851974 FUH851972:FUH851974 GED851972:GED851974 GNZ851972:GNZ851974 GXV851972:GXV851974 HHR851972:HHR851974 HRN851972:HRN851974 IBJ851972:IBJ851974 ILF851972:ILF851974 IVB851972:IVB851974 JEX851972:JEX851974 JOT851972:JOT851974 JYP851972:JYP851974 KIL851972:KIL851974 KSH851972:KSH851974 LCD851972:LCD851974 LLZ851972:LLZ851974 LVV851972:LVV851974 MFR851972:MFR851974 MPN851972:MPN851974 MZJ851972:MZJ851974 NJF851972:NJF851974 NTB851972:NTB851974 OCX851972:OCX851974 OMT851972:OMT851974 OWP851972:OWP851974 PGL851972:PGL851974 PQH851972:PQH851974 QAD851972:QAD851974 QJZ851972:QJZ851974 QTV851972:QTV851974 RDR851972:RDR851974 RNN851972:RNN851974 RXJ851972:RXJ851974 SHF851972:SHF851974 SRB851972:SRB851974 TAX851972:TAX851974 TKT851972:TKT851974 TUP851972:TUP851974 UEL851972:UEL851974 UOH851972:UOH851974 UYD851972:UYD851974 VHZ851972:VHZ851974 VRV851972:VRV851974 WBR851972:WBR851974 WLN851972:WLN851974 WVJ851972:WVJ851974 B917508:B917510 IX917508:IX917510 ST917508:ST917510 ACP917508:ACP917510 AML917508:AML917510 AWH917508:AWH917510 BGD917508:BGD917510 BPZ917508:BPZ917510 BZV917508:BZV917510 CJR917508:CJR917510 CTN917508:CTN917510 DDJ917508:DDJ917510 DNF917508:DNF917510 DXB917508:DXB917510 EGX917508:EGX917510 EQT917508:EQT917510 FAP917508:FAP917510 FKL917508:FKL917510 FUH917508:FUH917510 GED917508:GED917510 GNZ917508:GNZ917510 GXV917508:GXV917510 HHR917508:HHR917510 HRN917508:HRN917510 IBJ917508:IBJ917510 ILF917508:ILF917510 IVB917508:IVB917510 JEX917508:JEX917510 JOT917508:JOT917510 JYP917508:JYP917510 KIL917508:KIL917510 KSH917508:KSH917510 LCD917508:LCD917510 LLZ917508:LLZ917510 LVV917508:LVV917510 MFR917508:MFR917510 MPN917508:MPN917510 MZJ917508:MZJ917510 NJF917508:NJF917510 NTB917508:NTB917510 OCX917508:OCX917510 OMT917508:OMT917510 OWP917508:OWP917510 PGL917508:PGL917510 PQH917508:PQH917510 QAD917508:QAD917510 QJZ917508:QJZ917510 QTV917508:QTV917510 RDR917508:RDR917510 RNN917508:RNN917510 RXJ917508:RXJ917510 SHF917508:SHF917510 SRB917508:SRB917510 TAX917508:TAX917510 TKT917508:TKT917510 TUP917508:TUP917510 UEL917508:UEL917510 UOH917508:UOH917510 UYD917508:UYD917510 VHZ917508:VHZ917510 VRV917508:VRV917510 WBR917508:WBR917510 WLN917508:WLN917510 WVJ917508:WVJ917510 B983044:B983046 IX983044:IX983046 ST983044:ST983046 ACP983044:ACP983046 AML983044:AML983046 AWH983044:AWH983046 BGD983044:BGD983046 BPZ983044:BPZ983046 BZV983044:BZV983046 CJR983044:CJR983046 CTN983044:CTN983046 DDJ983044:DDJ983046 DNF983044:DNF983046 DXB983044:DXB983046 EGX983044:EGX983046 EQT983044:EQT983046 FAP983044:FAP983046 FKL983044:FKL983046 FUH983044:FUH983046 GED983044:GED983046 GNZ983044:GNZ983046 GXV983044:GXV983046 HHR983044:HHR983046 HRN983044:HRN983046 IBJ983044:IBJ983046 ILF983044:ILF983046 IVB983044:IVB983046 JEX983044:JEX983046 JOT983044:JOT983046 JYP983044:JYP983046 KIL983044:KIL983046 KSH983044:KSH983046 LCD983044:LCD983046 LLZ983044:LLZ983046 LVV983044:LVV983046 MFR983044:MFR983046 MPN983044:MPN983046 MZJ983044:MZJ983046 NJF983044:NJF983046 NTB983044:NTB983046 OCX983044:OCX983046 OMT983044:OMT983046 OWP983044:OWP983046 PGL983044:PGL983046 PQH983044:PQH983046 QAD983044:QAD983046 QJZ983044:QJZ983046 QTV983044:QTV983046 RDR983044:RDR983046 RNN983044:RNN983046 RXJ983044:RXJ983046 SHF983044:SHF983046 SRB983044:SRB983046 TAX983044:TAX983046 TKT983044:TKT983046 TUP983044:TUP983046 UEL983044:UEL983046 UOH983044:UOH983046 UYD983044:UYD983046 VHZ983044:VHZ983046 VRV983044:VRV983046 WBR983044:WBR983046 WLN983044:WLN983046 WVJ983044:WVJ983046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4:B65546 IX65544:IX65546 ST65544:ST65546 ACP65544:ACP65546 AML65544:AML65546 AWH65544:AWH65546 BGD65544:BGD65546 BPZ65544:BPZ65546 BZV65544:BZV65546 CJR65544:CJR65546 CTN65544:CTN65546 DDJ65544:DDJ65546 DNF65544:DNF65546 DXB65544:DXB65546 EGX65544:EGX65546 EQT65544:EQT65546 FAP65544:FAP65546 FKL65544:FKL65546 FUH65544:FUH65546 GED65544:GED65546 GNZ65544:GNZ65546 GXV65544:GXV65546 HHR65544:HHR65546 HRN65544:HRN65546 IBJ65544:IBJ65546 ILF65544:ILF65546 IVB65544:IVB65546 JEX65544:JEX65546 JOT65544:JOT65546 JYP65544:JYP65546 KIL65544:KIL65546 KSH65544:KSH65546 LCD65544:LCD65546 LLZ65544:LLZ65546 LVV65544:LVV65546 MFR65544:MFR65546 MPN65544:MPN65546 MZJ65544:MZJ65546 NJF65544:NJF65546 NTB65544:NTB65546 OCX65544:OCX65546 OMT65544:OMT65546 OWP65544:OWP65546 PGL65544:PGL65546 PQH65544:PQH65546 QAD65544:QAD65546 QJZ65544:QJZ65546 QTV65544:QTV65546 RDR65544:RDR65546 RNN65544:RNN65546 RXJ65544:RXJ65546 SHF65544:SHF65546 SRB65544:SRB65546 TAX65544:TAX65546 TKT65544:TKT65546 TUP65544:TUP65546 UEL65544:UEL65546 UOH65544:UOH65546 UYD65544:UYD65546 VHZ65544:VHZ65546 VRV65544:VRV65546 WBR65544:WBR65546 WLN65544:WLN65546 WVJ65544:WVJ65546 B131080:B131082 IX131080:IX131082 ST131080:ST131082 ACP131080:ACP131082 AML131080:AML131082 AWH131080:AWH131082 BGD131080:BGD131082 BPZ131080:BPZ131082 BZV131080:BZV131082 CJR131080:CJR131082 CTN131080:CTN131082 DDJ131080:DDJ131082 DNF131080:DNF131082 DXB131080:DXB131082 EGX131080:EGX131082 EQT131080:EQT131082 FAP131080:FAP131082 FKL131080:FKL131082 FUH131080:FUH131082 GED131080:GED131082 GNZ131080:GNZ131082 GXV131080:GXV131082 HHR131080:HHR131082 HRN131080:HRN131082 IBJ131080:IBJ131082 ILF131080:ILF131082 IVB131080:IVB131082 JEX131080:JEX131082 JOT131080:JOT131082 JYP131080:JYP131082 KIL131080:KIL131082 KSH131080:KSH131082 LCD131080:LCD131082 LLZ131080:LLZ131082 LVV131080:LVV131082 MFR131080:MFR131082 MPN131080:MPN131082 MZJ131080:MZJ131082 NJF131080:NJF131082 NTB131080:NTB131082 OCX131080:OCX131082 OMT131080:OMT131082 OWP131080:OWP131082 PGL131080:PGL131082 PQH131080:PQH131082 QAD131080:QAD131082 QJZ131080:QJZ131082 QTV131080:QTV131082 RDR131080:RDR131082 RNN131080:RNN131082 RXJ131080:RXJ131082 SHF131080:SHF131082 SRB131080:SRB131082 TAX131080:TAX131082 TKT131080:TKT131082 TUP131080:TUP131082 UEL131080:UEL131082 UOH131080:UOH131082 UYD131080:UYD131082 VHZ131080:VHZ131082 VRV131080:VRV131082 WBR131080:WBR131082 WLN131080:WLN131082 WVJ131080:WVJ131082 B196616:B196618 IX196616:IX196618 ST196616:ST196618 ACP196616:ACP196618 AML196616:AML196618 AWH196616:AWH196618 BGD196616:BGD196618 BPZ196616:BPZ196618 BZV196616:BZV196618 CJR196616:CJR196618 CTN196616:CTN196618 DDJ196616:DDJ196618 DNF196616:DNF196618 DXB196616:DXB196618 EGX196616:EGX196618 EQT196616:EQT196618 FAP196616:FAP196618 FKL196616:FKL196618 FUH196616:FUH196618 GED196616:GED196618 GNZ196616:GNZ196618 GXV196616:GXV196618 HHR196616:HHR196618 HRN196616:HRN196618 IBJ196616:IBJ196618 ILF196616:ILF196618 IVB196616:IVB196618 JEX196616:JEX196618 JOT196616:JOT196618 JYP196616:JYP196618 KIL196616:KIL196618 KSH196616:KSH196618 LCD196616:LCD196618 LLZ196616:LLZ196618 LVV196616:LVV196618 MFR196616:MFR196618 MPN196616:MPN196618 MZJ196616:MZJ196618 NJF196616:NJF196618 NTB196616:NTB196618 OCX196616:OCX196618 OMT196616:OMT196618 OWP196616:OWP196618 PGL196616:PGL196618 PQH196616:PQH196618 QAD196616:QAD196618 QJZ196616:QJZ196618 QTV196616:QTV196618 RDR196616:RDR196618 RNN196616:RNN196618 RXJ196616:RXJ196618 SHF196616:SHF196618 SRB196616:SRB196618 TAX196616:TAX196618 TKT196616:TKT196618 TUP196616:TUP196618 UEL196616:UEL196618 UOH196616:UOH196618 UYD196616:UYD196618 VHZ196616:VHZ196618 VRV196616:VRV196618 WBR196616:WBR196618 WLN196616:WLN196618 WVJ196616:WVJ196618 B262152:B262154 IX262152:IX262154 ST262152:ST262154 ACP262152:ACP262154 AML262152:AML262154 AWH262152:AWH262154 BGD262152:BGD262154 BPZ262152:BPZ262154 BZV262152:BZV262154 CJR262152:CJR262154 CTN262152:CTN262154 DDJ262152:DDJ262154 DNF262152:DNF262154 DXB262152:DXB262154 EGX262152:EGX262154 EQT262152:EQT262154 FAP262152:FAP262154 FKL262152:FKL262154 FUH262152:FUH262154 GED262152:GED262154 GNZ262152:GNZ262154 GXV262152:GXV262154 HHR262152:HHR262154 HRN262152:HRN262154 IBJ262152:IBJ262154 ILF262152:ILF262154 IVB262152:IVB262154 JEX262152:JEX262154 JOT262152:JOT262154 JYP262152:JYP262154 KIL262152:KIL262154 KSH262152:KSH262154 LCD262152:LCD262154 LLZ262152:LLZ262154 LVV262152:LVV262154 MFR262152:MFR262154 MPN262152:MPN262154 MZJ262152:MZJ262154 NJF262152:NJF262154 NTB262152:NTB262154 OCX262152:OCX262154 OMT262152:OMT262154 OWP262152:OWP262154 PGL262152:PGL262154 PQH262152:PQH262154 QAD262152:QAD262154 QJZ262152:QJZ262154 QTV262152:QTV262154 RDR262152:RDR262154 RNN262152:RNN262154 RXJ262152:RXJ262154 SHF262152:SHF262154 SRB262152:SRB262154 TAX262152:TAX262154 TKT262152:TKT262154 TUP262152:TUP262154 UEL262152:UEL262154 UOH262152:UOH262154 UYD262152:UYD262154 VHZ262152:VHZ262154 VRV262152:VRV262154 WBR262152:WBR262154 WLN262152:WLN262154 WVJ262152:WVJ262154 B327688:B327690 IX327688:IX327690 ST327688:ST327690 ACP327688:ACP327690 AML327688:AML327690 AWH327688:AWH327690 BGD327688:BGD327690 BPZ327688:BPZ327690 BZV327688:BZV327690 CJR327688:CJR327690 CTN327688:CTN327690 DDJ327688:DDJ327690 DNF327688:DNF327690 DXB327688:DXB327690 EGX327688:EGX327690 EQT327688:EQT327690 FAP327688:FAP327690 FKL327688:FKL327690 FUH327688:FUH327690 GED327688:GED327690 GNZ327688:GNZ327690 GXV327688:GXV327690 HHR327688:HHR327690 HRN327688:HRN327690 IBJ327688:IBJ327690 ILF327688:ILF327690 IVB327688:IVB327690 JEX327688:JEX327690 JOT327688:JOT327690 JYP327688:JYP327690 KIL327688:KIL327690 KSH327688:KSH327690 LCD327688:LCD327690 LLZ327688:LLZ327690 LVV327688:LVV327690 MFR327688:MFR327690 MPN327688:MPN327690 MZJ327688:MZJ327690 NJF327688:NJF327690 NTB327688:NTB327690 OCX327688:OCX327690 OMT327688:OMT327690 OWP327688:OWP327690 PGL327688:PGL327690 PQH327688:PQH327690 QAD327688:QAD327690 QJZ327688:QJZ327690 QTV327688:QTV327690 RDR327688:RDR327690 RNN327688:RNN327690 RXJ327688:RXJ327690 SHF327688:SHF327690 SRB327688:SRB327690 TAX327688:TAX327690 TKT327688:TKT327690 TUP327688:TUP327690 UEL327688:UEL327690 UOH327688:UOH327690 UYD327688:UYD327690 VHZ327688:VHZ327690 VRV327688:VRV327690 WBR327688:WBR327690 WLN327688:WLN327690 WVJ327688:WVJ327690 B393224:B393226 IX393224:IX393226 ST393224:ST393226 ACP393224:ACP393226 AML393224:AML393226 AWH393224:AWH393226 BGD393224:BGD393226 BPZ393224:BPZ393226 BZV393224:BZV393226 CJR393224:CJR393226 CTN393224:CTN393226 DDJ393224:DDJ393226 DNF393224:DNF393226 DXB393224:DXB393226 EGX393224:EGX393226 EQT393224:EQT393226 FAP393224:FAP393226 FKL393224:FKL393226 FUH393224:FUH393226 GED393224:GED393226 GNZ393224:GNZ393226 GXV393224:GXV393226 HHR393224:HHR393226 HRN393224:HRN393226 IBJ393224:IBJ393226 ILF393224:ILF393226 IVB393224:IVB393226 JEX393224:JEX393226 JOT393224:JOT393226 JYP393224:JYP393226 KIL393224:KIL393226 KSH393224:KSH393226 LCD393224:LCD393226 LLZ393224:LLZ393226 LVV393224:LVV393226 MFR393224:MFR393226 MPN393224:MPN393226 MZJ393224:MZJ393226 NJF393224:NJF393226 NTB393224:NTB393226 OCX393224:OCX393226 OMT393224:OMT393226 OWP393224:OWP393226 PGL393224:PGL393226 PQH393224:PQH393226 QAD393224:QAD393226 QJZ393224:QJZ393226 QTV393224:QTV393226 RDR393224:RDR393226 RNN393224:RNN393226 RXJ393224:RXJ393226 SHF393224:SHF393226 SRB393224:SRB393226 TAX393224:TAX393226 TKT393224:TKT393226 TUP393224:TUP393226 UEL393224:UEL393226 UOH393224:UOH393226 UYD393224:UYD393226 VHZ393224:VHZ393226 VRV393224:VRV393226 WBR393224:WBR393226 WLN393224:WLN393226 WVJ393224:WVJ393226 B458760:B458762 IX458760:IX458762 ST458760:ST458762 ACP458760:ACP458762 AML458760:AML458762 AWH458760:AWH458762 BGD458760:BGD458762 BPZ458760:BPZ458762 BZV458760:BZV458762 CJR458760:CJR458762 CTN458760:CTN458762 DDJ458760:DDJ458762 DNF458760:DNF458762 DXB458760:DXB458762 EGX458760:EGX458762 EQT458760:EQT458762 FAP458760:FAP458762 FKL458760:FKL458762 FUH458760:FUH458762 GED458760:GED458762 GNZ458760:GNZ458762 GXV458760:GXV458762 HHR458760:HHR458762 HRN458760:HRN458762 IBJ458760:IBJ458762 ILF458760:ILF458762 IVB458760:IVB458762 JEX458760:JEX458762 JOT458760:JOT458762 JYP458760:JYP458762 KIL458760:KIL458762 KSH458760:KSH458762 LCD458760:LCD458762 LLZ458760:LLZ458762 LVV458760:LVV458762 MFR458760:MFR458762 MPN458760:MPN458762 MZJ458760:MZJ458762 NJF458760:NJF458762 NTB458760:NTB458762 OCX458760:OCX458762 OMT458760:OMT458762 OWP458760:OWP458762 PGL458760:PGL458762 PQH458760:PQH458762 QAD458760:QAD458762 QJZ458760:QJZ458762 QTV458760:QTV458762 RDR458760:RDR458762 RNN458760:RNN458762 RXJ458760:RXJ458762 SHF458760:SHF458762 SRB458760:SRB458762 TAX458760:TAX458762 TKT458760:TKT458762 TUP458760:TUP458762 UEL458760:UEL458762 UOH458760:UOH458762 UYD458760:UYD458762 VHZ458760:VHZ458762 VRV458760:VRV458762 WBR458760:WBR458762 WLN458760:WLN458762 WVJ458760:WVJ458762 B524296:B524298 IX524296:IX524298 ST524296:ST524298 ACP524296:ACP524298 AML524296:AML524298 AWH524296:AWH524298 BGD524296:BGD524298 BPZ524296:BPZ524298 BZV524296:BZV524298 CJR524296:CJR524298 CTN524296:CTN524298 DDJ524296:DDJ524298 DNF524296:DNF524298 DXB524296:DXB524298 EGX524296:EGX524298 EQT524296:EQT524298 FAP524296:FAP524298 FKL524296:FKL524298 FUH524296:FUH524298 GED524296:GED524298 GNZ524296:GNZ524298 GXV524296:GXV524298 HHR524296:HHR524298 HRN524296:HRN524298 IBJ524296:IBJ524298 ILF524296:ILF524298 IVB524296:IVB524298 JEX524296:JEX524298 JOT524296:JOT524298 JYP524296:JYP524298 KIL524296:KIL524298 KSH524296:KSH524298 LCD524296:LCD524298 LLZ524296:LLZ524298 LVV524296:LVV524298 MFR524296:MFR524298 MPN524296:MPN524298 MZJ524296:MZJ524298 NJF524296:NJF524298 NTB524296:NTB524298 OCX524296:OCX524298 OMT524296:OMT524298 OWP524296:OWP524298 PGL524296:PGL524298 PQH524296:PQH524298 QAD524296:QAD524298 QJZ524296:QJZ524298 QTV524296:QTV524298 RDR524296:RDR524298 RNN524296:RNN524298 RXJ524296:RXJ524298 SHF524296:SHF524298 SRB524296:SRB524298 TAX524296:TAX524298 TKT524296:TKT524298 TUP524296:TUP524298 UEL524296:UEL524298 UOH524296:UOH524298 UYD524296:UYD524298 VHZ524296:VHZ524298 VRV524296:VRV524298 WBR524296:WBR524298 WLN524296:WLN524298 WVJ524296:WVJ524298 B589832:B589834 IX589832:IX589834 ST589832:ST589834 ACP589832:ACP589834 AML589832:AML589834 AWH589832:AWH589834 BGD589832:BGD589834 BPZ589832:BPZ589834 BZV589832:BZV589834 CJR589832:CJR589834 CTN589832:CTN589834 DDJ589832:DDJ589834 DNF589832:DNF589834 DXB589832:DXB589834 EGX589832:EGX589834 EQT589832:EQT589834 FAP589832:FAP589834 FKL589832:FKL589834 FUH589832:FUH589834 GED589832:GED589834 GNZ589832:GNZ589834 GXV589832:GXV589834 HHR589832:HHR589834 HRN589832:HRN589834 IBJ589832:IBJ589834 ILF589832:ILF589834 IVB589832:IVB589834 JEX589832:JEX589834 JOT589832:JOT589834 JYP589832:JYP589834 KIL589832:KIL589834 KSH589832:KSH589834 LCD589832:LCD589834 LLZ589832:LLZ589834 LVV589832:LVV589834 MFR589832:MFR589834 MPN589832:MPN589834 MZJ589832:MZJ589834 NJF589832:NJF589834 NTB589832:NTB589834 OCX589832:OCX589834 OMT589832:OMT589834 OWP589832:OWP589834 PGL589832:PGL589834 PQH589832:PQH589834 QAD589832:QAD589834 QJZ589832:QJZ589834 QTV589832:QTV589834 RDR589832:RDR589834 RNN589832:RNN589834 RXJ589832:RXJ589834 SHF589832:SHF589834 SRB589832:SRB589834 TAX589832:TAX589834 TKT589832:TKT589834 TUP589832:TUP589834 UEL589832:UEL589834 UOH589832:UOH589834 UYD589832:UYD589834 VHZ589832:VHZ589834 VRV589832:VRV589834 WBR589832:WBR589834 WLN589832:WLN589834 WVJ589832:WVJ589834 B655368:B655370 IX655368:IX655370 ST655368:ST655370 ACP655368:ACP655370 AML655368:AML655370 AWH655368:AWH655370 BGD655368:BGD655370 BPZ655368:BPZ655370 BZV655368:BZV655370 CJR655368:CJR655370 CTN655368:CTN655370 DDJ655368:DDJ655370 DNF655368:DNF655370 DXB655368:DXB655370 EGX655368:EGX655370 EQT655368:EQT655370 FAP655368:FAP655370 FKL655368:FKL655370 FUH655368:FUH655370 GED655368:GED655370 GNZ655368:GNZ655370 GXV655368:GXV655370 HHR655368:HHR655370 HRN655368:HRN655370 IBJ655368:IBJ655370 ILF655368:ILF655370 IVB655368:IVB655370 JEX655368:JEX655370 JOT655368:JOT655370 JYP655368:JYP655370 KIL655368:KIL655370 KSH655368:KSH655370 LCD655368:LCD655370 LLZ655368:LLZ655370 LVV655368:LVV655370 MFR655368:MFR655370 MPN655368:MPN655370 MZJ655368:MZJ655370 NJF655368:NJF655370 NTB655368:NTB655370 OCX655368:OCX655370 OMT655368:OMT655370 OWP655368:OWP655370 PGL655368:PGL655370 PQH655368:PQH655370 QAD655368:QAD655370 QJZ655368:QJZ655370 QTV655368:QTV655370 RDR655368:RDR655370 RNN655368:RNN655370 RXJ655368:RXJ655370 SHF655368:SHF655370 SRB655368:SRB655370 TAX655368:TAX655370 TKT655368:TKT655370 TUP655368:TUP655370 UEL655368:UEL655370 UOH655368:UOH655370 UYD655368:UYD655370 VHZ655368:VHZ655370 VRV655368:VRV655370 WBR655368:WBR655370 WLN655368:WLN655370 WVJ655368:WVJ655370 B720904:B720906 IX720904:IX720906 ST720904:ST720906 ACP720904:ACP720906 AML720904:AML720906 AWH720904:AWH720906 BGD720904:BGD720906 BPZ720904:BPZ720906 BZV720904:BZV720906 CJR720904:CJR720906 CTN720904:CTN720906 DDJ720904:DDJ720906 DNF720904:DNF720906 DXB720904:DXB720906 EGX720904:EGX720906 EQT720904:EQT720906 FAP720904:FAP720906 FKL720904:FKL720906 FUH720904:FUH720906 GED720904:GED720906 GNZ720904:GNZ720906 GXV720904:GXV720906 HHR720904:HHR720906 HRN720904:HRN720906 IBJ720904:IBJ720906 ILF720904:ILF720906 IVB720904:IVB720906 JEX720904:JEX720906 JOT720904:JOT720906 JYP720904:JYP720906 KIL720904:KIL720906 KSH720904:KSH720906 LCD720904:LCD720906 LLZ720904:LLZ720906 LVV720904:LVV720906 MFR720904:MFR720906 MPN720904:MPN720906 MZJ720904:MZJ720906 NJF720904:NJF720906 NTB720904:NTB720906 OCX720904:OCX720906 OMT720904:OMT720906 OWP720904:OWP720906 PGL720904:PGL720906 PQH720904:PQH720906 QAD720904:QAD720906 QJZ720904:QJZ720906 QTV720904:QTV720906 RDR720904:RDR720906 RNN720904:RNN720906 RXJ720904:RXJ720906 SHF720904:SHF720906 SRB720904:SRB720906 TAX720904:TAX720906 TKT720904:TKT720906 TUP720904:TUP720906 UEL720904:UEL720906 UOH720904:UOH720906 UYD720904:UYD720906 VHZ720904:VHZ720906 VRV720904:VRV720906 WBR720904:WBR720906 WLN720904:WLN720906 WVJ720904:WVJ720906 B786440:B786442 IX786440:IX786442 ST786440:ST786442 ACP786440:ACP786442 AML786440:AML786442 AWH786440:AWH786442 BGD786440:BGD786442 BPZ786440:BPZ786442 BZV786440:BZV786442 CJR786440:CJR786442 CTN786440:CTN786442 DDJ786440:DDJ786442 DNF786440:DNF786442 DXB786440:DXB786442 EGX786440:EGX786442 EQT786440:EQT786442 FAP786440:FAP786442 FKL786440:FKL786442 FUH786440:FUH786442 GED786440:GED786442 GNZ786440:GNZ786442 GXV786440:GXV786442 HHR786440:HHR786442 HRN786440:HRN786442 IBJ786440:IBJ786442 ILF786440:ILF786442 IVB786440:IVB786442 JEX786440:JEX786442 JOT786440:JOT786442 JYP786440:JYP786442 KIL786440:KIL786442 KSH786440:KSH786442 LCD786440:LCD786442 LLZ786440:LLZ786442 LVV786440:LVV786442 MFR786440:MFR786442 MPN786440:MPN786442 MZJ786440:MZJ786442 NJF786440:NJF786442 NTB786440:NTB786442 OCX786440:OCX786442 OMT786440:OMT786442 OWP786440:OWP786442 PGL786440:PGL786442 PQH786440:PQH786442 QAD786440:QAD786442 QJZ786440:QJZ786442 QTV786440:QTV786442 RDR786440:RDR786442 RNN786440:RNN786442 RXJ786440:RXJ786442 SHF786440:SHF786442 SRB786440:SRB786442 TAX786440:TAX786442 TKT786440:TKT786442 TUP786440:TUP786442 UEL786440:UEL786442 UOH786440:UOH786442 UYD786440:UYD786442 VHZ786440:VHZ786442 VRV786440:VRV786442 WBR786440:WBR786442 WLN786440:WLN786442 WVJ786440:WVJ786442 B851976:B851978 IX851976:IX851978 ST851976:ST851978 ACP851976:ACP851978 AML851976:AML851978 AWH851976:AWH851978 BGD851976:BGD851978 BPZ851976:BPZ851978 BZV851976:BZV851978 CJR851976:CJR851978 CTN851976:CTN851978 DDJ851976:DDJ851978 DNF851976:DNF851978 DXB851976:DXB851978 EGX851976:EGX851978 EQT851976:EQT851978 FAP851976:FAP851978 FKL851976:FKL851978 FUH851976:FUH851978 GED851976:GED851978 GNZ851976:GNZ851978 GXV851976:GXV851978 HHR851976:HHR851978 HRN851976:HRN851978 IBJ851976:IBJ851978 ILF851976:ILF851978 IVB851976:IVB851978 JEX851976:JEX851978 JOT851976:JOT851978 JYP851976:JYP851978 KIL851976:KIL851978 KSH851976:KSH851978 LCD851976:LCD851978 LLZ851976:LLZ851978 LVV851976:LVV851978 MFR851976:MFR851978 MPN851976:MPN851978 MZJ851976:MZJ851978 NJF851976:NJF851978 NTB851976:NTB851978 OCX851976:OCX851978 OMT851976:OMT851978 OWP851976:OWP851978 PGL851976:PGL851978 PQH851976:PQH851978 QAD851976:QAD851978 QJZ851976:QJZ851978 QTV851976:QTV851978 RDR851976:RDR851978 RNN851976:RNN851978 RXJ851976:RXJ851978 SHF851976:SHF851978 SRB851976:SRB851978 TAX851976:TAX851978 TKT851976:TKT851978 TUP851976:TUP851978 UEL851976:UEL851978 UOH851976:UOH851978 UYD851976:UYD851978 VHZ851976:VHZ851978 VRV851976:VRV851978 WBR851976:WBR851978 WLN851976:WLN851978 WVJ851976:WVJ851978 B917512:B917514 IX917512:IX917514 ST917512:ST917514 ACP917512:ACP917514 AML917512:AML917514 AWH917512:AWH917514 BGD917512:BGD917514 BPZ917512:BPZ917514 BZV917512:BZV917514 CJR917512:CJR917514 CTN917512:CTN917514 DDJ917512:DDJ917514 DNF917512:DNF917514 DXB917512:DXB917514 EGX917512:EGX917514 EQT917512:EQT917514 FAP917512:FAP917514 FKL917512:FKL917514 FUH917512:FUH917514 GED917512:GED917514 GNZ917512:GNZ917514 GXV917512:GXV917514 HHR917512:HHR917514 HRN917512:HRN917514 IBJ917512:IBJ917514 ILF917512:ILF917514 IVB917512:IVB917514 JEX917512:JEX917514 JOT917512:JOT917514 JYP917512:JYP917514 KIL917512:KIL917514 KSH917512:KSH917514 LCD917512:LCD917514 LLZ917512:LLZ917514 LVV917512:LVV917514 MFR917512:MFR917514 MPN917512:MPN917514 MZJ917512:MZJ917514 NJF917512:NJF917514 NTB917512:NTB917514 OCX917512:OCX917514 OMT917512:OMT917514 OWP917512:OWP917514 PGL917512:PGL917514 PQH917512:PQH917514 QAD917512:QAD917514 QJZ917512:QJZ917514 QTV917512:QTV917514 RDR917512:RDR917514 RNN917512:RNN917514 RXJ917512:RXJ917514 SHF917512:SHF917514 SRB917512:SRB917514 TAX917512:TAX917514 TKT917512:TKT917514 TUP917512:TUP917514 UEL917512:UEL917514 UOH917512:UOH917514 UYD917512:UYD917514 VHZ917512:VHZ917514 VRV917512:VRV917514 WBR917512:WBR917514 WLN917512:WLN917514 WVJ917512:WVJ917514 B983048:B983050 IX983048:IX983050 ST983048:ST983050 ACP983048:ACP983050 AML983048:AML983050 AWH983048:AWH983050 BGD983048:BGD983050 BPZ983048:BPZ983050 BZV983048:BZV983050 CJR983048:CJR983050 CTN983048:CTN983050 DDJ983048:DDJ983050 DNF983048:DNF983050 DXB983048:DXB983050 EGX983048:EGX983050 EQT983048:EQT983050 FAP983048:FAP983050 FKL983048:FKL983050 FUH983048:FUH983050 GED983048:GED983050 GNZ983048:GNZ983050 GXV983048:GXV983050 HHR983048:HHR983050 HRN983048:HRN983050 IBJ983048:IBJ983050 ILF983048:ILF983050 IVB983048:IVB983050 JEX983048:JEX983050 JOT983048:JOT983050 JYP983048:JYP983050 KIL983048:KIL983050 KSH983048:KSH983050 LCD983048:LCD983050 LLZ983048:LLZ983050 LVV983048:LVV983050 MFR983048:MFR983050 MPN983048:MPN983050 MZJ983048:MZJ983050 NJF983048:NJF983050 NTB983048:NTB983050 OCX983048:OCX983050 OMT983048:OMT983050 OWP983048:OWP983050 PGL983048:PGL983050 PQH983048:PQH983050 QAD983048:QAD983050 QJZ983048:QJZ983050 QTV983048:QTV983050 RDR983048:RDR983050 RNN983048:RNN983050 RXJ983048:RXJ983050 SHF983048:SHF983050 SRB983048:SRB983050 TAX983048:TAX983050 TKT983048:TKT983050 TUP983048:TUP983050 UEL983048:UEL983050 UOH983048:UOH983050 UYD983048:UYD983050 VHZ983048:VHZ983050 VRV983048:VRV983050 WBR983048:WBR983050 WLN983048:WLN983050 WVJ983048:WVJ983050 WVJ983060:WVJ983385 B65548:B65550 IX65548:IX65550 ST65548:ST65550 ACP65548:ACP65550 AML65548:AML65550 AWH65548:AWH65550 BGD65548:BGD65550 BPZ65548:BPZ65550 BZV65548:BZV65550 CJR65548:CJR65550 CTN65548:CTN65550 DDJ65548:DDJ65550 DNF65548:DNF65550 DXB65548:DXB65550 EGX65548:EGX65550 EQT65548:EQT65550 FAP65548:FAP65550 FKL65548:FKL65550 FUH65548:FUH65550 GED65548:GED65550 GNZ65548:GNZ65550 GXV65548:GXV65550 HHR65548:HHR65550 HRN65548:HRN65550 IBJ65548:IBJ65550 ILF65548:ILF65550 IVB65548:IVB65550 JEX65548:JEX65550 JOT65548:JOT65550 JYP65548:JYP65550 KIL65548:KIL65550 KSH65548:KSH65550 LCD65548:LCD65550 LLZ65548:LLZ65550 LVV65548:LVV65550 MFR65548:MFR65550 MPN65548:MPN65550 MZJ65548:MZJ65550 NJF65548:NJF65550 NTB65548:NTB65550 OCX65548:OCX65550 OMT65548:OMT65550 OWP65548:OWP65550 PGL65548:PGL65550 PQH65548:PQH65550 QAD65548:QAD65550 QJZ65548:QJZ65550 QTV65548:QTV65550 RDR65548:RDR65550 RNN65548:RNN65550 RXJ65548:RXJ65550 SHF65548:SHF65550 SRB65548:SRB65550 TAX65548:TAX65550 TKT65548:TKT65550 TUP65548:TUP65550 UEL65548:UEL65550 UOH65548:UOH65550 UYD65548:UYD65550 VHZ65548:VHZ65550 VRV65548:VRV65550 WBR65548:WBR65550 WLN65548:WLN65550 WVJ65548:WVJ65550 B131084:B131086 IX131084:IX131086 ST131084:ST131086 ACP131084:ACP131086 AML131084:AML131086 AWH131084:AWH131086 BGD131084:BGD131086 BPZ131084:BPZ131086 BZV131084:BZV131086 CJR131084:CJR131086 CTN131084:CTN131086 DDJ131084:DDJ131086 DNF131084:DNF131086 DXB131084:DXB131086 EGX131084:EGX131086 EQT131084:EQT131086 FAP131084:FAP131086 FKL131084:FKL131086 FUH131084:FUH131086 GED131084:GED131086 GNZ131084:GNZ131086 GXV131084:GXV131086 HHR131084:HHR131086 HRN131084:HRN131086 IBJ131084:IBJ131086 ILF131084:ILF131086 IVB131084:IVB131086 JEX131084:JEX131086 JOT131084:JOT131086 JYP131084:JYP131086 KIL131084:KIL131086 KSH131084:KSH131086 LCD131084:LCD131086 LLZ131084:LLZ131086 LVV131084:LVV131086 MFR131084:MFR131086 MPN131084:MPN131086 MZJ131084:MZJ131086 NJF131084:NJF131086 NTB131084:NTB131086 OCX131084:OCX131086 OMT131084:OMT131086 OWP131084:OWP131086 PGL131084:PGL131086 PQH131084:PQH131086 QAD131084:QAD131086 QJZ131084:QJZ131086 QTV131084:QTV131086 RDR131084:RDR131086 RNN131084:RNN131086 RXJ131084:RXJ131086 SHF131084:SHF131086 SRB131084:SRB131086 TAX131084:TAX131086 TKT131084:TKT131086 TUP131084:TUP131086 UEL131084:UEL131086 UOH131084:UOH131086 UYD131084:UYD131086 VHZ131084:VHZ131086 VRV131084:VRV131086 WBR131084:WBR131086 WLN131084:WLN131086 WVJ131084:WVJ131086 B196620:B196622 IX196620:IX196622 ST196620:ST196622 ACP196620:ACP196622 AML196620:AML196622 AWH196620:AWH196622 BGD196620:BGD196622 BPZ196620:BPZ196622 BZV196620:BZV196622 CJR196620:CJR196622 CTN196620:CTN196622 DDJ196620:DDJ196622 DNF196620:DNF196622 DXB196620:DXB196622 EGX196620:EGX196622 EQT196620:EQT196622 FAP196620:FAP196622 FKL196620:FKL196622 FUH196620:FUH196622 GED196620:GED196622 GNZ196620:GNZ196622 GXV196620:GXV196622 HHR196620:HHR196622 HRN196620:HRN196622 IBJ196620:IBJ196622 ILF196620:ILF196622 IVB196620:IVB196622 JEX196620:JEX196622 JOT196620:JOT196622 JYP196620:JYP196622 KIL196620:KIL196622 KSH196620:KSH196622 LCD196620:LCD196622 LLZ196620:LLZ196622 LVV196620:LVV196622 MFR196620:MFR196622 MPN196620:MPN196622 MZJ196620:MZJ196622 NJF196620:NJF196622 NTB196620:NTB196622 OCX196620:OCX196622 OMT196620:OMT196622 OWP196620:OWP196622 PGL196620:PGL196622 PQH196620:PQH196622 QAD196620:QAD196622 QJZ196620:QJZ196622 QTV196620:QTV196622 RDR196620:RDR196622 RNN196620:RNN196622 RXJ196620:RXJ196622 SHF196620:SHF196622 SRB196620:SRB196622 TAX196620:TAX196622 TKT196620:TKT196622 TUP196620:TUP196622 UEL196620:UEL196622 UOH196620:UOH196622 UYD196620:UYD196622 VHZ196620:VHZ196622 VRV196620:VRV196622 WBR196620:WBR196622 WLN196620:WLN196622 WVJ196620:WVJ196622 B262156:B262158 IX262156:IX262158 ST262156:ST262158 ACP262156:ACP262158 AML262156:AML262158 AWH262156:AWH262158 BGD262156:BGD262158 BPZ262156:BPZ262158 BZV262156:BZV262158 CJR262156:CJR262158 CTN262156:CTN262158 DDJ262156:DDJ262158 DNF262156:DNF262158 DXB262156:DXB262158 EGX262156:EGX262158 EQT262156:EQT262158 FAP262156:FAP262158 FKL262156:FKL262158 FUH262156:FUH262158 GED262156:GED262158 GNZ262156:GNZ262158 GXV262156:GXV262158 HHR262156:HHR262158 HRN262156:HRN262158 IBJ262156:IBJ262158 ILF262156:ILF262158 IVB262156:IVB262158 JEX262156:JEX262158 JOT262156:JOT262158 JYP262156:JYP262158 KIL262156:KIL262158 KSH262156:KSH262158 LCD262156:LCD262158 LLZ262156:LLZ262158 LVV262156:LVV262158 MFR262156:MFR262158 MPN262156:MPN262158 MZJ262156:MZJ262158 NJF262156:NJF262158 NTB262156:NTB262158 OCX262156:OCX262158 OMT262156:OMT262158 OWP262156:OWP262158 PGL262156:PGL262158 PQH262156:PQH262158 QAD262156:QAD262158 QJZ262156:QJZ262158 QTV262156:QTV262158 RDR262156:RDR262158 RNN262156:RNN262158 RXJ262156:RXJ262158 SHF262156:SHF262158 SRB262156:SRB262158 TAX262156:TAX262158 TKT262156:TKT262158 TUP262156:TUP262158 UEL262156:UEL262158 UOH262156:UOH262158 UYD262156:UYD262158 VHZ262156:VHZ262158 VRV262156:VRV262158 WBR262156:WBR262158 WLN262156:WLN262158 WVJ262156:WVJ262158 B327692:B327694 IX327692:IX327694 ST327692:ST327694 ACP327692:ACP327694 AML327692:AML327694 AWH327692:AWH327694 BGD327692:BGD327694 BPZ327692:BPZ327694 BZV327692:BZV327694 CJR327692:CJR327694 CTN327692:CTN327694 DDJ327692:DDJ327694 DNF327692:DNF327694 DXB327692:DXB327694 EGX327692:EGX327694 EQT327692:EQT327694 FAP327692:FAP327694 FKL327692:FKL327694 FUH327692:FUH327694 GED327692:GED327694 GNZ327692:GNZ327694 GXV327692:GXV327694 HHR327692:HHR327694 HRN327692:HRN327694 IBJ327692:IBJ327694 ILF327692:ILF327694 IVB327692:IVB327694 JEX327692:JEX327694 JOT327692:JOT327694 JYP327692:JYP327694 KIL327692:KIL327694 KSH327692:KSH327694 LCD327692:LCD327694 LLZ327692:LLZ327694 LVV327692:LVV327694 MFR327692:MFR327694 MPN327692:MPN327694 MZJ327692:MZJ327694 NJF327692:NJF327694 NTB327692:NTB327694 OCX327692:OCX327694 OMT327692:OMT327694 OWP327692:OWP327694 PGL327692:PGL327694 PQH327692:PQH327694 QAD327692:QAD327694 QJZ327692:QJZ327694 QTV327692:QTV327694 RDR327692:RDR327694 RNN327692:RNN327694 RXJ327692:RXJ327694 SHF327692:SHF327694 SRB327692:SRB327694 TAX327692:TAX327694 TKT327692:TKT327694 TUP327692:TUP327694 UEL327692:UEL327694 UOH327692:UOH327694 UYD327692:UYD327694 VHZ327692:VHZ327694 VRV327692:VRV327694 WBR327692:WBR327694 WLN327692:WLN327694 WVJ327692:WVJ327694 B393228:B393230 IX393228:IX393230 ST393228:ST393230 ACP393228:ACP393230 AML393228:AML393230 AWH393228:AWH393230 BGD393228:BGD393230 BPZ393228:BPZ393230 BZV393228:BZV393230 CJR393228:CJR393230 CTN393228:CTN393230 DDJ393228:DDJ393230 DNF393228:DNF393230 DXB393228:DXB393230 EGX393228:EGX393230 EQT393228:EQT393230 FAP393228:FAP393230 FKL393228:FKL393230 FUH393228:FUH393230 GED393228:GED393230 GNZ393228:GNZ393230 GXV393228:GXV393230 HHR393228:HHR393230 HRN393228:HRN393230 IBJ393228:IBJ393230 ILF393228:ILF393230 IVB393228:IVB393230 JEX393228:JEX393230 JOT393228:JOT393230 JYP393228:JYP393230 KIL393228:KIL393230 KSH393228:KSH393230 LCD393228:LCD393230 LLZ393228:LLZ393230 LVV393228:LVV393230 MFR393228:MFR393230 MPN393228:MPN393230 MZJ393228:MZJ393230 NJF393228:NJF393230 NTB393228:NTB393230 OCX393228:OCX393230 OMT393228:OMT393230 OWP393228:OWP393230 PGL393228:PGL393230 PQH393228:PQH393230 QAD393228:QAD393230 QJZ393228:QJZ393230 QTV393228:QTV393230 RDR393228:RDR393230 RNN393228:RNN393230 RXJ393228:RXJ393230 SHF393228:SHF393230 SRB393228:SRB393230 TAX393228:TAX393230 TKT393228:TKT393230 TUP393228:TUP393230 UEL393228:UEL393230 UOH393228:UOH393230 UYD393228:UYD393230 VHZ393228:VHZ393230 VRV393228:VRV393230 WBR393228:WBR393230 WLN393228:WLN393230 WVJ393228:WVJ393230 B458764:B458766 IX458764:IX458766 ST458764:ST458766 ACP458764:ACP458766 AML458764:AML458766 AWH458764:AWH458766 BGD458764:BGD458766 BPZ458764:BPZ458766 BZV458764:BZV458766 CJR458764:CJR458766 CTN458764:CTN458766 DDJ458764:DDJ458766 DNF458764:DNF458766 DXB458764:DXB458766 EGX458764:EGX458766 EQT458764:EQT458766 FAP458764:FAP458766 FKL458764:FKL458766 FUH458764:FUH458766 GED458764:GED458766 GNZ458764:GNZ458766 GXV458764:GXV458766 HHR458764:HHR458766 HRN458764:HRN458766 IBJ458764:IBJ458766 ILF458764:ILF458766 IVB458764:IVB458766 JEX458764:JEX458766 JOT458764:JOT458766 JYP458764:JYP458766 KIL458764:KIL458766 KSH458764:KSH458766 LCD458764:LCD458766 LLZ458764:LLZ458766 LVV458764:LVV458766 MFR458764:MFR458766 MPN458764:MPN458766 MZJ458764:MZJ458766 NJF458764:NJF458766 NTB458764:NTB458766 OCX458764:OCX458766 OMT458764:OMT458766 OWP458764:OWP458766 PGL458764:PGL458766 PQH458764:PQH458766 QAD458764:QAD458766 QJZ458764:QJZ458766 QTV458764:QTV458766 RDR458764:RDR458766 RNN458764:RNN458766 RXJ458764:RXJ458766 SHF458764:SHF458766 SRB458764:SRB458766 TAX458764:TAX458766 TKT458764:TKT458766 TUP458764:TUP458766 UEL458764:UEL458766 UOH458764:UOH458766 UYD458764:UYD458766 VHZ458764:VHZ458766 VRV458764:VRV458766 WBR458764:WBR458766 WLN458764:WLN458766 WVJ458764:WVJ458766 B524300:B524302 IX524300:IX524302 ST524300:ST524302 ACP524300:ACP524302 AML524300:AML524302 AWH524300:AWH524302 BGD524300:BGD524302 BPZ524300:BPZ524302 BZV524300:BZV524302 CJR524300:CJR524302 CTN524300:CTN524302 DDJ524300:DDJ524302 DNF524300:DNF524302 DXB524300:DXB524302 EGX524300:EGX524302 EQT524300:EQT524302 FAP524300:FAP524302 FKL524300:FKL524302 FUH524300:FUH524302 GED524300:GED524302 GNZ524300:GNZ524302 GXV524300:GXV524302 HHR524300:HHR524302 HRN524300:HRN524302 IBJ524300:IBJ524302 ILF524300:ILF524302 IVB524300:IVB524302 JEX524300:JEX524302 JOT524300:JOT524302 JYP524300:JYP524302 KIL524300:KIL524302 KSH524300:KSH524302 LCD524300:LCD524302 LLZ524300:LLZ524302 LVV524300:LVV524302 MFR524300:MFR524302 MPN524300:MPN524302 MZJ524300:MZJ524302 NJF524300:NJF524302 NTB524300:NTB524302 OCX524300:OCX524302 OMT524300:OMT524302 OWP524300:OWP524302 PGL524300:PGL524302 PQH524300:PQH524302 QAD524300:QAD524302 QJZ524300:QJZ524302 QTV524300:QTV524302 RDR524300:RDR524302 RNN524300:RNN524302 RXJ524300:RXJ524302 SHF524300:SHF524302 SRB524300:SRB524302 TAX524300:TAX524302 TKT524300:TKT524302 TUP524300:TUP524302 UEL524300:UEL524302 UOH524300:UOH524302 UYD524300:UYD524302 VHZ524300:VHZ524302 VRV524300:VRV524302 WBR524300:WBR524302 WLN524300:WLN524302 WVJ524300:WVJ524302 B589836:B589838 IX589836:IX589838 ST589836:ST589838 ACP589836:ACP589838 AML589836:AML589838 AWH589836:AWH589838 BGD589836:BGD589838 BPZ589836:BPZ589838 BZV589836:BZV589838 CJR589836:CJR589838 CTN589836:CTN589838 DDJ589836:DDJ589838 DNF589836:DNF589838 DXB589836:DXB589838 EGX589836:EGX589838 EQT589836:EQT589838 FAP589836:FAP589838 FKL589836:FKL589838 FUH589836:FUH589838 GED589836:GED589838 GNZ589836:GNZ589838 GXV589836:GXV589838 HHR589836:HHR589838 HRN589836:HRN589838 IBJ589836:IBJ589838 ILF589836:ILF589838 IVB589836:IVB589838 JEX589836:JEX589838 JOT589836:JOT589838 JYP589836:JYP589838 KIL589836:KIL589838 KSH589836:KSH589838 LCD589836:LCD589838 LLZ589836:LLZ589838 LVV589836:LVV589838 MFR589836:MFR589838 MPN589836:MPN589838 MZJ589836:MZJ589838 NJF589836:NJF589838 NTB589836:NTB589838 OCX589836:OCX589838 OMT589836:OMT589838 OWP589836:OWP589838 PGL589836:PGL589838 PQH589836:PQH589838 QAD589836:QAD589838 QJZ589836:QJZ589838 QTV589836:QTV589838 RDR589836:RDR589838 RNN589836:RNN589838 RXJ589836:RXJ589838 SHF589836:SHF589838 SRB589836:SRB589838 TAX589836:TAX589838 TKT589836:TKT589838 TUP589836:TUP589838 UEL589836:UEL589838 UOH589836:UOH589838 UYD589836:UYD589838 VHZ589836:VHZ589838 VRV589836:VRV589838 WBR589836:WBR589838 WLN589836:WLN589838 WVJ589836:WVJ589838 B655372:B655374 IX655372:IX655374 ST655372:ST655374 ACP655372:ACP655374 AML655372:AML655374 AWH655372:AWH655374 BGD655372:BGD655374 BPZ655372:BPZ655374 BZV655372:BZV655374 CJR655372:CJR655374 CTN655372:CTN655374 DDJ655372:DDJ655374 DNF655372:DNF655374 DXB655372:DXB655374 EGX655372:EGX655374 EQT655372:EQT655374 FAP655372:FAP655374 FKL655372:FKL655374 FUH655372:FUH655374 GED655372:GED655374 GNZ655372:GNZ655374 GXV655372:GXV655374 HHR655372:HHR655374 HRN655372:HRN655374 IBJ655372:IBJ655374 ILF655372:ILF655374 IVB655372:IVB655374 JEX655372:JEX655374 JOT655372:JOT655374 JYP655372:JYP655374 KIL655372:KIL655374 KSH655372:KSH655374 LCD655372:LCD655374 LLZ655372:LLZ655374 LVV655372:LVV655374 MFR655372:MFR655374 MPN655372:MPN655374 MZJ655372:MZJ655374 NJF655372:NJF655374 NTB655372:NTB655374 OCX655372:OCX655374 OMT655372:OMT655374 OWP655372:OWP655374 PGL655372:PGL655374 PQH655372:PQH655374 QAD655372:QAD655374 QJZ655372:QJZ655374 QTV655372:QTV655374 RDR655372:RDR655374 RNN655372:RNN655374 RXJ655372:RXJ655374 SHF655372:SHF655374 SRB655372:SRB655374 TAX655372:TAX655374 TKT655372:TKT655374 TUP655372:TUP655374 UEL655372:UEL655374 UOH655372:UOH655374 UYD655372:UYD655374 VHZ655372:VHZ655374 VRV655372:VRV655374 WBR655372:WBR655374 WLN655372:WLN655374 WVJ655372:WVJ655374 B720908:B720910 IX720908:IX720910 ST720908:ST720910 ACP720908:ACP720910 AML720908:AML720910 AWH720908:AWH720910 BGD720908:BGD720910 BPZ720908:BPZ720910 BZV720908:BZV720910 CJR720908:CJR720910 CTN720908:CTN720910 DDJ720908:DDJ720910 DNF720908:DNF720910 DXB720908:DXB720910 EGX720908:EGX720910 EQT720908:EQT720910 FAP720908:FAP720910 FKL720908:FKL720910 FUH720908:FUH720910 GED720908:GED720910 GNZ720908:GNZ720910 GXV720908:GXV720910 HHR720908:HHR720910 HRN720908:HRN720910 IBJ720908:IBJ720910 ILF720908:ILF720910 IVB720908:IVB720910 JEX720908:JEX720910 JOT720908:JOT720910 JYP720908:JYP720910 KIL720908:KIL720910 KSH720908:KSH720910 LCD720908:LCD720910 LLZ720908:LLZ720910 LVV720908:LVV720910 MFR720908:MFR720910 MPN720908:MPN720910 MZJ720908:MZJ720910 NJF720908:NJF720910 NTB720908:NTB720910 OCX720908:OCX720910 OMT720908:OMT720910 OWP720908:OWP720910 PGL720908:PGL720910 PQH720908:PQH720910 QAD720908:QAD720910 QJZ720908:QJZ720910 QTV720908:QTV720910 RDR720908:RDR720910 RNN720908:RNN720910 RXJ720908:RXJ720910 SHF720908:SHF720910 SRB720908:SRB720910 TAX720908:TAX720910 TKT720908:TKT720910 TUP720908:TUP720910 UEL720908:UEL720910 UOH720908:UOH720910 UYD720908:UYD720910 VHZ720908:VHZ720910 VRV720908:VRV720910 WBR720908:WBR720910 WLN720908:WLN720910 WVJ720908:WVJ720910 B786444:B786446 IX786444:IX786446 ST786444:ST786446 ACP786444:ACP786446 AML786444:AML786446 AWH786444:AWH786446 BGD786444:BGD786446 BPZ786444:BPZ786446 BZV786444:BZV786446 CJR786444:CJR786446 CTN786444:CTN786446 DDJ786444:DDJ786446 DNF786444:DNF786446 DXB786444:DXB786446 EGX786444:EGX786446 EQT786444:EQT786446 FAP786444:FAP786446 FKL786444:FKL786446 FUH786444:FUH786446 GED786444:GED786446 GNZ786444:GNZ786446 GXV786444:GXV786446 HHR786444:HHR786446 HRN786444:HRN786446 IBJ786444:IBJ786446 ILF786444:ILF786446 IVB786444:IVB786446 JEX786444:JEX786446 JOT786444:JOT786446 JYP786444:JYP786446 KIL786444:KIL786446 KSH786444:KSH786446 LCD786444:LCD786446 LLZ786444:LLZ786446 LVV786444:LVV786446 MFR786444:MFR786446 MPN786444:MPN786446 MZJ786444:MZJ786446 NJF786444:NJF786446 NTB786444:NTB786446 OCX786444:OCX786446 OMT786444:OMT786446 OWP786444:OWP786446 PGL786444:PGL786446 PQH786444:PQH786446 QAD786444:QAD786446 QJZ786444:QJZ786446 QTV786444:QTV786446 RDR786444:RDR786446 RNN786444:RNN786446 RXJ786444:RXJ786446 SHF786444:SHF786446 SRB786444:SRB786446 TAX786444:TAX786446 TKT786444:TKT786446 TUP786444:TUP786446 UEL786444:UEL786446 UOH786444:UOH786446 UYD786444:UYD786446 VHZ786444:VHZ786446 VRV786444:VRV786446 WBR786444:WBR786446 WLN786444:WLN786446 WVJ786444:WVJ786446 B851980:B851982 IX851980:IX851982 ST851980:ST851982 ACP851980:ACP851982 AML851980:AML851982 AWH851980:AWH851982 BGD851980:BGD851982 BPZ851980:BPZ851982 BZV851980:BZV851982 CJR851980:CJR851982 CTN851980:CTN851982 DDJ851980:DDJ851982 DNF851980:DNF851982 DXB851980:DXB851982 EGX851980:EGX851982 EQT851980:EQT851982 FAP851980:FAP851982 FKL851980:FKL851982 FUH851980:FUH851982 GED851980:GED851982 GNZ851980:GNZ851982 GXV851980:GXV851982 HHR851980:HHR851982 HRN851980:HRN851982 IBJ851980:IBJ851982 ILF851980:ILF851982 IVB851980:IVB851982 JEX851980:JEX851982 JOT851980:JOT851982 JYP851980:JYP851982 KIL851980:KIL851982 KSH851980:KSH851982 LCD851980:LCD851982 LLZ851980:LLZ851982 LVV851980:LVV851982 MFR851980:MFR851982 MPN851980:MPN851982 MZJ851980:MZJ851982 NJF851980:NJF851982 NTB851980:NTB851982 OCX851980:OCX851982 OMT851980:OMT851982 OWP851980:OWP851982 PGL851980:PGL851982 PQH851980:PQH851982 QAD851980:QAD851982 QJZ851980:QJZ851982 QTV851980:QTV851982 RDR851980:RDR851982 RNN851980:RNN851982 RXJ851980:RXJ851982 SHF851980:SHF851982 SRB851980:SRB851982 TAX851980:TAX851982 TKT851980:TKT851982 TUP851980:TUP851982 UEL851980:UEL851982 UOH851980:UOH851982 UYD851980:UYD851982 VHZ851980:VHZ851982 VRV851980:VRV851982 WBR851980:WBR851982 WLN851980:WLN851982 WVJ851980:WVJ851982 B917516:B917518 IX917516:IX917518 ST917516:ST917518 ACP917516:ACP917518 AML917516:AML917518 AWH917516:AWH917518 BGD917516:BGD917518 BPZ917516:BPZ917518 BZV917516:BZV917518 CJR917516:CJR917518 CTN917516:CTN917518 DDJ917516:DDJ917518 DNF917516:DNF917518 DXB917516:DXB917518 EGX917516:EGX917518 EQT917516:EQT917518 FAP917516:FAP917518 FKL917516:FKL917518 FUH917516:FUH917518 GED917516:GED917518 GNZ917516:GNZ917518 GXV917516:GXV917518 HHR917516:HHR917518 HRN917516:HRN917518 IBJ917516:IBJ917518 ILF917516:ILF917518 IVB917516:IVB917518 JEX917516:JEX917518 JOT917516:JOT917518 JYP917516:JYP917518 KIL917516:KIL917518 KSH917516:KSH917518 LCD917516:LCD917518 LLZ917516:LLZ917518 LVV917516:LVV917518 MFR917516:MFR917518 MPN917516:MPN917518 MZJ917516:MZJ917518 NJF917516:NJF917518 NTB917516:NTB917518 OCX917516:OCX917518 OMT917516:OMT917518 OWP917516:OWP917518 PGL917516:PGL917518 PQH917516:PQH917518 QAD917516:QAD917518 QJZ917516:QJZ917518 QTV917516:QTV917518 RDR917516:RDR917518 RNN917516:RNN917518 RXJ917516:RXJ917518 SHF917516:SHF917518 SRB917516:SRB917518 TAX917516:TAX917518 TKT917516:TKT917518 TUP917516:TUP917518 UEL917516:UEL917518 UOH917516:UOH917518 UYD917516:UYD917518 VHZ917516:VHZ917518 VRV917516:VRV917518 WBR917516:WBR917518 WLN917516:WLN917518 WVJ917516:WVJ917518 B983052:B983054 IX983052:IX983054 ST983052:ST983054 ACP983052:ACP983054 AML983052:AML983054 AWH983052:AWH983054 BGD983052:BGD983054 BPZ983052:BPZ983054 BZV983052:BZV983054 CJR983052:CJR983054 CTN983052:CTN983054 DDJ983052:DDJ983054 DNF983052:DNF983054 DXB983052:DXB983054 EGX983052:EGX983054 EQT983052:EQT983054 FAP983052:FAP983054 FKL983052:FKL983054 FUH983052:FUH983054 GED983052:GED983054 GNZ983052:GNZ983054 GXV983052:GXV983054 HHR983052:HHR983054 HRN983052:HRN983054 IBJ983052:IBJ983054 ILF983052:ILF983054 IVB983052:IVB983054 JEX983052:JEX983054 JOT983052:JOT983054 JYP983052:JYP983054 KIL983052:KIL983054 KSH983052:KSH983054 LCD983052:LCD983054 LLZ983052:LLZ983054 LVV983052:LVV983054 MFR983052:MFR983054 MPN983052:MPN983054 MZJ983052:MZJ983054 NJF983052:NJF983054 NTB983052:NTB983054 OCX983052:OCX983054 OMT983052:OMT983054 OWP983052:OWP983054 PGL983052:PGL983054 PQH983052:PQH983054 QAD983052:QAD983054 QJZ983052:QJZ983054 QTV983052:QTV983054 RDR983052:RDR983054 RNN983052:RNN983054 RXJ983052:RXJ983054 SHF983052:SHF983054 SRB983052:SRB983054 TAX983052:TAX983054 TKT983052:TKT983054 TUP983052:TUP983054 UEL983052:UEL983054 UOH983052:UOH983054 UYD983052:UYD983054 VHZ983052:VHZ983054 VRV983052:VRV983054 WBR983052:WBR983054 WLN983052:WLN983054 WVJ983052:WVJ983054 B17:B18 IX17:IX18 ST17:ST18 ACP17:ACP18 AML17:AML18 AWH17:AWH18 BGD17:BGD18 BPZ17:BPZ18 BZV17:BZV18 CJR17:CJR18 CTN17:CTN18 DDJ17:DDJ18 DNF17:DNF18 DXB17:DXB18 EGX17:EGX18 EQT17:EQT18 FAP17:FAP18 FKL17:FKL18 FUH17:FUH18 GED17:GED18 GNZ17:GNZ18 GXV17:GXV18 HHR17:HHR18 HRN17:HRN18 IBJ17:IBJ18 ILF17:ILF18 IVB17:IVB18 JEX17:JEX18 JOT17:JOT18 JYP17:JYP18 KIL17:KIL18 KSH17:KSH18 LCD17:LCD18 LLZ17:LLZ18 LVV17:LVV18 MFR17:MFR18 MPN17:MPN18 MZJ17:MZJ18 NJF17:NJF18 NTB17:NTB18 OCX17:OCX18 OMT17:OMT18 OWP17:OWP18 PGL17:PGL18 PQH17:PQH18 QAD17:QAD18 QJZ17:QJZ18 QTV17:QTV18 RDR17:RDR18 RNN17:RNN18 RXJ17:RXJ18 SHF17:SHF18 SRB17:SRB18 TAX17:TAX18 TKT17:TKT18 TUP17:TUP18 UEL17:UEL18 UOH17:UOH18 UYD17:UYD18 VHZ17:VHZ18 VRV17:VRV18 WBR17:WBR18 WLN17:WLN18 WVJ17:WVJ18 B65552:B65554 IX65552:IX65554 ST65552:ST65554 ACP65552:ACP65554 AML65552:AML65554 AWH65552:AWH65554 BGD65552:BGD65554 BPZ65552:BPZ65554 BZV65552:BZV65554 CJR65552:CJR65554 CTN65552:CTN65554 DDJ65552:DDJ65554 DNF65552:DNF65554 DXB65552:DXB65554 EGX65552:EGX65554 EQT65552:EQT65554 FAP65552:FAP65554 FKL65552:FKL65554 FUH65552:FUH65554 GED65552:GED65554 GNZ65552:GNZ65554 GXV65552:GXV65554 HHR65552:HHR65554 HRN65552:HRN65554 IBJ65552:IBJ65554 ILF65552:ILF65554 IVB65552:IVB65554 JEX65552:JEX65554 JOT65552:JOT65554 JYP65552:JYP65554 KIL65552:KIL65554 KSH65552:KSH65554 LCD65552:LCD65554 LLZ65552:LLZ65554 LVV65552:LVV65554 MFR65552:MFR65554 MPN65552:MPN65554 MZJ65552:MZJ65554 NJF65552:NJF65554 NTB65552:NTB65554 OCX65552:OCX65554 OMT65552:OMT65554 OWP65552:OWP65554 PGL65552:PGL65554 PQH65552:PQH65554 QAD65552:QAD65554 QJZ65552:QJZ65554 QTV65552:QTV65554 RDR65552:RDR65554 RNN65552:RNN65554 RXJ65552:RXJ65554 SHF65552:SHF65554 SRB65552:SRB65554 TAX65552:TAX65554 TKT65552:TKT65554 TUP65552:TUP65554 UEL65552:UEL65554 UOH65552:UOH65554 UYD65552:UYD65554 VHZ65552:VHZ65554 VRV65552:VRV65554 WBR65552:WBR65554 WLN65552:WLN65554 WVJ65552:WVJ65554 B131088:B131090 IX131088:IX131090 ST131088:ST131090 ACP131088:ACP131090 AML131088:AML131090 AWH131088:AWH131090 BGD131088:BGD131090 BPZ131088:BPZ131090 BZV131088:BZV131090 CJR131088:CJR131090 CTN131088:CTN131090 DDJ131088:DDJ131090 DNF131088:DNF131090 DXB131088:DXB131090 EGX131088:EGX131090 EQT131088:EQT131090 FAP131088:FAP131090 FKL131088:FKL131090 FUH131088:FUH131090 GED131088:GED131090 GNZ131088:GNZ131090 GXV131088:GXV131090 HHR131088:HHR131090 HRN131088:HRN131090 IBJ131088:IBJ131090 ILF131088:ILF131090 IVB131088:IVB131090 JEX131088:JEX131090 JOT131088:JOT131090 JYP131088:JYP131090 KIL131088:KIL131090 KSH131088:KSH131090 LCD131088:LCD131090 LLZ131088:LLZ131090 LVV131088:LVV131090 MFR131088:MFR131090 MPN131088:MPN131090 MZJ131088:MZJ131090 NJF131088:NJF131090 NTB131088:NTB131090 OCX131088:OCX131090 OMT131088:OMT131090 OWP131088:OWP131090 PGL131088:PGL131090 PQH131088:PQH131090 QAD131088:QAD131090 QJZ131088:QJZ131090 QTV131088:QTV131090 RDR131088:RDR131090 RNN131088:RNN131090 RXJ131088:RXJ131090 SHF131088:SHF131090 SRB131088:SRB131090 TAX131088:TAX131090 TKT131088:TKT131090 TUP131088:TUP131090 UEL131088:UEL131090 UOH131088:UOH131090 UYD131088:UYD131090 VHZ131088:VHZ131090 VRV131088:VRV131090 WBR131088:WBR131090 WLN131088:WLN131090 WVJ131088:WVJ131090 B196624:B196626 IX196624:IX196626 ST196624:ST196626 ACP196624:ACP196626 AML196624:AML196626 AWH196624:AWH196626 BGD196624:BGD196626 BPZ196624:BPZ196626 BZV196624:BZV196626 CJR196624:CJR196626 CTN196624:CTN196626 DDJ196624:DDJ196626 DNF196624:DNF196626 DXB196624:DXB196626 EGX196624:EGX196626 EQT196624:EQT196626 FAP196624:FAP196626 FKL196624:FKL196626 FUH196624:FUH196626 GED196624:GED196626 GNZ196624:GNZ196626 GXV196624:GXV196626 HHR196624:HHR196626 HRN196624:HRN196626 IBJ196624:IBJ196626 ILF196624:ILF196626 IVB196624:IVB196626 JEX196624:JEX196626 JOT196624:JOT196626 JYP196624:JYP196626 KIL196624:KIL196626 KSH196624:KSH196626 LCD196624:LCD196626 LLZ196624:LLZ196626 LVV196624:LVV196626 MFR196624:MFR196626 MPN196624:MPN196626 MZJ196624:MZJ196626 NJF196624:NJF196626 NTB196624:NTB196626 OCX196624:OCX196626 OMT196624:OMT196626 OWP196624:OWP196626 PGL196624:PGL196626 PQH196624:PQH196626 QAD196624:QAD196626 QJZ196624:QJZ196626 QTV196624:QTV196626 RDR196624:RDR196626 RNN196624:RNN196626 RXJ196624:RXJ196626 SHF196624:SHF196626 SRB196624:SRB196626 TAX196624:TAX196626 TKT196624:TKT196626 TUP196624:TUP196626 UEL196624:UEL196626 UOH196624:UOH196626 UYD196624:UYD196626 VHZ196624:VHZ196626 VRV196624:VRV196626 WBR196624:WBR196626 WLN196624:WLN196626 WVJ196624:WVJ196626 B262160:B262162 IX262160:IX262162 ST262160:ST262162 ACP262160:ACP262162 AML262160:AML262162 AWH262160:AWH262162 BGD262160:BGD262162 BPZ262160:BPZ262162 BZV262160:BZV262162 CJR262160:CJR262162 CTN262160:CTN262162 DDJ262160:DDJ262162 DNF262160:DNF262162 DXB262160:DXB262162 EGX262160:EGX262162 EQT262160:EQT262162 FAP262160:FAP262162 FKL262160:FKL262162 FUH262160:FUH262162 GED262160:GED262162 GNZ262160:GNZ262162 GXV262160:GXV262162 HHR262160:HHR262162 HRN262160:HRN262162 IBJ262160:IBJ262162 ILF262160:ILF262162 IVB262160:IVB262162 JEX262160:JEX262162 JOT262160:JOT262162 JYP262160:JYP262162 KIL262160:KIL262162 KSH262160:KSH262162 LCD262160:LCD262162 LLZ262160:LLZ262162 LVV262160:LVV262162 MFR262160:MFR262162 MPN262160:MPN262162 MZJ262160:MZJ262162 NJF262160:NJF262162 NTB262160:NTB262162 OCX262160:OCX262162 OMT262160:OMT262162 OWP262160:OWP262162 PGL262160:PGL262162 PQH262160:PQH262162 QAD262160:QAD262162 QJZ262160:QJZ262162 QTV262160:QTV262162 RDR262160:RDR262162 RNN262160:RNN262162 RXJ262160:RXJ262162 SHF262160:SHF262162 SRB262160:SRB262162 TAX262160:TAX262162 TKT262160:TKT262162 TUP262160:TUP262162 UEL262160:UEL262162 UOH262160:UOH262162 UYD262160:UYD262162 VHZ262160:VHZ262162 VRV262160:VRV262162 WBR262160:WBR262162 WLN262160:WLN262162 WVJ262160:WVJ262162 B327696:B327698 IX327696:IX327698 ST327696:ST327698 ACP327696:ACP327698 AML327696:AML327698 AWH327696:AWH327698 BGD327696:BGD327698 BPZ327696:BPZ327698 BZV327696:BZV327698 CJR327696:CJR327698 CTN327696:CTN327698 DDJ327696:DDJ327698 DNF327696:DNF327698 DXB327696:DXB327698 EGX327696:EGX327698 EQT327696:EQT327698 FAP327696:FAP327698 FKL327696:FKL327698 FUH327696:FUH327698 GED327696:GED327698 GNZ327696:GNZ327698 GXV327696:GXV327698 HHR327696:HHR327698 HRN327696:HRN327698 IBJ327696:IBJ327698 ILF327696:ILF327698 IVB327696:IVB327698 JEX327696:JEX327698 JOT327696:JOT327698 JYP327696:JYP327698 KIL327696:KIL327698 KSH327696:KSH327698 LCD327696:LCD327698 LLZ327696:LLZ327698 LVV327696:LVV327698 MFR327696:MFR327698 MPN327696:MPN327698 MZJ327696:MZJ327698 NJF327696:NJF327698 NTB327696:NTB327698 OCX327696:OCX327698 OMT327696:OMT327698 OWP327696:OWP327698 PGL327696:PGL327698 PQH327696:PQH327698 QAD327696:QAD327698 QJZ327696:QJZ327698 QTV327696:QTV327698 RDR327696:RDR327698 RNN327696:RNN327698 RXJ327696:RXJ327698 SHF327696:SHF327698 SRB327696:SRB327698 TAX327696:TAX327698 TKT327696:TKT327698 TUP327696:TUP327698 UEL327696:UEL327698 UOH327696:UOH327698 UYD327696:UYD327698 VHZ327696:VHZ327698 VRV327696:VRV327698 WBR327696:WBR327698 WLN327696:WLN327698 WVJ327696:WVJ327698 B393232:B393234 IX393232:IX393234 ST393232:ST393234 ACP393232:ACP393234 AML393232:AML393234 AWH393232:AWH393234 BGD393232:BGD393234 BPZ393232:BPZ393234 BZV393232:BZV393234 CJR393232:CJR393234 CTN393232:CTN393234 DDJ393232:DDJ393234 DNF393232:DNF393234 DXB393232:DXB393234 EGX393232:EGX393234 EQT393232:EQT393234 FAP393232:FAP393234 FKL393232:FKL393234 FUH393232:FUH393234 GED393232:GED393234 GNZ393232:GNZ393234 GXV393232:GXV393234 HHR393232:HHR393234 HRN393232:HRN393234 IBJ393232:IBJ393234 ILF393232:ILF393234 IVB393232:IVB393234 JEX393232:JEX393234 JOT393232:JOT393234 JYP393232:JYP393234 KIL393232:KIL393234 KSH393232:KSH393234 LCD393232:LCD393234 LLZ393232:LLZ393234 LVV393232:LVV393234 MFR393232:MFR393234 MPN393232:MPN393234 MZJ393232:MZJ393234 NJF393232:NJF393234 NTB393232:NTB393234 OCX393232:OCX393234 OMT393232:OMT393234 OWP393232:OWP393234 PGL393232:PGL393234 PQH393232:PQH393234 QAD393232:QAD393234 QJZ393232:QJZ393234 QTV393232:QTV393234 RDR393232:RDR393234 RNN393232:RNN393234 RXJ393232:RXJ393234 SHF393232:SHF393234 SRB393232:SRB393234 TAX393232:TAX393234 TKT393232:TKT393234 TUP393232:TUP393234 UEL393232:UEL393234 UOH393232:UOH393234 UYD393232:UYD393234 VHZ393232:VHZ393234 VRV393232:VRV393234 WBR393232:WBR393234 WLN393232:WLN393234 WVJ393232:WVJ393234 B458768:B458770 IX458768:IX458770 ST458768:ST458770 ACP458768:ACP458770 AML458768:AML458770 AWH458768:AWH458770 BGD458768:BGD458770 BPZ458768:BPZ458770 BZV458768:BZV458770 CJR458768:CJR458770 CTN458768:CTN458770 DDJ458768:DDJ458770 DNF458768:DNF458770 DXB458768:DXB458770 EGX458768:EGX458770 EQT458768:EQT458770 FAP458768:FAP458770 FKL458768:FKL458770 FUH458768:FUH458770 GED458768:GED458770 GNZ458768:GNZ458770 GXV458768:GXV458770 HHR458768:HHR458770 HRN458768:HRN458770 IBJ458768:IBJ458770 ILF458768:ILF458770 IVB458768:IVB458770 JEX458768:JEX458770 JOT458768:JOT458770 JYP458768:JYP458770 KIL458768:KIL458770 KSH458768:KSH458770 LCD458768:LCD458770 LLZ458768:LLZ458770 LVV458768:LVV458770 MFR458768:MFR458770 MPN458768:MPN458770 MZJ458768:MZJ458770 NJF458768:NJF458770 NTB458768:NTB458770 OCX458768:OCX458770 OMT458768:OMT458770 OWP458768:OWP458770 PGL458768:PGL458770 PQH458768:PQH458770 QAD458768:QAD458770 QJZ458768:QJZ458770 QTV458768:QTV458770 RDR458768:RDR458770 RNN458768:RNN458770 RXJ458768:RXJ458770 SHF458768:SHF458770 SRB458768:SRB458770 TAX458768:TAX458770 TKT458768:TKT458770 TUP458768:TUP458770 UEL458768:UEL458770 UOH458768:UOH458770 UYD458768:UYD458770 VHZ458768:VHZ458770 VRV458768:VRV458770 WBR458768:WBR458770 WLN458768:WLN458770 WVJ458768:WVJ458770 B524304:B524306 IX524304:IX524306 ST524304:ST524306 ACP524304:ACP524306 AML524304:AML524306 AWH524304:AWH524306 BGD524304:BGD524306 BPZ524304:BPZ524306 BZV524304:BZV524306 CJR524304:CJR524306 CTN524304:CTN524306 DDJ524304:DDJ524306 DNF524304:DNF524306 DXB524304:DXB524306 EGX524304:EGX524306 EQT524304:EQT524306 FAP524304:FAP524306 FKL524304:FKL524306 FUH524304:FUH524306 GED524304:GED524306 GNZ524304:GNZ524306 GXV524304:GXV524306 HHR524304:HHR524306 HRN524304:HRN524306 IBJ524304:IBJ524306 ILF524304:ILF524306 IVB524304:IVB524306 JEX524304:JEX524306 JOT524304:JOT524306 JYP524304:JYP524306 KIL524304:KIL524306 KSH524304:KSH524306 LCD524304:LCD524306 LLZ524304:LLZ524306 LVV524304:LVV524306 MFR524304:MFR524306 MPN524304:MPN524306 MZJ524304:MZJ524306 NJF524304:NJF524306 NTB524304:NTB524306 OCX524304:OCX524306 OMT524304:OMT524306 OWP524304:OWP524306 PGL524304:PGL524306 PQH524304:PQH524306 QAD524304:QAD524306 QJZ524304:QJZ524306 QTV524304:QTV524306 RDR524304:RDR524306 RNN524304:RNN524306 RXJ524304:RXJ524306 SHF524304:SHF524306 SRB524304:SRB524306 TAX524304:TAX524306 TKT524304:TKT524306 TUP524304:TUP524306 UEL524304:UEL524306 UOH524304:UOH524306 UYD524304:UYD524306 VHZ524304:VHZ524306 VRV524304:VRV524306 WBR524304:WBR524306 WLN524304:WLN524306 WVJ524304:WVJ524306 B589840:B589842 IX589840:IX589842 ST589840:ST589842 ACP589840:ACP589842 AML589840:AML589842 AWH589840:AWH589842 BGD589840:BGD589842 BPZ589840:BPZ589842 BZV589840:BZV589842 CJR589840:CJR589842 CTN589840:CTN589842 DDJ589840:DDJ589842 DNF589840:DNF589842 DXB589840:DXB589842 EGX589840:EGX589842 EQT589840:EQT589842 FAP589840:FAP589842 FKL589840:FKL589842 FUH589840:FUH589842 GED589840:GED589842 GNZ589840:GNZ589842 GXV589840:GXV589842 HHR589840:HHR589842 HRN589840:HRN589842 IBJ589840:IBJ589842 ILF589840:ILF589842 IVB589840:IVB589842 JEX589840:JEX589842 JOT589840:JOT589842 JYP589840:JYP589842 KIL589840:KIL589842 KSH589840:KSH589842 LCD589840:LCD589842 LLZ589840:LLZ589842 LVV589840:LVV589842 MFR589840:MFR589842 MPN589840:MPN589842 MZJ589840:MZJ589842 NJF589840:NJF589842 NTB589840:NTB589842 OCX589840:OCX589842 OMT589840:OMT589842 OWP589840:OWP589842 PGL589840:PGL589842 PQH589840:PQH589842 QAD589840:QAD589842 QJZ589840:QJZ589842 QTV589840:QTV589842 RDR589840:RDR589842 RNN589840:RNN589842 RXJ589840:RXJ589842 SHF589840:SHF589842 SRB589840:SRB589842 TAX589840:TAX589842 TKT589840:TKT589842 TUP589840:TUP589842 UEL589840:UEL589842 UOH589840:UOH589842 UYD589840:UYD589842 VHZ589840:VHZ589842 VRV589840:VRV589842 WBR589840:WBR589842 WLN589840:WLN589842 WVJ589840:WVJ589842 B655376:B655378 IX655376:IX655378 ST655376:ST655378 ACP655376:ACP655378 AML655376:AML655378 AWH655376:AWH655378 BGD655376:BGD655378 BPZ655376:BPZ655378 BZV655376:BZV655378 CJR655376:CJR655378 CTN655376:CTN655378 DDJ655376:DDJ655378 DNF655376:DNF655378 DXB655376:DXB655378 EGX655376:EGX655378 EQT655376:EQT655378 FAP655376:FAP655378 FKL655376:FKL655378 FUH655376:FUH655378 GED655376:GED655378 GNZ655376:GNZ655378 GXV655376:GXV655378 HHR655376:HHR655378 HRN655376:HRN655378 IBJ655376:IBJ655378 ILF655376:ILF655378 IVB655376:IVB655378 JEX655376:JEX655378 JOT655376:JOT655378 JYP655376:JYP655378 KIL655376:KIL655378 KSH655376:KSH655378 LCD655376:LCD655378 LLZ655376:LLZ655378 LVV655376:LVV655378 MFR655376:MFR655378 MPN655376:MPN655378 MZJ655376:MZJ655378 NJF655376:NJF655378 NTB655376:NTB655378 OCX655376:OCX655378 OMT655376:OMT655378 OWP655376:OWP655378 PGL655376:PGL655378 PQH655376:PQH655378 QAD655376:QAD655378 QJZ655376:QJZ655378 QTV655376:QTV655378 RDR655376:RDR655378 RNN655376:RNN655378 RXJ655376:RXJ655378 SHF655376:SHF655378 SRB655376:SRB655378 TAX655376:TAX655378 TKT655376:TKT655378 TUP655376:TUP655378 UEL655376:UEL655378 UOH655376:UOH655378 UYD655376:UYD655378 VHZ655376:VHZ655378 VRV655376:VRV655378 WBR655376:WBR655378 WLN655376:WLN655378 WVJ655376:WVJ655378 B720912:B720914 IX720912:IX720914 ST720912:ST720914 ACP720912:ACP720914 AML720912:AML720914 AWH720912:AWH720914 BGD720912:BGD720914 BPZ720912:BPZ720914 BZV720912:BZV720914 CJR720912:CJR720914 CTN720912:CTN720914 DDJ720912:DDJ720914 DNF720912:DNF720914 DXB720912:DXB720914 EGX720912:EGX720914 EQT720912:EQT720914 FAP720912:FAP720914 FKL720912:FKL720914 FUH720912:FUH720914 GED720912:GED720914 GNZ720912:GNZ720914 GXV720912:GXV720914 HHR720912:HHR720914 HRN720912:HRN720914 IBJ720912:IBJ720914 ILF720912:ILF720914 IVB720912:IVB720914 JEX720912:JEX720914 JOT720912:JOT720914 JYP720912:JYP720914 KIL720912:KIL720914 KSH720912:KSH720914 LCD720912:LCD720914 LLZ720912:LLZ720914 LVV720912:LVV720914 MFR720912:MFR720914 MPN720912:MPN720914 MZJ720912:MZJ720914 NJF720912:NJF720914 NTB720912:NTB720914 OCX720912:OCX720914 OMT720912:OMT720914 OWP720912:OWP720914 PGL720912:PGL720914 PQH720912:PQH720914 QAD720912:QAD720914 QJZ720912:QJZ720914 QTV720912:QTV720914 RDR720912:RDR720914 RNN720912:RNN720914 RXJ720912:RXJ720914 SHF720912:SHF720914 SRB720912:SRB720914 TAX720912:TAX720914 TKT720912:TKT720914 TUP720912:TUP720914 UEL720912:UEL720914 UOH720912:UOH720914 UYD720912:UYD720914 VHZ720912:VHZ720914 VRV720912:VRV720914 WBR720912:WBR720914 WLN720912:WLN720914 WVJ720912:WVJ720914 B786448:B786450 IX786448:IX786450 ST786448:ST786450 ACP786448:ACP786450 AML786448:AML786450 AWH786448:AWH786450 BGD786448:BGD786450 BPZ786448:BPZ786450 BZV786448:BZV786450 CJR786448:CJR786450 CTN786448:CTN786450 DDJ786448:DDJ786450 DNF786448:DNF786450 DXB786448:DXB786450 EGX786448:EGX786450 EQT786448:EQT786450 FAP786448:FAP786450 FKL786448:FKL786450 FUH786448:FUH786450 GED786448:GED786450 GNZ786448:GNZ786450 GXV786448:GXV786450 HHR786448:HHR786450 HRN786448:HRN786450 IBJ786448:IBJ786450 ILF786448:ILF786450 IVB786448:IVB786450 JEX786448:JEX786450 JOT786448:JOT786450 JYP786448:JYP786450 KIL786448:KIL786450 KSH786448:KSH786450 LCD786448:LCD786450 LLZ786448:LLZ786450 LVV786448:LVV786450 MFR786448:MFR786450 MPN786448:MPN786450 MZJ786448:MZJ786450 NJF786448:NJF786450 NTB786448:NTB786450 OCX786448:OCX786450 OMT786448:OMT786450 OWP786448:OWP786450 PGL786448:PGL786450 PQH786448:PQH786450 QAD786448:QAD786450 QJZ786448:QJZ786450 QTV786448:QTV786450 RDR786448:RDR786450 RNN786448:RNN786450 RXJ786448:RXJ786450 SHF786448:SHF786450 SRB786448:SRB786450 TAX786448:TAX786450 TKT786448:TKT786450 TUP786448:TUP786450 UEL786448:UEL786450 UOH786448:UOH786450 UYD786448:UYD786450 VHZ786448:VHZ786450 VRV786448:VRV786450 WBR786448:WBR786450 WLN786448:WLN786450 WVJ786448:WVJ786450 B851984:B851986 IX851984:IX851986 ST851984:ST851986 ACP851984:ACP851986 AML851984:AML851986 AWH851984:AWH851986 BGD851984:BGD851986 BPZ851984:BPZ851986 BZV851984:BZV851986 CJR851984:CJR851986 CTN851984:CTN851986 DDJ851984:DDJ851986 DNF851984:DNF851986 DXB851984:DXB851986 EGX851984:EGX851986 EQT851984:EQT851986 FAP851984:FAP851986 FKL851984:FKL851986 FUH851984:FUH851986 GED851984:GED851986 GNZ851984:GNZ851986 GXV851984:GXV851986 HHR851984:HHR851986 HRN851984:HRN851986 IBJ851984:IBJ851986 ILF851984:ILF851986 IVB851984:IVB851986 JEX851984:JEX851986 JOT851984:JOT851986 JYP851984:JYP851986 KIL851984:KIL851986 KSH851984:KSH851986 LCD851984:LCD851986 LLZ851984:LLZ851986 LVV851984:LVV851986 MFR851984:MFR851986 MPN851984:MPN851986 MZJ851984:MZJ851986 NJF851984:NJF851986 NTB851984:NTB851986 OCX851984:OCX851986 OMT851984:OMT851986 OWP851984:OWP851986 PGL851984:PGL851986 PQH851984:PQH851986 QAD851984:QAD851986 QJZ851984:QJZ851986 QTV851984:QTV851986 RDR851984:RDR851986 RNN851984:RNN851986 RXJ851984:RXJ851986 SHF851984:SHF851986 SRB851984:SRB851986 TAX851984:TAX851986 TKT851984:TKT851986 TUP851984:TUP851986 UEL851984:UEL851986 UOH851984:UOH851986 UYD851984:UYD851986 VHZ851984:VHZ851986 VRV851984:VRV851986 WBR851984:WBR851986 WLN851984:WLN851986 WVJ851984:WVJ851986 B917520:B917522 IX917520:IX917522 ST917520:ST917522 ACP917520:ACP917522 AML917520:AML917522 AWH917520:AWH917522 BGD917520:BGD917522 BPZ917520:BPZ917522 BZV917520:BZV917522 CJR917520:CJR917522 CTN917520:CTN917522 DDJ917520:DDJ917522 DNF917520:DNF917522 DXB917520:DXB917522 EGX917520:EGX917522 EQT917520:EQT917522 FAP917520:FAP917522 FKL917520:FKL917522 FUH917520:FUH917522 GED917520:GED917522 GNZ917520:GNZ917522 GXV917520:GXV917522 HHR917520:HHR917522 HRN917520:HRN917522 IBJ917520:IBJ917522 ILF917520:ILF917522 IVB917520:IVB917522 JEX917520:JEX917522 JOT917520:JOT917522 JYP917520:JYP917522 KIL917520:KIL917522 KSH917520:KSH917522 LCD917520:LCD917522 LLZ917520:LLZ917522 LVV917520:LVV917522 MFR917520:MFR917522 MPN917520:MPN917522 MZJ917520:MZJ917522 NJF917520:NJF917522 NTB917520:NTB917522 OCX917520:OCX917522 OMT917520:OMT917522 OWP917520:OWP917522 PGL917520:PGL917522 PQH917520:PQH917522 QAD917520:QAD917522 QJZ917520:QJZ917522 QTV917520:QTV917522 RDR917520:RDR917522 RNN917520:RNN917522 RXJ917520:RXJ917522 SHF917520:SHF917522 SRB917520:SRB917522 TAX917520:TAX917522 TKT917520:TKT917522 TUP917520:TUP917522 UEL917520:UEL917522 UOH917520:UOH917522 UYD917520:UYD917522 VHZ917520:VHZ917522 VRV917520:VRV917522 WBR917520:WBR917522 WLN917520:WLN917522 WVJ917520:WVJ917522 B983056:B983058 IX983056:IX983058 ST983056:ST983058 ACP983056:ACP983058 AML983056:AML983058 AWH983056:AWH983058 BGD983056:BGD983058 BPZ983056:BPZ983058 BZV983056:BZV983058 CJR983056:CJR983058 CTN983056:CTN983058 DDJ983056:DDJ983058 DNF983056:DNF983058 DXB983056:DXB983058 EGX983056:EGX983058 EQT983056:EQT983058 FAP983056:FAP983058 FKL983056:FKL983058 FUH983056:FUH983058 GED983056:GED983058 GNZ983056:GNZ983058 GXV983056:GXV983058 HHR983056:HHR983058 HRN983056:HRN983058 IBJ983056:IBJ983058 ILF983056:ILF983058 IVB983056:IVB983058 JEX983056:JEX983058 JOT983056:JOT983058 JYP983056:JYP983058 KIL983056:KIL983058 KSH983056:KSH983058 LCD983056:LCD983058 LLZ983056:LLZ983058 LVV983056:LVV983058 MFR983056:MFR983058 MPN983056:MPN983058 MZJ983056:MZJ983058 NJF983056:NJF983058 NTB983056:NTB983058 OCX983056:OCX983058 OMT983056:OMT983058 OWP983056:OWP983058 PGL983056:PGL983058 PQH983056:PQH983058 QAD983056:QAD983058 QJZ983056:QJZ983058 QTV983056:QTV983058 RDR983056:RDR983058 RNN983056:RNN983058 RXJ983056:RXJ983058 SHF983056:SHF983058 SRB983056:SRB983058 TAX983056:TAX983058 TKT983056:TKT983058 TUP983056:TUP983058 UEL983056:UEL983058 UOH983056:UOH983058 UYD983056:UYD983058 VHZ983056:VHZ983058 VRV983056:VRV983058 WBR983056:WBR983058 WLN983056:WLN983058 WVJ983056:WVJ983058 B20:B345 IX20:IX345 ST20:ST345 ACP20:ACP345 AML20:AML345 AWH20:AWH345 BGD20:BGD345 BPZ20:BPZ345 BZV20:BZV345 CJR20:CJR345 CTN20:CTN345 DDJ20:DDJ345 DNF20:DNF345 DXB20:DXB345 EGX20:EGX345 EQT20:EQT345 FAP20:FAP345 FKL20:FKL345 FUH20:FUH345 GED20:GED345 GNZ20:GNZ345 GXV20:GXV345 HHR20:HHR345 HRN20:HRN345 IBJ20:IBJ345 ILF20:ILF345 IVB20:IVB345 JEX20:JEX345 JOT20:JOT345 JYP20:JYP345 KIL20:KIL345 KSH20:KSH345 LCD20:LCD345 LLZ20:LLZ345 LVV20:LVV345 MFR20:MFR345 MPN20:MPN345 MZJ20:MZJ345 NJF20:NJF345 NTB20:NTB345 OCX20:OCX345 OMT20:OMT345 OWP20:OWP345 PGL20:PGL345 PQH20:PQH345 QAD20:QAD345 QJZ20:QJZ345 QTV20:QTV345 RDR20:RDR345 RNN20:RNN345 RXJ20:RXJ345 SHF20:SHF345 SRB20:SRB345 TAX20:TAX345 TKT20:TKT345 TUP20:TUP345 UEL20:UEL345 UOH20:UOH345 UYD20:UYD345 VHZ20:VHZ345 VRV20:VRV345 WBR20:WBR345 WLN20:WLN345 WVJ20:WVJ345 B65556:B65881 IX65556:IX65881 ST65556:ST65881 ACP65556:ACP65881 AML65556:AML65881 AWH65556:AWH65881 BGD65556:BGD65881 BPZ65556:BPZ65881 BZV65556:BZV65881 CJR65556:CJR65881 CTN65556:CTN65881 DDJ65556:DDJ65881 DNF65556:DNF65881 DXB65556:DXB65881 EGX65556:EGX65881 EQT65556:EQT65881 FAP65556:FAP65881 FKL65556:FKL65881 FUH65556:FUH65881 GED65556:GED65881 GNZ65556:GNZ65881 GXV65556:GXV65881 HHR65556:HHR65881 HRN65556:HRN65881 IBJ65556:IBJ65881 ILF65556:ILF65881 IVB65556:IVB65881 JEX65556:JEX65881 JOT65556:JOT65881 JYP65556:JYP65881 KIL65556:KIL65881 KSH65556:KSH65881 LCD65556:LCD65881 LLZ65556:LLZ65881 LVV65556:LVV65881 MFR65556:MFR65881 MPN65556:MPN65881 MZJ65556:MZJ65881 NJF65556:NJF65881 NTB65556:NTB65881 OCX65556:OCX65881 OMT65556:OMT65881 OWP65556:OWP65881 PGL65556:PGL65881 PQH65556:PQH65881 QAD65556:QAD65881 QJZ65556:QJZ65881 QTV65556:QTV65881 RDR65556:RDR65881 RNN65556:RNN65881 RXJ65556:RXJ65881 SHF65556:SHF65881 SRB65556:SRB65881 TAX65556:TAX65881 TKT65556:TKT65881 TUP65556:TUP65881 UEL65556:UEL65881 UOH65556:UOH65881 UYD65556:UYD65881 VHZ65556:VHZ65881 VRV65556:VRV65881 WBR65556:WBR65881 WLN65556:WLN65881 WVJ65556:WVJ65881 B131092:B131417 IX131092:IX131417 ST131092:ST131417 ACP131092:ACP131417 AML131092:AML131417 AWH131092:AWH131417 BGD131092:BGD131417 BPZ131092:BPZ131417 BZV131092:BZV131417 CJR131092:CJR131417 CTN131092:CTN131417 DDJ131092:DDJ131417 DNF131092:DNF131417 DXB131092:DXB131417 EGX131092:EGX131417 EQT131092:EQT131417 FAP131092:FAP131417 FKL131092:FKL131417 FUH131092:FUH131417 GED131092:GED131417 GNZ131092:GNZ131417 GXV131092:GXV131417 HHR131092:HHR131417 HRN131092:HRN131417 IBJ131092:IBJ131417 ILF131092:ILF131417 IVB131092:IVB131417 JEX131092:JEX131417 JOT131092:JOT131417 JYP131092:JYP131417 KIL131092:KIL131417 KSH131092:KSH131417 LCD131092:LCD131417 LLZ131092:LLZ131417 LVV131092:LVV131417 MFR131092:MFR131417 MPN131092:MPN131417 MZJ131092:MZJ131417 NJF131092:NJF131417 NTB131092:NTB131417 OCX131092:OCX131417 OMT131092:OMT131417 OWP131092:OWP131417 PGL131092:PGL131417 PQH131092:PQH131417 QAD131092:QAD131417 QJZ131092:QJZ131417 QTV131092:QTV131417 RDR131092:RDR131417 RNN131092:RNN131417 RXJ131092:RXJ131417 SHF131092:SHF131417 SRB131092:SRB131417 TAX131092:TAX131417 TKT131092:TKT131417 TUP131092:TUP131417 UEL131092:UEL131417 UOH131092:UOH131417 UYD131092:UYD131417 VHZ131092:VHZ131417 VRV131092:VRV131417 WBR131092:WBR131417 WLN131092:WLN131417 WVJ131092:WVJ131417 B196628:B196953 IX196628:IX196953 ST196628:ST196953 ACP196628:ACP196953 AML196628:AML196953 AWH196628:AWH196953 BGD196628:BGD196953 BPZ196628:BPZ196953 BZV196628:BZV196953 CJR196628:CJR196953 CTN196628:CTN196953 DDJ196628:DDJ196953 DNF196628:DNF196953 DXB196628:DXB196953 EGX196628:EGX196953 EQT196628:EQT196953 FAP196628:FAP196953 FKL196628:FKL196953 FUH196628:FUH196953 GED196628:GED196953 GNZ196628:GNZ196953 GXV196628:GXV196953 HHR196628:HHR196953 HRN196628:HRN196953 IBJ196628:IBJ196953 ILF196628:ILF196953 IVB196628:IVB196953 JEX196628:JEX196953 JOT196628:JOT196953 JYP196628:JYP196953 KIL196628:KIL196953 KSH196628:KSH196953 LCD196628:LCD196953 LLZ196628:LLZ196953 LVV196628:LVV196953 MFR196628:MFR196953 MPN196628:MPN196953 MZJ196628:MZJ196953 NJF196628:NJF196953 NTB196628:NTB196953 OCX196628:OCX196953 OMT196628:OMT196953 OWP196628:OWP196953 PGL196628:PGL196953 PQH196628:PQH196953 QAD196628:QAD196953 QJZ196628:QJZ196953 QTV196628:QTV196953 RDR196628:RDR196953 RNN196628:RNN196953 RXJ196628:RXJ196953 SHF196628:SHF196953 SRB196628:SRB196953 TAX196628:TAX196953 TKT196628:TKT196953 TUP196628:TUP196953 UEL196628:UEL196953 UOH196628:UOH196953 UYD196628:UYD196953 VHZ196628:VHZ196953 VRV196628:VRV196953 WBR196628:WBR196953 WLN196628:WLN196953 WVJ196628:WVJ196953 B262164:B262489 IX262164:IX262489 ST262164:ST262489 ACP262164:ACP262489 AML262164:AML262489 AWH262164:AWH262489 BGD262164:BGD262489 BPZ262164:BPZ262489 BZV262164:BZV262489 CJR262164:CJR262489 CTN262164:CTN262489 DDJ262164:DDJ262489 DNF262164:DNF262489 DXB262164:DXB262489 EGX262164:EGX262489 EQT262164:EQT262489 FAP262164:FAP262489 FKL262164:FKL262489 FUH262164:FUH262489 GED262164:GED262489 GNZ262164:GNZ262489 GXV262164:GXV262489 HHR262164:HHR262489 HRN262164:HRN262489 IBJ262164:IBJ262489 ILF262164:ILF262489 IVB262164:IVB262489 JEX262164:JEX262489 JOT262164:JOT262489 JYP262164:JYP262489 KIL262164:KIL262489 KSH262164:KSH262489 LCD262164:LCD262489 LLZ262164:LLZ262489 LVV262164:LVV262489 MFR262164:MFR262489 MPN262164:MPN262489 MZJ262164:MZJ262489 NJF262164:NJF262489 NTB262164:NTB262489 OCX262164:OCX262489 OMT262164:OMT262489 OWP262164:OWP262489 PGL262164:PGL262489 PQH262164:PQH262489 QAD262164:QAD262489 QJZ262164:QJZ262489 QTV262164:QTV262489 RDR262164:RDR262489 RNN262164:RNN262489 RXJ262164:RXJ262489 SHF262164:SHF262489 SRB262164:SRB262489 TAX262164:TAX262489 TKT262164:TKT262489 TUP262164:TUP262489 UEL262164:UEL262489 UOH262164:UOH262489 UYD262164:UYD262489 VHZ262164:VHZ262489 VRV262164:VRV262489 WBR262164:WBR262489 WLN262164:WLN262489 WVJ262164:WVJ262489 B327700:B328025 IX327700:IX328025 ST327700:ST328025 ACP327700:ACP328025 AML327700:AML328025 AWH327700:AWH328025 BGD327700:BGD328025 BPZ327700:BPZ328025 BZV327700:BZV328025 CJR327700:CJR328025 CTN327700:CTN328025 DDJ327700:DDJ328025 DNF327700:DNF328025 DXB327700:DXB328025 EGX327700:EGX328025 EQT327700:EQT328025 FAP327700:FAP328025 FKL327700:FKL328025 FUH327700:FUH328025 GED327700:GED328025 GNZ327700:GNZ328025 GXV327700:GXV328025 HHR327700:HHR328025 HRN327700:HRN328025 IBJ327700:IBJ328025 ILF327700:ILF328025 IVB327700:IVB328025 JEX327700:JEX328025 JOT327700:JOT328025 JYP327700:JYP328025 KIL327700:KIL328025 KSH327700:KSH328025 LCD327700:LCD328025 LLZ327700:LLZ328025 LVV327700:LVV328025 MFR327700:MFR328025 MPN327700:MPN328025 MZJ327700:MZJ328025 NJF327700:NJF328025 NTB327700:NTB328025 OCX327700:OCX328025 OMT327700:OMT328025 OWP327700:OWP328025 PGL327700:PGL328025 PQH327700:PQH328025 QAD327700:QAD328025 QJZ327700:QJZ328025 QTV327700:QTV328025 RDR327700:RDR328025 RNN327700:RNN328025 RXJ327700:RXJ328025 SHF327700:SHF328025 SRB327700:SRB328025 TAX327700:TAX328025 TKT327700:TKT328025 TUP327700:TUP328025 UEL327700:UEL328025 UOH327700:UOH328025 UYD327700:UYD328025 VHZ327700:VHZ328025 VRV327700:VRV328025 WBR327700:WBR328025 WLN327700:WLN328025 WVJ327700:WVJ328025 B393236:B393561 IX393236:IX393561 ST393236:ST393561 ACP393236:ACP393561 AML393236:AML393561 AWH393236:AWH393561 BGD393236:BGD393561 BPZ393236:BPZ393561 BZV393236:BZV393561 CJR393236:CJR393561 CTN393236:CTN393561 DDJ393236:DDJ393561 DNF393236:DNF393561 DXB393236:DXB393561 EGX393236:EGX393561 EQT393236:EQT393561 FAP393236:FAP393561 FKL393236:FKL393561 FUH393236:FUH393561 GED393236:GED393561 GNZ393236:GNZ393561 GXV393236:GXV393561 HHR393236:HHR393561 HRN393236:HRN393561 IBJ393236:IBJ393561 ILF393236:ILF393561 IVB393236:IVB393561 JEX393236:JEX393561 JOT393236:JOT393561 JYP393236:JYP393561 KIL393236:KIL393561 KSH393236:KSH393561 LCD393236:LCD393561 LLZ393236:LLZ393561 LVV393236:LVV393561 MFR393236:MFR393561 MPN393236:MPN393561 MZJ393236:MZJ393561 NJF393236:NJF393561 NTB393236:NTB393561 OCX393236:OCX393561 OMT393236:OMT393561 OWP393236:OWP393561 PGL393236:PGL393561 PQH393236:PQH393561 QAD393236:QAD393561 QJZ393236:QJZ393561 QTV393236:QTV393561 RDR393236:RDR393561 RNN393236:RNN393561 RXJ393236:RXJ393561 SHF393236:SHF393561 SRB393236:SRB393561 TAX393236:TAX393561 TKT393236:TKT393561 TUP393236:TUP393561 UEL393236:UEL393561 UOH393236:UOH393561 UYD393236:UYD393561 VHZ393236:VHZ393561 VRV393236:VRV393561 WBR393236:WBR393561 WLN393236:WLN393561 WVJ393236:WVJ393561 B458772:B459097 IX458772:IX459097 ST458772:ST459097 ACP458772:ACP459097 AML458772:AML459097 AWH458772:AWH459097 BGD458772:BGD459097 BPZ458772:BPZ459097 BZV458772:BZV459097 CJR458772:CJR459097 CTN458772:CTN459097 DDJ458772:DDJ459097 DNF458772:DNF459097 DXB458772:DXB459097 EGX458772:EGX459097 EQT458772:EQT459097 FAP458772:FAP459097 FKL458772:FKL459097 FUH458772:FUH459097 GED458772:GED459097 GNZ458772:GNZ459097 GXV458772:GXV459097 HHR458772:HHR459097 HRN458772:HRN459097 IBJ458772:IBJ459097 ILF458772:ILF459097 IVB458772:IVB459097 JEX458772:JEX459097 JOT458772:JOT459097 JYP458772:JYP459097 KIL458772:KIL459097 KSH458772:KSH459097 LCD458772:LCD459097 LLZ458772:LLZ459097 LVV458772:LVV459097 MFR458772:MFR459097 MPN458772:MPN459097 MZJ458772:MZJ459097 NJF458772:NJF459097 NTB458772:NTB459097 OCX458772:OCX459097 OMT458772:OMT459097 OWP458772:OWP459097 PGL458772:PGL459097 PQH458772:PQH459097 QAD458772:QAD459097 QJZ458772:QJZ459097 QTV458772:QTV459097 RDR458772:RDR459097 RNN458772:RNN459097 RXJ458772:RXJ459097 SHF458772:SHF459097 SRB458772:SRB459097 TAX458772:TAX459097 TKT458772:TKT459097 TUP458772:TUP459097 UEL458772:UEL459097 UOH458772:UOH459097 UYD458772:UYD459097 VHZ458772:VHZ459097 VRV458772:VRV459097 WBR458772:WBR459097 WLN458772:WLN459097 WVJ458772:WVJ459097 B524308:B524633 IX524308:IX524633 ST524308:ST524633 ACP524308:ACP524633 AML524308:AML524633 AWH524308:AWH524633 BGD524308:BGD524633 BPZ524308:BPZ524633 BZV524308:BZV524633 CJR524308:CJR524633 CTN524308:CTN524633 DDJ524308:DDJ524633 DNF524308:DNF524633 DXB524308:DXB524633 EGX524308:EGX524633 EQT524308:EQT524633 FAP524308:FAP524633 FKL524308:FKL524633 FUH524308:FUH524633 GED524308:GED524633 GNZ524308:GNZ524633 GXV524308:GXV524633 HHR524308:HHR524633 HRN524308:HRN524633 IBJ524308:IBJ524633 ILF524308:ILF524633 IVB524308:IVB524633 JEX524308:JEX524633 JOT524308:JOT524633 JYP524308:JYP524633 KIL524308:KIL524633 KSH524308:KSH524633 LCD524308:LCD524633 LLZ524308:LLZ524633 LVV524308:LVV524633 MFR524308:MFR524633 MPN524308:MPN524633 MZJ524308:MZJ524633 NJF524308:NJF524633 NTB524308:NTB524633 OCX524308:OCX524633 OMT524308:OMT524633 OWP524308:OWP524633 PGL524308:PGL524633 PQH524308:PQH524633 QAD524308:QAD524633 QJZ524308:QJZ524633 QTV524308:QTV524633 RDR524308:RDR524633 RNN524308:RNN524633 RXJ524308:RXJ524633 SHF524308:SHF524633 SRB524308:SRB524633 TAX524308:TAX524633 TKT524308:TKT524633 TUP524308:TUP524633 UEL524308:UEL524633 UOH524308:UOH524633 UYD524308:UYD524633 VHZ524308:VHZ524633 VRV524308:VRV524633 WBR524308:WBR524633 WLN524308:WLN524633 WVJ524308:WVJ524633 B589844:B590169 IX589844:IX590169 ST589844:ST590169 ACP589844:ACP590169 AML589844:AML590169 AWH589844:AWH590169 BGD589844:BGD590169 BPZ589844:BPZ590169 BZV589844:BZV590169 CJR589844:CJR590169 CTN589844:CTN590169 DDJ589844:DDJ590169 DNF589844:DNF590169 DXB589844:DXB590169 EGX589844:EGX590169 EQT589844:EQT590169 FAP589844:FAP590169 FKL589844:FKL590169 FUH589844:FUH590169 GED589844:GED590169 GNZ589844:GNZ590169 GXV589844:GXV590169 HHR589844:HHR590169 HRN589844:HRN590169 IBJ589844:IBJ590169 ILF589844:ILF590169 IVB589844:IVB590169 JEX589844:JEX590169 JOT589844:JOT590169 JYP589844:JYP590169 KIL589844:KIL590169 KSH589844:KSH590169 LCD589844:LCD590169 LLZ589844:LLZ590169 LVV589844:LVV590169 MFR589844:MFR590169 MPN589844:MPN590169 MZJ589844:MZJ590169 NJF589844:NJF590169 NTB589844:NTB590169 OCX589844:OCX590169 OMT589844:OMT590169 OWP589844:OWP590169 PGL589844:PGL590169 PQH589844:PQH590169 QAD589844:QAD590169 QJZ589844:QJZ590169 QTV589844:QTV590169 RDR589844:RDR590169 RNN589844:RNN590169 RXJ589844:RXJ590169 SHF589844:SHF590169 SRB589844:SRB590169 TAX589844:TAX590169 TKT589844:TKT590169 TUP589844:TUP590169 UEL589844:UEL590169 UOH589844:UOH590169 UYD589844:UYD590169 VHZ589844:VHZ590169 VRV589844:VRV590169 WBR589844:WBR590169 WLN589844:WLN590169 WVJ589844:WVJ590169 B655380:B655705 IX655380:IX655705 ST655380:ST655705 ACP655380:ACP655705 AML655380:AML655705 AWH655380:AWH655705 BGD655380:BGD655705 BPZ655380:BPZ655705 BZV655380:BZV655705 CJR655380:CJR655705 CTN655380:CTN655705 DDJ655380:DDJ655705 DNF655380:DNF655705 DXB655380:DXB655705 EGX655380:EGX655705 EQT655380:EQT655705 FAP655380:FAP655705 FKL655380:FKL655705 FUH655380:FUH655705 GED655380:GED655705 GNZ655380:GNZ655705 GXV655380:GXV655705 HHR655380:HHR655705 HRN655380:HRN655705 IBJ655380:IBJ655705 ILF655380:ILF655705 IVB655380:IVB655705 JEX655380:JEX655705 JOT655380:JOT655705 JYP655380:JYP655705 KIL655380:KIL655705 KSH655380:KSH655705 LCD655380:LCD655705 LLZ655380:LLZ655705 LVV655380:LVV655705 MFR655380:MFR655705 MPN655380:MPN655705 MZJ655380:MZJ655705 NJF655380:NJF655705 NTB655380:NTB655705 OCX655380:OCX655705 OMT655380:OMT655705 OWP655380:OWP655705 PGL655380:PGL655705 PQH655380:PQH655705 QAD655380:QAD655705 QJZ655380:QJZ655705 QTV655380:QTV655705 RDR655380:RDR655705 RNN655380:RNN655705 RXJ655380:RXJ655705 SHF655380:SHF655705 SRB655380:SRB655705 TAX655380:TAX655705 TKT655380:TKT655705 TUP655380:TUP655705 UEL655380:UEL655705 UOH655380:UOH655705 UYD655380:UYD655705 VHZ655380:VHZ655705 VRV655380:VRV655705 WBR655380:WBR655705 WLN655380:WLN655705 WVJ655380:WVJ655705 B720916:B721241 IX720916:IX721241 ST720916:ST721241 ACP720916:ACP721241 AML720916:AML721241 AWH720916:AWH721241 BGD720916:BGD721241 BPZ720916:BPZ721241 BZV720916:BZV721241 CJR720916:CJR721241 CTN720916:CTN721241 DDJ720916:DDJ721241 DNF720916:DNF721241 DXB720916:DXB721241 EGX720916:EGX721241 EQT720916:EQT721241 FAP720916:FAP721241 FKL720916:FKL721241 FUH720916:FUH721241 GED720916:GED721241 GNZ720916:GNZ721241 GXV720916:GXV721241 HHR720916:HHR721241 HRN720916:HRN721241 IBJ720916:IBJ721241 ILF720916:ILF721241 IVB720916:IVB721241 JEX720916:JEX721241 JOT720916:JOT721241 JYP720916:JYP721241 KIL720916:KIL721241 KSH720916:KSH721241 LCD720916:LCD721241 LLZ720916:LLZ721241 LVV720916:LVV721241 MFR720916:MFR721241 MPN720916:MPN721241 MZJ720916:MZJ721241 NJF720916:NJF721241 NTB720916:NTB721241 OCX720916:OCX721241 OMT720916:OMT721241 OWP720916:OWP721241 PGL720916:PGL721241 PQH720916:PQH721241 QAD720916:QAD721241 QJZ720916:QJZ721241 QTV720916:QTV721241 RDR720916:RDR721241 RNN720916:RNN721241 RXJ720916:RXJ721241 SHF720916:SHF721241 SRB720916:SRB721241 TAX720916:TAX721241 TKT720916:TKT721241 TUP720916:TUP721241 UEL720916:UEL721241 UOH720916:UOH721241 UYD720916:UYD721241 VHZ720916:VHZ721241 VRV720916:VRV721241 WBR720916:WBR721241 WLN720916:WLN721241 WVJ720916:WVJ721241 B786452:B786777 IX786452:IX786777 ST786452:ST786777 ACP786452:ACP786777 AML786452:AML786777 AWH786452:AWH786777 BGD786452:BGD786777 BPZ786452:BPZ786777 BZV786452:BZV786777 CJR786452:CJR786777 CTN786452:CTN786777 DDJ786452:DDJ786777 DNF786452:DNF786777 DXB786452:DXB786777 EGX786452:EGX786777 EQT786452:EQT786777 FAP786452:FAP786777 FKL786452:FKL786777 FUH786452:FUH786777 GED786452:GED786777 GNZ786452:GNZ786777 GXV786452:GXV786777 HHR786452:HHR786777 HRN786452:HRN786777 IBJ786452:IBJ786777 ILF786452:ILF786777 IVB786452:IVB786777 JEX786452:JEX786777 JOT786452:JOT786777 JYP786452:JYP786777 KIL786452:KIL786777 KSH786452:KSH786777 LCD786452:LCD786777 LLZ786452:LLZ786777 LVV786452:LVV786777 MFR786452:MFR786777 MPN786452:MPN786777 MZJ786452:MZJ786777 NJF786452:NJF786777 NTB786452:NTB786777 OCX786452:OCX786777 OMT786452:OMT786777 OWP786452:OWP786777 PGL786452:PGL786777 PQH786452:PQH786777 QAD786452:QAD786777 QJZ786452:QJZ786777 QTV786452:QTV786777 RDR786452:RDR786777 RNN786452:RNN786777 RXJ786452:RXJ786777 SHF786452:SHF786777 SRB786452:SRB786777 TAX786452:TAX786777 TKT786452:TKT786777 TUP786452:TUP786777 UEL786452:UEL786777 UOH786452:UOH786777 UYD786452:UYD786777 VHZ786452:VHZ786777 VRV786452:VRV786777 WBR786452:WBR786777 WLN786452:WLN786777 WVJ786452:WVJ786777 B851988:B852313 IX851988:IX852313 ST851988:ST852313 ACP851988:ACP852313 AML851988:AML852313 AWH851988:AWH852313 BGD851988:BGD852313 BPZ851988:BPZ852313 BZV851988:BZV852313 CJR851988:CJR852313 CTN851988:CTN852313 DDJ851988:DDJ852313 DNF851988:DNF852313 DXB851988:DXB852313 EGX851988:EGX852313 EQT851988:EQT852313 FAP851988:FAP852313 FKL851988:FKL852313 FUH851988:FUH852313 GED851988:GED852313 GNZ851988:GNZ852313 GXV851988:GXV852313 HHR851988:HHR852313 HRN851988:HRN852313 IBJ851988:IBJ852313 ILF851988:ILF852313 IVB851988:IVB852313 JEX851988:JEX852313 JOT851988:JOT852313 JYP851988:JYP852313 KIL851988:KIL852313 KSH851988:KSH852313 LCD851988:LCD852313 LLZ851988:LLZ852313 LVV851988:LVV852313 MFR851988:MFR852313 MPN851988:MPN852313 MZJ851988:MZJ852313 NJF851988:NJF852313 NTB851988:NTB852313 OCX851988:OCX852313 OMT851988:OMT852313 OWP851988:OWP852313 PGL851988:PGL852313 PQH851988:PQH852313 QAD851988:QAD852313 QJZ851988:QJZ852313 QTV851988:QTV852313 RDR851988:RDR852313 RNN851988:RNN852313 RXJ851988:RXJ852313 SHF851988:SHF852313 SRB851988:SRB852313 TAX851988:TAX852313 TKT851988:TKT852313 TUP851988:TUP852313 UEL851988:UEL852313 UOH851988:UOH852313 UYD851988:UYD852313 VHZ851988:VHZ852313 VRV851988:VRV852313 WBR851988:WBR852313 WLN851988:WLN852313 WVJ851988:WVJ852313 B917524:B917849 IX917524:IX917849 ST917524:ST917849 ACP917524:ACP917849 AML917524:AML917849 AWH917524:AWH917849 BGD917524:BGD917849 BPZ917524:BPZ917849 BZV917524:BZV917849 CJR917524:CJR917849 CTN917524:CTN917849 DDJ917524:DDJ917849 DNF917524:DNF917849 DXB917524:DXB917849 EGX917524:EGX917849 EQT917524:EQT917849 FAP917524:FAP917849 FKL917524:FKL917849 FUH917524:FUH917849 GED917524:GED917849 GNZ917524:GNZ917849 GXV917524:GXV917849 HHR917524:HHR917849 HRN917524:HRN917849 IBJ917524:IBJ917849 ILF917524:ILF917849 IVB917524:IVB917849 JEX917524:JEX917849 JOT917524:JOT917849 JYP917524:JYP917849 KIL917524:KIL917849 KSH917524:KSH917849 LCD917524:LCD917849 LLZ917524:LLZ917849 LVV917524:LVV917849 MFR917524:MFR917849 MPN917524:MPN917849 MZJ917524:MZJ917849 NJF917524:NJF917849 NTB917524:NTB917849 OCX917524:OCX917849 OMT917524:OMT917849 OWP917524:OWP917849 PGL917524:PGL917849 PQH917524:PQH917849 QAD917524:QAD917849 QJZ917524:QJZ917849 QTV917524:QTV917849 RDR917524:RDR917849 RNN917524:RNN917849 RXJ917524:RXJ917849 SHF917524:SHF917849 SRB917524:SRB917849 TAX917524:TAX917849 TKT917524:TKT917849 TUP917524:TUP917849 UEL917524:UEL917849 UOH917524:UOH917849 UYD917524:UYD917849 VHZ917524:VHZ917849 VRV917524:VRV917849 WBR917524:WBR917849 WLN917524:WLN917849 WVJ917524:WVJ917849 B983060:B983385 IX983060:IX983385 ST983060:ST983385 ACP983060:ACP983385 AML983060:AML983385 AWH983060:AWH983385 BGD983060:BGD983385 BPZ983060:BPZ983385 BZV983060:BZV983385 CJR983060:CJR983385 CTN983060:CTN983385 DDJ983060:DDJ983385 DNF983060:DNF983385 DXB983060:DXB983385 EGX983060:EGX983385 EQT983060:EQT983385 FAP983060:FAP983385 FKL983060:FKL983385 FUH983060:FUH983385 GED983060:GED983385 GNZ983060:GNZ983385 GXV983060:GXV983385 HHR983060:HHR983385 HRN983060:HRN983385 IBJ983060:IBJ983385 ILF983060:ILF983385 IVB983060:IVB983385 JEX983060:JEX983385 JOT983060:JOT983385 JYP983060:JYP983385 KIL983060:KIL983385 KSH983060:KSH983385 LCD983060:LCD983385 LLZ983060:LLZ983385 LVV983060:LVV983385 MFR983060:MFR983385 MPN983060:MPN983385 MZJ983060:MZJ983385 NJF983060:NJF983385 NTB983060:NTB983385 OCX983060:OCX983385 OMT983060:OMT983385 OWP983060:OWP983385 PGL983060:PGL983385 PQH983060:PQH983385 QAD983060:QAD983385 QJZ983060:QJZ983385 QTV983060:QTV983385 RDR983060:RDR983385 RNN983060:RNN983385 RXJ983060:RXJ983385 SHF983060:SHF983385 SRB983060:SRB983385 TAX983060:TAX983385 TKT983060:TKT983385 TUP983060:TUP983385 UEL983060:UEL983385 UOH983060:UOH983385 UYD983060:UYD983385 VHZ983060:VHZ983385 VRV983060:VRV983385 WBR983060:WBR983385 WLN983060:WLN983385 B13:B15 WVJ13:WVJ15 WLN13:WLN15 WBR13:WBR15 VRV13:VRV15 VHZ13:VHZ15 UYD13:UYD15 UOH13:UOH15 UEL13:UEL15 TUP13:TUP15 TKT13:TKT15 TAX13:TAX15 SRB13:SRB15 SHF13:SHF15 RXJ13:RXJ15 RNN13:RNN15 RDR13:RDR15 QTV13:QTV15 QJZ13:QJZ15 QAD13:QAD15 PQH13:PQH15 PGL13:PGL15 OWP13:OWP15 OMT13:OMT15 OCX13:OCX15 NTB13:NTB15 NJF13:NJF15 MZJ13:MZJ15 MPN13:MPN15 MFR13:MFR15 LVV13:LVV15 LLZ13:LLZ15 LCD13:LCD15 KSH13:KSH15 KIL13:KIL15 JYP13:JYP15 JOT13:JOT15 JEX13:JEX15 IVB13:IVB15 ILF13:ILF15 IBJ13:IBJ15 HRN13:HRN15 HHR13:HHR15 GXV13:GXV15 GNZ13:GNZ15 GED13:GED15 FUH13:FUH15 FKL13:FKL15 FAP13:FAP15 EQT13:EQT15 EGX13:EGX15 DXB13:DXB15 DNF13:DNF15 DDJ13:DDJ15 CTN13:CTN15 CJR13:CJR15 BZV13:BZV15 BPZ13:BPZ15 BGD13:BGD15 AWH13:AWH15 AML13:AML15 ACP13:ACP15 ST13:ST15 IX13:IX15" xr:uid="{0DDFC060-9E15-41D2-9A79-9AF6BDD0CE44}">
      <formula1>$O$1:$O$3</formula1>
    </dataValidation>
  </dataValidations>
  <pageMargins left="0.74803149606299213" right="0.74803149606299213" top="0.98425196850393704" bottom="0.98425196850393704" header="0.51181102362204722" footer="0.51181102362204722"/>
  <pageSetup paperSize="9" scale="79" orientation="landscape" horizontalDpi="4294967294" r:id="rId1"/>
  <headerFooter alignWithMargins="0"/>
  <colBreaks count="1" manualBreakCount="1">
    <brk id="12"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1C1A4-3D13-4356-A3E1-746B3AF5F223}">
  <dimension ref="A1:D58"/>
  <sheetViews>
    <sheetView zoomScaleNormal="100" workbookViewId="0"/>
  </sheetViews>
  <sheetFormatPr defaultRowHeight="15"/>
  <cols>
    <col min="1" max="1" width="7" style="200" customWidth="1"/>
    <col min="2" max="2" width="78.85546875" style="200" customWidth="1"/>
    <col min="3" max="3" width="7" style="200" customWidth="1"/>
    <col min="4" max="4" width="78.85546875" style="200" customWidth="1"/>
    <col min="5" max="256" width="8.85546875" style="200"/>
    <col min="257" max="257" width="7" style="200" customWidth="1"/>
    <col min="258" max="258" width="78.85546875" style="200" customWidth="1"/>
    <col min="259" max="259" width="7" style="200" customWidth="1"/>
    <col min="260" max="260" width="78.85546875" style="200" customWidth="1"/>
    <col min="261" max="512" width="8.85546875" style="200"/>
    <col min="513" max="513" width="7" style="200" customWidth="1"/>
    <col min="514" max="514" width="78.85546875" style="200" customWidth="1"/>
    <col min="515" max="515" width="7" style="200" customWidth="1"/>
    <col min="516" max="516" width="78.85546875" style="200" customWidth="1"/>
    <col min="517" max="768" width="8.85546875" style="200"/>
    <col min="769" max="769" width="7" style="200" customWidth="1"/>
    <col min="770" max="770" width="78.85546875" style="200" customWidth="1"/>
    <col min="771" max="771" width="7" style="200" customWidth="1"/>
    <col min="772" max="772" width="78.85546875" style="200" customWidth="1"/>
    <col min="773" max="1024" width="8.85546875" style="200"/>
    <col min="1025" max="1025" width="7" style="200" customWidth="1"/>
    <col min="1026" max="1026" width="78.85546875" style="200" customWidth="1"/>
    <col min="1027" max="1027" width="7" style="200" customWidth="1"/>
    <col min="1028" max="1028" width="78.85546875" style="200" customWidth="1"/>
    <col min="1029" max="1280" width="8.85546875" style="200"/>
    <col min="1281" max="1281" width="7" style="200" customWidth="1"/>
    <col min="1282" max="1282" width="78.85546875" style="200" customWidth="1"/>
    <col min="1283" max="1283" width="7" style="200" customWidth="1"/>
    <col min="1284" max="1284" width="78.85546875" style="200" customWidth="1"/>
    <col min="1285" max="1536" width="8.85546875" style="200"/>
    <col min="1537" max="1537" width="7" style="200" customWidth="1"/>
    <col min="1538" max="1538" width="78.85546875" style="200" customWidth="1"/>
    <col min="1539" max="1539" width="7" style="200" customWidth="1"/>
    <col min="1540" max="1540" width="78.85546875" style="200" customWidth="1"/>
    <col min="1541" max="1792" width="8.85546875" style="200"/>
    <col min="1793" max="1793" width="7" style="200" customWidth="1"/>
    <col min="1794" max="1794" width="78.85546875" style="200" customWidth="1"/>
    <col min="1795" max="1795" width="7" style="200" customWidth="1"/>
    <col min="1796" max="1796" width="78.85546875" style="200" customWidth="1"/>
    <col min="1797" max="2048" width="8.85546875" style="200"/>
    <col min="2049" max="2049" width="7" style="200" customWidth="1"/>
    <col min="2050" max="2050" width="78.85546875" style="200" customWidth="1"/>
    <col min="2051" max="2051" width="7" style="200" customWidth="1"/>
    <col min="2052" max="2052" width="78.85546875" style="200" customWidth="1"/>
    <col min="2053" max="2304" width="8.85546875" style="200"/>
    <col min="2305" max="2305" width="7" style="200" customWidth="1"/>
    <col min="2306" max="2306" width="78.85546875" style="200" customWidth="1"/>
    <col min="2307" max="2307" width="7" style="200" customWidth="1"/>
    <col min="2308" max="2308" width="78.85546875" style="200" customWidth="1"/>
    <col min="2309" max="2560" width="8.85546875" style="200"/>
    <col min="2561" max="2561" width="7" style="200" customWidth="1"/>
    <col min="2562" max="2562" width="78.85546875" style="200" customWidth="1"/>
    <col min="2563" max="2563" width="7" style="200" customWidth="1"/>
    <col min="2564" max="2564" width="78.85546875" style="200" customWidth="1"/>
    <col min="2565" max="2816" width="8.85546875" style="200"/>
    <col min="2817" max="2817" width="7" style="200" customWidth="1"/>
    <col min="2818" max="2818" width="78.85546875" style="200" customWidth="1"/>
    <col min="2819" max="2819" width="7" style="200" customWidth="1"/>
    <col min="2820" max="2820" width="78.85546875" style="200" customWidth="1"/>
    <col min="2821" max="3072" width="8.85546875" style="200"/>
    <col min="3073" max="3073" width="7" style="200" customWidth="1"/>
    <col min="3074" max="3074" width="78.85546875" style="200" customWidth="1"/>
    <col min="3075" max="3075" width="7" style="200" customWidth="1"/>
    <col min="3076" max="3076" width="78.85546875" style="200" customWidth="1"/>
    <col min="3077" max="3328" width="8.85546875" style="200"/>
    <col min="3329" max="3329" width="7" style="200" customWidth="1"/>
    <col min="3330" max="3330" width="78.85546875" style="200" customWidth="1"/>
    <col min="3331" max="3331" width="7" style="200" customWidth="1"/>
    <col min="3332" max="3332" width="78.85546875" style="200" customWidth="1"/>
    <col min="3333" max="3584" width="8.85546875" style="200"/>
    <col min="3585" max="3585" width="7" style="200" customWidth="1"/>
    <col min="3586" max="3586" width="78.85546875" style="200" customWidth="1"/>
    <col min="3587" max="3587" width="7" style="200" customWidth="1"/>
    <col min="3588" max="3588" width="78.85546875" style="200" customWidth="1"/>
    <col min="3589" max="3840" width="8.85546875" style="200"/>
    <col min="3841" max="3841" width="7" style="200" customWidth="1"/>
    <col min="3842" max="3842" width="78.85546875" style="200" customWidth="1"/>
    <col min="3843" max="3843" width="7" style="200" customWidth="1"/>
    <col min="3844" max="3844" width="78.85546875" style="200" customWidth="1"/>
    <col min="3845" max="4096" width="8.85546875" style="200"/>
    <col min="4097" max="4097" width="7" style="200" customWidth="1"/>
    <col min="4098" max="4098" width="78.85546875" style="200" customWidth="1"/>
    <col min="4099" max="4099" width="7" style="200" customWidth="1"/>
    <col min="4100" max="4100" width="78.85546875" style="200" customWidth="1"/>
    <col min="4101" max="4352" width="8.85546875" style="200"/>
    <col min="4353" max="4353" width="7" style="200" customWidth="1"/>
    <col min="4354" max="4354" width="78.85546875" style="200" customWidth="1"/>
    <col min="4355" max="4355" width="7" style="200" customWidth="1"/>
    <col min="4356" max="4356" width="78.85546875" style="200" customWidth="1"/>
    <col min="4357" max="4608" width="8.85546875" style="200"/>
    <col min="4609" max="4609" width="7" style="200" customWidth="1"/>
    <col min="4610" max="4610" width="78.85546875" style="200" customWidth="1"/>
    <col min="4611" max="4611" width="7" style="200" customWidth="1"/>
    <col min="4612" max="4612" width="78.85546875" style="200" customWidth="1"/>
    <col min="4613" max="4864" width="8.85546875" style="200"/>
    <col min="4865" max="4865" width="7" style="200" customWidth="1"/>
    <col min="4866" max="4866" width="78.85546875" style="200" customWidth="1"/>
    <col min="4867" max="4867" width="7" style="200" customWidth="1"/>
    <col min="4868" max="4868" width="78.85546875" style="200" customWidth="1"/>
    <col min="4869" max="5120" width="8.85546875" style="200"/>
    <col min="5121" max="5121" width="7" style="200" customWidth="1"/>
    <col min="5122" max="5122" width="78.85546875" style="200" customWidth="1"/>
    <col min="5123" max="5123" width="7" style="200" customWidth="1"/>
    <col min="5124" max="5124" width="78.85546875" style="200" customWidth="1"/>
    <col min="5125" max="5376" width="8.85546875" style="200"/>
    <col min="5377" max="5377" width="7" style="200" customWidth="1"/>
    <col min="5378" max="5378" width="78.85546875" style="200" customWidth="1"/>
    <col min="5379" max="5379" width="7" style="200" customWidth="1"/>
    <col min="5380" max="5380" width="78.85546875" style="200" customWidth="1"/>
    <col min="5381" max="5632" width="8.85546875" style="200"/>
    <col min="5633" max="5633" width="7" style="200" customWidth="1"/>
    <col min="5634" max="5634" width="78.85546875" style="200" customWidth="1"/>
    <col min="5635" max="5635" width="7" style="200" customWidth="1"/>
    <col min="5636" max="5636" width="78.85546875" style="200" customWidth="1"/>
    <col min="5637" max="5888" width="8.85546875" style="200"/>
    <col min="5889" max="5889" width="7" style="200" customWidth="1"/>
    <col min="5890" max="5890" width="78.85546875" style="200" customWidth="1"/>
    <col min="5891" max="5891" width="7" style="200" customWidth="1"/>
    <col min="5892" max="5892" width="78.85546875" style="200" customWidth="1"/>
    <col min="5893" max="6144" width="8.85546875" style="200"/>
    <col min="6145" max="6145" width="7" style="200" customWidth="1"/>
    <col min="6146" max="6146" width="78.85546875" style="200" customWidth="1"/>
    <col min="6147" max="6147" width="7" style="200" customWidth="1"/>
    <col min="6148" max="6148" width="78.85546875" style="200" customWidth="1"/>
    <col min="6149" max="6400" width="8.85546875" style="200"/>
    <col min="6401" max="6401" width="7" style="200" customWidth="1"/>
    <col min="6402" max="6402" width="78.85546875" style="200" customWidth="1"/>
    <col min="6403" max="6403" width="7" style="200" customWidth="1"/>
    <col min="6404" max="6404" width="78.85546875" style="200" customWidth="1"/>
    <col min="6405" max="6656" width="8.85546875" style="200"/>
    <col min="6657" max="6657" width="7" style="200" customWidth="1"/>
    <col min="6658" max="6658" width="78.85546875" style="200" customWidth="1"/>
    <col min="6659" max="6659" width="7" style="200" customWidth="1"/>
    <col min="6660" max="6660" width="78.85546875" style="200" customWidth="1"/>
    <col min="6661" max="6912" width="8.85546875" style="200"/>
    <col min="6913" max="6913" width="7" style="200" customWidth="1"/>
    <col min="6914" max="6914" width="78.85546875" style="200" customWidth="1"/>
    <col min="6915" max="6915" width="7" style="200" customWidth="1"/>
    <col min="6916" max="6916" width="78.85546875" style="200" customWidth="1"/>
    <col min="6917" max="7168" width="8.85546875" style="200"/>
    <col min="7169" max="7169" width="7" style="200" customWidth="1"/>
    <col min="7170" max="7170" width="78.85546875" style="200" customWidth="1"/>
    <col min="7171" max="7171" width="7" style="200" customWidth="1"/>
    <col min="7172" max="7172" width="78.85546875" style="200" customWidth="1"/>
    <col min="7173" max="7424" width="8.85546875" style="200"/>
    <col min="7425" max="7425" width="7" style="200" customWidth="1"/>
    <col min="7426" max="7426" width="78.85546875" style="200" customWidth="1"/>
    <col min="7427" max="7427" width="7" style="200" customWidth="1"/>
    <col min="7428" max="7428" width="78.85546875" style="200" customWidth="1"/>
    <col min="7429" max="7680" width="8.85546875" style="200"/>
    <col min="7681" max="7681" width="7" style="200" customWidth="1"/>
    <col min="7682" max="7682" width="78.85546875" style="200" customWidth="1"/>
    <col min="7683" max="7683" width="7" style="200" customWidth="1"/>
    <col min="7684" max="7684" width="78.85546875" style="200" customWidth="1"/>
    <col min="7685" max="7936" width="8.85546875" style="200"/>
    <col min="7937" max="7937" width="7" style="200" customWidth="1"/>
    <col min="7938" max="7938" width="78.85546875" style="200" customWidth="1"/>
    <col min="7939" max="7939" width="7" style="200" customWidth="1"/>
    <col min="7940" max="7940" width="78.85546875" style="200" customWidth="1"/>
    <col min="7941" max="8192" width="8.85546875" style="200"/>
    <col min="8193" max="8193" width="7" style="200" customWidth="1"/>
    <col min="8194" max="8194" width="78.85546875" style="200" customWidth="1"/>
    <col min="8195" max="8195" width="7" style="200" customWidth="1"/>
    <col min="8196" max="8196" width="78.85546875" style="200" customWidth="1"/>
    <col min="8197" max="8448" width="8.85546875" style="200"/>
    <col min="8449" max="8449" width="7" style="200" customWidth="1"/>
    <col min="8450" max="8450" width="78.85546875" style="200" customWidth="1"/>
    <col min="8451" max="8451" width="7" style="200" customWidth="1"/>
    <col min="8452" max="8452" width="78.85546875" style="200" customWidth="1"/>
    <col min="8453" max="8704" width="8.85546875" style="200"/>
    <col min="8705" max="8705" width="7" style="200" customWidth="1"/>
    <col min="8706" max="8706" width="78.85546875" style="200" customWidth="1"/>
    <col min="8707" max="8707" width="7" style="200" customWidth="1"/>
    <col min="8708" max="8708" width="78.85546875" style="200" customWidth="1"/>
    <col min="8709" max="8960" width="8.85546875" style="200"/>
    <col min="8961" max="8961" width="7" style="200" customWidth="1"/>
    <col min="8962" max="8962" width="78.85546875" style="200" customWidth="1"/>
    <col min="8963" max="8963" width="7" style="200" customWidth="1"/>
    <col min="8964" max="8964" width="78.85546875" style="200" customWidth="1"/>
    <col min="8965" max="9216" width="8.85546875" style="200"/>
    <col min="9217" max="9217" width="7" style="200" customWidth="1"/>
    <col min="9218" max="9218" width="78.85546875" style="200" customWidth="1"/>
    <col min="9219" max="9219" width="7" style="200" customWidth="1"/>
    <col min="9220" max="9220" width="78.85546875" style="200" customWidth="1"/>
    <col min="9221" max="9472" width="8.85546875" style="200"/>
    <col min="9473" max="9473" width="7" style="200" customWidth="1"/>
    <col min="9474" max="9474" width="78.85546875" style="200" customWidth="1"/>
    <col min="9475" max="9475" width="7" style="200" customWidth="1"/>
    <col min="9476" max="9476" width="78.85546875" style="200" customWidth="1"/>
    <col min="9477" max="9728" width="8.85546875" style="200"/>
    <col min="9729" max="9729" width="7" style="200" customWidth="1"/>
    <col min="9730" max="9730" width="78.85546875" style="200" customWidth="1"/>
    <col min="9731" max="9731" width="7" style="200" customWidth="1"/>
    <col min="9732" max="9732" width="78.85546875" style="200" customWidth="1"/>
    <col min="9733" max="9984" width="8.85546875" style="200"/>
    <col min="9985" max="9985" width="7" style="200" customWidth="1"/>
    <col min="9986" max="9986" width="78.85546875" style="200" customWidth="1"/>
    <col min="9987" max="9987" width="7" style="200" customWidth="1"/>
    <col min="9988" max="9988" width="78.85546875" style="200" customWidth="1"/>
    <col min="9989" max="10240" width="8.85546875" style="200"/>
    <col min="10241" max="10241" width="7" style="200" customWidth="1"/>
    <col min="10242" max="10242" width="78.85546875" style="200" customWidth="1"/>
    <col min="10243" max="10243" width="7" style="200" customWidth="1"/>
    <col min="10244" max="10244" width="78.85546875" style="200" customWidth="1"/>
    <col min="10245" max="10496" width="8.85546875" style="200"/>
    <col min="10497" max="10497" width="7" style="200" customWidth="1"/>
    <col min="10498" max="10498" width="78.85546875" style="200" customWidth="1"/>
    <col min="10499" max="10499" width="7" style="200" customWidth="1"/>
    <col min="10500" max="10500" width="78.85546875" style="200" customWidth="1"/>
    <col min="10501" max="10752" width="8.85546875" style="200"/>
    <col min="10753" max="10753" width="7" style="200" customWidth="1"/>
    <col min="10754" max="10754" width="78.85546875" style="200" customWidth="1"/>
    <col min="10755" max="10755" width="7" style="200" customWidth="1"/>
    <col min="10756" max="10756" width="78.85546875" style="200" customWidth="1"/>
    <col min="10757" max="11008" width="8.85546875" style="200"/>
    <col min="11009" max="11009" width="7" style="200" customWidth="1"/>
    <col min="11010" max="11010" width="78.85546875" style="200" customWidth="1"/>
    <col min="11011" max="11011" width="7" style="200" customWidth="1"/>
    <col min="11012" max="11012" width="78.85546875" style="200" customWidth="1"/>
    <col min="11013" max="11264" width="8.85546875" style="200"/>
    <col min="11265" max="11265" width="7" style="200" customWidth="1"/>
    <col min="11266" max="11266" width="78.85546875" style="200" customWidth="1"/>
    <col min="11267" max="11267" width="7" style="200" customWidth="1"/>
    <col min="11268" max="11268" width="78.85546875" style="200" customWidth="1"/>
    <col min="11269" max="11520" width="8.85546875" style="200"/>
    <col min="11521" max="11521" width="7" style="200" customWidth="1"/>
    <col min="11522" max="11522" width="78.85546875" style="200" customWidth="1"/>
    <col min="11523" max="11523" width="7" style="200" customWidth="1"/>
    <col min="11524" max="11524" width="78.85546875" style="200" customWidth="1"/>
    <col min="11525" max="11776" width="8.85546875" style="200"/>
    <col min="11777" max="11777" width="7" style="200" customWidth="1"/>
    <col min="11778" max="11778" width="78.85546875" style="200" customWidth="1"/>
    <col min="11779" max="11779" width="7" style="200" customWidth="1"/>
    <col min="11780" max="11780" width="78.85546875" style="200" customWidth="1"/>
    <col min="11781" max="12032" width="8.85546875" style="200"/>
    <col min="12033" max="12033" width="7" style="200" customWidth="1"/>
    <col min="12034" max="12034" width="78.85546875" style="200" customWidth="1"/>
    <col min="12035" max="12035" width="7" style="200" customWidth="1"/>
    <col min="12036" max="12036" width="78.85546875" style="200" customWidth="1"/>
    <col min="12037" max="12288" width="8.85546875" style="200"/>
    <col min="12289" max="12289" width="7" style="200" customWidth="1"/>
    <col min="12290" max="12290" width="78.85546875" style="200" customWidth="1"/>
    <col min="12291" max="12291" width="7" style="200" customWidth="1"/>
    <col min="12292" max="12292" width="78.85546875" style="200" customWidth="1"/>
    <col min="12293" max="12544" width="8.85546875" style="200"/>
    <col min="12545" max="12545" width="7" style="200" customWidth="1"/>
    <col min="12546" max="12546" width="78.85546875" style="200" customWidth="1"/>
    <col min="12547" max="12547" width="7" style="200" customWidth="1"/>
    <col min="12548" max="12548" width="78.85546875" style="200" customWidth="1"/>
    <col min="12549" max="12800" width="8.85546875" style="200"/>
    <col min="12801" max="12801" width="7" style="200" customWidth="1"/>
    <col min="12802" max="12802" width="78.85546875" style="200" customWidth="1"/>
    <col min="12803" max="12803" width="7" style="200" customWidth="1"/>
    <col min="12804" max="12804" width="78.85546875" style="200" customWidth="1"/>
    <col min="12805" max="13056" width="8.85546875" style="200"/>
    <col min="13057" max="13057" width="7" style="200" customWidth="1"/>
    <col min="13058" max="13058" width="78.85546875" style="200" customWidth="1"/>
    <col min="13059" max="13059" width="7" style="200" customWidth="1"/>
    <col min="13060" max="13060" width="78.85546875" style="200" customWidth="1"/>
    <col min="13061" max="13312" width="8.85546875" style="200"/>
    <col min="13313" max="13313" width="7" style="200" customWidth="1"/>
    <col min="13314" max="13314" width="78.85546875" style="200" customWidth="1"/>
    <col min="13315" max="13315" width="7" style="200" customWidth="1"/>
    <col min="13316" max="13316" width="78.85546875" style="200" customWidth="1"/>
    <col min="13317" max="13568" width="8.85546875" style="200"/>
    <col min="13569" max="13569" width="7" style="200" customWidth="1"/>
    <col min="13570" max="13570" width="78.85546875" style="200" customWidth="1"/>
    <col min="13571" max="13571" width="7" style="200" customWidth="1"/>
    <col min="13572" max="13572" width="78.85546875" style="200" customWidth="1"/>
    <col min="13573" max="13824" width="8.85546875" style="200"/>
    <col min="13825" max="13825" width="7" style="200" customWidth="1"/>
    <col min="13826" max="13826" width="78.85546875" style="200" customWidth="1"/>
    <col min="13827" max="13827" width="7" style="200" customWidth="1"/>
    <col min="13828" max="13828" width="78.85546875" style="200" customWidth="1"/>
    <col min="13829" max="14080" width="8.85546875" style="200"/>
    <col min="14081" max="14081" width="7" style="200" customWidth="1"/>
    <col min="14082" max="14082" width="78.85546875" style="200" customWidth="1"/>
    <col min="14083" max="14083" width="7" style="200" customWidth="1"/>
    <col min="14084" max="14084" width="78.85546875" style="200" customWidth="1"/>
    <col min="14085" max="14336" width="8.85546875" style="200"/>
    <col min="14337" max="14337" width="7" style="200" customWidth="1"/>
    <col min="14338" max="14338" width="78.85546875" style="200" customWidth="1"/>
    <col min="14339" max="14339" width="7" style="200" customWidth="1"/>
    <col min="14340" max="14340" width="78.85546875" style="200" customWidth="1"/>
    <col min="14341" max="14592" width="8.85546875" style="200"/>
    <col min="14593" max="14593" width="7" style="200" customWidth="1"/>
    <col min="14594" max="14594" width="78.85546875" style="200" customWidth="1"/>
    <col min="14595" max="14595" width="7" style="200" customWidth="1"/>
    <col min="14596" max="14596" width="78.85546875" style="200" customWidth="1"/>
    <col min="14597" max="14848" width="8.85546875" style="200"/>
    <col min="14849" max="14849" width="7" style="200" customWidth="1"/>
    <col min="14850" max="14850" width="78.85546875" style="200" customWidth="1"/>
    <col min="14851" max="14851" width="7" style="200" customWidth="1"/>
    <col min="14852" max="14852" width="78.85546875" style="200" customWidth="1"/>
    <col min="14853" max="15104" width="8.85546875" style="200"/>
    <col min="15105" max="15105" width="7" style="200" customWidth="1"/>
    <col min="15106" max="15106" width="78.85546875" style="200" customWidth="1"/>
    <col min="15107" max="15107" width="7" style="200" customWidth="1"/>
    <col min="15108" max="15108" width="78.85546875" style="200" customWidth="1"/>
    <col min="15109" max="15360" width="8.85546875" style="200"/>
    <col min="15361" max="15361" width="7" style="200" customWidth="1"/>
    <col min="15362" max="15362" width="78.85546875" style="200" customWidth="1"/>
    <col min="15363" max="15363" width="7" style="200" customWidth="1"/>
    <col min="15364" max="15364" width="78.85546875" style="200" customWidth="1"/>
    <col min="15365" max="15616" width="8.85546875" style="200"/>
    <col min="15617" max="15617" width="7" style="200" customWidth="1"/>
    <col min="15618" max="15618" width="78.85546875" style="200" customWidth="1"/>
    <col min="15619" max="15619" width="7" style="200" customWidth="1"/>
    <col min="15620" max="15620" width="78.85546875" style="200" customWidth="1"/>
    <col min="15621" max="15872" width="8.85546875" style="200"/>
    <col min="15873" max="15873" width="7" style="200" customWidth="1"/>
    <col min="15874" max="15874" width="78.85546875" style="200" customWidth="1"/>
    <col min="15875" max="15875" width="7" style="200" customWidth="1"/>
    <col min="15876" max="15876" width="78.85546875" style="200" customWidth="1"/>
    <col min="15877" max="16128" width="8.85546875" style="200"/>
    <col min="16129" max="16129" width="7" style="200" customWidth="1"/>
    <col min="16130" max="16130" width="78.85546875" style="200" customWidth="1"/>
    <col min="16131" max="16131" width="7" style="200" customWidth="1"/>
    <col min="16132" max="16132" width="78.85546875" style="200" customWidth="1"/>
    <col min="16133" max="16384" width="8.85546875" style="200"/>
  </cols>
  <sheetData>
    <row r="1" spans="1:4">
      <c r="A1" s="289">
        <v>3</v>
      </c>
      <c r="B1" s="290" t="s">
        <v>2176</v>
      </c>
      <c r="C1" s="289">
        <v>3</v>
      </c>
      <c r="D1" s="290" t="s">
        <v>2702</v>
      </c>
    </row>
    <row r="2" spans="1:4">
      <c r="A2" s="291">
        <v>3.1</v>
      </c>
      <c r="B2" s="292" t="s">
        <v>575</v>
      </c>
      <c r="C2" s="291">
        <v>3.1</v>
      </c>
      <c r="D2" s="292" t="s">
        <v>2703</v>
      </c>
    </row>
    <row r="3" spans="1:4">
      <c r="A3" s="293"/>
      <c r="B3" s="277" t="s">
        <v>576</v>
      </c>
      <c r="C3" s="293"/>
      <c r="D3" s="277" t="s">
        <v>2704</v>
      </c>
    </row>
    <row r="4" spans="1:4">
      <c r="A4" s="293"/>
      <c r="B4" s="275" t="s">
        <v>2705</v>
      </c>
      <c r="C4" s="293"/>
      <c r="D4" s="275" t="s">
        <v>2706</v>
      </c>
    </row>
    <row r="5" spans="1:4">
      <c r="A5" s="293"/>
      <c r="B5" s="277" t="s">
        <v>2707</v>
      </c>
      <c r="C5" s="293"/>
      <c r="D5" s="277" t="s">
        <v>2708</v>
      </c>
    </row>
    <row r="6" spans="1:4">
      <c r="A6" s="293"/>
      <c r="B6" s="275" t="s">
        <v>2709</v>
      </c>
      <c r="C6" s="293"/>
      <c r="D6" s="418" t="s">
        <v>2710</v>
      </c>
    </row>
    <row r="7" spans="1:4">
      <c r="A7" s="293"/>
      <c r="B7" s="277"/>
      <c r="C7" s="293"/>
      <c r="D7" s="277"/>
    </row>
    <row r="8" spans="1:4">
      <c r="A8" s="293"/>
      <c r="B8" s="277" t="s">
        <v>577</v>
      </c>
      <c r="C8" s="293"/>
      <c r="D8" s="277" t="s">
        <v>2711</v>
      </c>
    </row>
    <row r="9" spans="1:4">
      <c r="A9" s="293"/>
      <c r="B9" s="275" t="s">
        <v>2712</v>
      </c>
      <c r="C9" s="293"/>
      <c r="D9" s="275" t="s">
        <v>2713</v>
      </c>
    </row>
    <row r="10" spans="1:4">
      <c r="A10" s="293"/>
      <c r="B10" s="275" t="s">
        <v>2714</v>
      </c>
      <c r="C10" s="298"/>
      <c r="D10" s="275" t="s">
        <v>2715</v>
      </c>
    </row>
    <row r="11" spans="1:4">
      <c r="A11" s="293"/>
      <c r="B11" s="275" t="s">
        <v>2716</v>
      </c>
      <c r="C11" s="298"/>
      <c r="D11" s="275" t="s">
        <v>2717</v>
      </c>
    </row>
    <row r="12" spans="1:4">
      <c r="A12" s="293"/>
      <c r="B12" s="275" t="s">
        <v>2718</v>
      </c>
      <c r="C12" s="298"/>
      <c r="D12" s="275" t="s">
        <v>2719</v>
      </c>
    </row>
    <row r="13" spans="1:4">
      <c r="A13" s="293"/>
      <c r="B13" s="275" t="s">
        <v>2720</v>
      </c>
      <c r="C13" s="298"/>
      <c r="D13" s="275" t="s">
        <v>2721</v>
      </c>
    </row>
    <row r="14" spans="1:4">
      <c r="A14" s="293"/>
      <c r="B14" s="275" t="s">
        <v>2722</v>
      </c>
      <c r="C14" s="298"/>
      <c r="D14" s="275" t="s">
        <v>2723</v>
      </c>
    </row>
    <row r="15" spans="1:4">
      <c r="A15" s="293"/>
      <c r="B15" s="275" t="s">
        <v>2724</v>
      </c>
      <c r="C15" s="298"/>
      <c r="D15" s="275" t="s">
        <v>2725</v>
      </c>
    </row>
    <row r="16" spans="1:4">
      <c r="A16" s="293"/>
      <c r="B16" s="275" t="s">
        <v>2726</v>
      </c>
      <c r="C16" s="298"/>
      <c r="D16" s="275" t="s">
        <v>2727</v>
      </c>
    </row>
    <row r="17" spans="1:4">
      <c r="A17" s="293"/>
      <c r="B17" s="275" t="s">
        <v>2728</v>
      </c>
      <c r="C17" s="298"/>
      <c r="D17" s="275" t="s">
        <v>2729</v>
      </c>
    </row>
    <row r="18" spans="1:4">
      <c r="A18" s="293"/>
      <c r="B18" s="275" t="s">
        <v>2730</v>
      </c>
      <c r="C18" s="298"/>
      <c r="D18" s="275" t="s">
        <v>2731</v>
      </c>
    </row>
    <row r="19" spans="1:4">
      <c r="A19" s="293"/>
      <c r="B19" s="275" t="s">
        <v>2732</v>
      </c>
      <c r="C19" s="298"/>
      <c r="D19" s="275" t="s">
        <v>2733</v>
      </c>
    </row>
    <row r="20" spans="1:4">
      <c r="A20" s="293"/>
      <c r="B20" s="276"/>
      <c r="C20" s="298"/>
      <c r="D20" s="275"/>
    </row>
    <row r="21" spans="1:4">
      <c r="A21" s="293"/>
      <c r="B21" s="277" t="s">
        <v>578</v>
      </c>
      <c r="C21" s="298"/>
      <c r="D21" s="277" t="s">
        <v>2734</v>
      </c>
    </row>
    <row r="22" spans="1:4" ht="25.5">
      <c r="A22" s="293"/>
      <c r="B22" s="275" t="s">
        <v>2735</v>
      </c>
      <c r="C22" s="298"/>
      <c r="D22" s="275" t="s">
        <v>2736</v>
      </c>
    </row>
    <row r="23" spans="1:4">
      <c r="A23" s="298"/>
      <c r="B23" s="275"/>
      <c r="C23" s="298"/>
      <c r="D23" s="275"/>
    </row>
    <row r="24" spans="1:4">
      <c r="A24" s="291">
        <v>3.2</v>
      </c>
      <c r="B24" s="295" t="s">
        <v>2737</v>
      </c>
      <c r="C24" s="291">
        <v>3.2</v>
      </c>
      <c r="D24" s="295" t="s">
        <v>2738</v>
      </c>
    </row>
    <row r="25" spans="1:4">
      <c r="A25" s="293"/>
      <c r="B25" s="275" t="s">
        <v>2739</v>
      </c>
      <c r="C25" s="293"/>
      <c r="D25" s="275" t="s">
        <v>2740</v>
      </c>
    </row>
    <row r="26" spans="1:4" ht="90.95" customHeight="1">
      <c r="A26" s="293"/>
      <c r="B26" s="275" t="s">
        <v>2741</v>
      </c>
      <c r="C26" s="293"/>
      <c r="D26" s="275" t="s">
        <v>2742</v>
      </c>
    </row>
    <row r="27" spans="1:4" ht="114.75">
      <c r="A27" s="293"/>
      <c r="B27" s="265" t="s">
        <v>2743</v>
      </c>
      <c r="C27" s="293"/>
      <c r="D27" s="275" t="s">
        <v>2744</v>
      </c>
    </row>
    <row r="28" spans="1:4">
      <c r="A28" s="293"/>
      <c r="B28" s="275" t="s">
        <v>2745</v>
      </c>
      <c r="C28" s="293"/>
      <c r="D28" s="419" t="s">
        <v>2746</v>
      </c>
    </row>
    <row r="29" spans="1:4">
      <c r="A29" s="293"/>
      <c r="B29" s="275"/>
      <c r="C29" s="293"/>
      <c r="D29" s="275"/>
    </row>
    <row r="30" spans="1:4">
      <c r="A30" s="294" t="s">
        <v>126</v>
      </c>
      <c r="B30" s="277" t="s">
        <v>579</v>
      </c>
      <c r="C30" s="294" t="s">
        <v>126</v>
      </c>
      <c r="D30" s="277" t="s">
        <v>2747</v>
      </c>
    </row>
    <row r="31" spans="1:4">
      <c r="A31" s="294"/>
      <c r="B31" s="275" t="s">
        <v>2572</v>
      </c>
      <c r="C31" s="294"/>
      <c r="D31" s="275" t="str">
        <f>B31</f>
        <v>Karina Kitnaes</v>
      </c>
    </row>
    <row r="32" spans="1:4">
      <c r="A32" s="293"/>
      <c r="B32" s="275"/>
      <c r="C32" s="293"/>
      <c r="D32" s="275"/>
    </row>
    <row r="33" spans="1:4">
      <c r="A33" s="291">
        <v>3.3</v>
      </c>
      <c r="B33" s="295" t="s">
        <v>580</v>
      </c>
      <c r="C33" s="291">
        <v>3.3</v>
      </c>
      <c r="D33" s="295" t="s">
        <v>2164</v>
      </c>
    </row>
    <row r="34" spans="1:4">
      <c r="A34" s="293"/>
      <c r="B34" s="275" t="s">
        <v>2604</v>
      </c>
      <c r="C34" s="293"/>
      <c r="D34" s="275" t="s">
        <v>2604</v>
      </c>
    </row>
    <row r="35" spans="1:4">
      <c r="A35" s="293"/>
      <c r="B35" s="276"/>
      <c r="C35" s="293"/>
      <c r="D35" s="275"/>
    </row>
    <row r="36" spans="1:4">
      <c r="A36" s="291">
        <v>3.4</v>
      </c>
      <c r="B36" s="295" t="s">
        <v>581</v>
      </c>
      <c r="C36" s="291">
        <v>3.4</v>
      </c>
      <c r="D36" s="295" t="s">
        <v>2748</v>
      </c>
    </row>
    <row r="37" spans="1:4">
      <c r="A37" s="293"/>
      <c r="B37" s="275" t="s">
        <v>582</v>
      </c>
      <c r="C37" s="293"/>
      <c r="D37" s="275" t="s">
        <v>2749</v>
      </c>
    </row>
    <row r="38" spans="1:4">
      <c r="A38" s="293"/>
      <c r="B38" s="275"/>
      <c r="C38" s="293"/>
      <c r="D38" s="275"/>
    </row>
    <row r="39" spans="1:4">
      <c r="A39" s="291">
        <v>3.5</v>
      </c>
      <c r="B39" s="295" t="s">
        <v>583</v>
      </c>
      <c r="C39" s="291">
        <v>3.5</v>
      </c>
      <c r="D39" s="295" t="s">
        <v>2750</v>
      </c>
    </row>
    <row r="40" spans="1:4" ht="76.5">
      <c r="A40" s="293"/>
      <c r="B40" s="296" t="s">
        <v>2751</v>
      </c>
      <c r="C40" s="293"/>
      <c r="D40" s="420" t="s">
        <v>2752</v>
      </c>
    </row>
    <row r="41" spans="1:4">
      <c r="A41" s="293"/>
      <c r="B41" s="275"/>
      <c r="C41" s="293"/>
      <c r="D41" s="275"/>
    </row>
    <row r="42" spans="1:4">
      <c r="A42" s="291">
        <v>3.6</v>
      </c>
      <c r="B42" s="295" t="s">
        <v>584</v>
      </c>
      <c r="C42" s="291">
        <v>3.6</v>
      </c>
      <c r="D42" s="295" t="s">
        <v>2753</v>
      </c>
    </row>
    <row r="43" spans="1:4" ht="25.5">
      <c r="A43" s="293"/>
      <c r="B43" s="264" t="s">
        <v>2754</v>
      </c>
      <c r="C43" s="298"/>
      <c r="D43" s="119" t="s">
        <v>2755</v>
      </c>
    </row>
    <row r="44" spans="1:4" ht="165.75">
      <c r="A44" s="293"/>
      <c r="B44" s="265" t="s">
        <v>2756</v>
      </c>
      <c r="C44" s="298"/>
      <c r="D44" s="265" t="s">
        <v>2757</v>
      </c>
    </row>
    <row r="45" spans="1:4" ht="140.25">
      <c r="A45" s="293"/>
      <c r="B45" s="265" t="s">
        <v>2758</v>
      </c>
      <c r="C45" s="298"/>
      <c r="D45" s="265" t="s">
        <v>2759</v>
      </c>
    </row>
    <row r="46" spans="1:4" ht="191.25">
      <c r="A46" s="293"/>
      <c r="B46" s="265" t="s">
        <v>2760</v>
      </c>
      <c r="C46" s="298"/>
      <c r="D46" s="265" t="s">
        <v>2761</v>
      </c>
    </row>
    <row r="47" spans="1:4" ht="127.5">
      <c r="A47" s="293"/>
      <c r="B47" s="265" t="s">
        <v>2762</v>
      </c>
      <c r="C47" s="298"/>
      <c r="D47" s="265" t="s">
        <v>2763</v>
      </c>
    </row>
    <row r="48" spans="1:4" ht="102">
      <c r="A48" s="293"/>
      <c r="B48" s="265" t="s">
        <v>2764</v>
      </c>
      <c r="C48" s="298"/>
      <c r="D48" s="265" t="s">
        <v>2765</v>
      </c>
    </row>
    <row r="49" spans="1:4" ht="140.25">
      <c r="A49" s="293"/>
      <c r="B49" s="265" t="s">
        <v>2766</v>
      </c>
      <c r="C49" s="298"/>
      <c r="D49" s="265" t="s">
        <v>2767</v>
      </c>
    </row>
    <row r="50" spans="1:4">
      <c r="A50" s="298"/>
      <c r="B50" s="275"/>
      <c r="C50" s="298"/>
      <c r="D50" s="275"/>
    </row>
    <row r="51" spans="1:4">
      <c r="A51" s="291">
        <v>3.7</v>
      </c>
      <c r="B51" s="295" t="s">
        <v>2768</v>
      </c>
      <c r="C51" s="291">
        <v>3.7</v>
      </c>
      <c r="D51" s="295" t="s">
        <v>2769</v>
      </c>
    </row>
    <row r="52" spans="1:4" ht="25.5">
      <c r="A52" s="297"/>
      <c r="B52" s="275" t="s">
        <v>2899</v>
      </c>
      <c r="C52" s="297"/>
      <c r="D52" s="275" t="s">
        <v>2770</v>
      </c>
    </row>
    <row r="53" spans="1:4" ht="25.5">
      <c r="A53" s="297" t="s">
        <v>2771</v>
      </c>
      <c r="B53" s="275" t="s">
        <v>2772</v>
      </c>
      <c r="C53" s="297" t="s">
        <v>2773</v>
      </c>
      <c r="D53" s="275" t="s">
        <v>2774</v>
      </c>
    </row>
    <row r="54" spans="1:4" ht="25.5">
      <c r="A54" s="297" t="s">
        <v>2771</v>
      </c>
      <c r="B54" s="275" t="s">
        <v>2775</v>
      </c>
      <c r="C54" s="297" t="s">
        <v>2773</v>
      </c>
      <c r="D54" s="275" t="s">
        <v>2776</v>
      </c>
    </row>
    <row r="55" spans="1:4">
      <c r="A55" s="297" t="s">
        <v>2771</v>
      </c>
      <c r="B55" s="275" t="s">
        <v>2777</v>
      </c>
      <c r="C55" s="297" t="s">
        <v>2773</v>
      </c>
      <c r="D55" s="275" t="s">
        <v>2778</v>
      </c>
    </row>
    <row r="56" spans="1:4">
      <c r="A56" s="297"/>
      <c r="B56" s="275"/>
      <c r="C56" s="297"/>
      <c r="D56" s="275"/>
    </row>
    <row r="57" spans="1:4">
      <c r="A57" s="294" t="s">
        <v>146</v>
      </c>
      <c r="B57" s="277" t="s">
        <v>586</v>
      </c>
      <c r="C57" s="294" t="s">
        <v>146</v>
      </c>
      <c r="D57" s="277" t="s">
        <v>2779</v>
      </c>
    </row>
    <row r="58" spans="1:4">
      <c r="A58" s="297"/>
      <c r="B58" s="275" t="s">
        <v>90</v>
      </c>
      <c r="C58" s="297"/>
      <c r="D58" s="275" t="s">
        <v>2780</v>
      </c>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1CEF9-BA69-4005-8A10-48ABA519A150}">
  <dimension ref="A1:F45"/>
  <sheetViews>
    <sheetView zoomScaleNormal="100" workbookViewId="0">
      <selection activeCell="A2" sqref="A2"/>
    </sheetView>
  </sheetViews>
  <sheetFormatPr defaultRowHeight="15"/>
  <cols>
    <col min="1" max="1" width="7" style="200" customWidth="1"/>
    <col min="2" max="2" width="9.42578125" style="200" customWidth="1"/>
    <col min="3" max="3" width="80.42578125" style="200" customWidth="1"/>
    <col min="4" max="4" width="7" style="200" customWidth="1"/>
    <col min="5" max="5" width="10" style="200" customWidth="1"/>
    <col min="6" max="6" width="80.42578125" style="200" customWidth="1"/>
    <col min="7" max="256" width="8.85546875" style="200"/>
    <col min="257" max="257" width="7" style="200" customWidth="1"/>
    <col min="258" max="258" width="9.42578125" style="200" customWidth="1"/>
    <col min="259" max="259" width="80.42578125" style="200" customWidth="1"/>
    <col min="260" max="260" width="7" style="200" customWidth="1"/>
    <col min="261" max="261" width="10" style="200" customWidth="1"/>
    <col min="262" max="262" width="80.42578125" style="200" customWidth="1"/>
    <col min="263" max="512" width="8.85546875" style="200"/>
    <col min="513" max="513" width="7" style="200" customWidth="1"/>
    <col min="514" max="514" width="9.42578125" style="200" customWidth="1"/>
    <col min="515" max="515" width="80.42578125" style="200" customWidth="1"/>
    <col min="516" max="516" width="7" style="200" customWidth="1"/>
    <col min="517" max="517" width="10" style="200" customWidth="1"/>
    <col min="518" max="518" width="80.42578125" style="200" customWidth="1"/>
    <col min="519" max="768" width="8.85546875" style="200"/>
    <col min="769" max="769" width="7" style="200" customWidth="1"/>
    <col min="770" max="770" width="9.42578125" style="200" customWidth="1"/>
    <col min="771" max="771" width="80.42578125" style="200" customWidth="1"/>
    <col min="772" max="772" width="7" style="200" customWidth="1"/>
    <col min="773" max="773" width="10" style="200" customWidth="1"/>
    <col min="774" max="774" width="80.42578125" style="200" customWidth="1"/>
    <col min="775" max="1024" width="8.85546875" style="200"/>
    <col min="1025" max="1025" width="7" style="200" customWidth="1"/>
    <col min="1026" max="1026" width="9.42578125" style="200" customWidth="1"/>
    <col min="1027" max="1027" width="80.42578125" style="200" customWidth="1"/>
    <col min="1028" max="1028" width="7" style="200" customWidth="1"/>
    <col min="1029" max="1029" width="10" style="200" customWidth="1"/>
    <col min="1030" max="1030" width="80.42578125" style="200" customWidth="1"/>
    <col min="1031" max="1280" width="8.85546875" style="200"/>
    <col min="1281" max="1281" width="7" style="200" customWidth="1"/>
    <col min="1282" max="1282" width="9.42578125" style="200" customWidth="1"/>
    <col min="1283" max="1283" width="80.42578125" style="200" customWidth="1"/>
    <col min="1284" max="1284" width="7" style="200" customWidth="1"/>
    <col min="1285" max="1285" width="10" style="200" customWidth="1"/>
    <col min="1286" max="1286" width="80.42578125" style="200" customWidth="1"/>
    <col min="1287" max="1536" width="8.85546875" style="200"/>
    <col min="1537" max="1537" width="7" style="200" customWidth="1"/>
    <col min="1538" max="1538" width="9.42578125" style="200" customWidth="1"/>
    <col min="1539" max="1539" width="80.42578125" style="200" customWidth="1"/>
    <col min="1540" max="1540" width="7" style="200" customWidth="1"/>
    <col min="1541" max="1541" width="10" style="200" customWidth="1"/>
    <col min="1542" max="1542" width="80.42578125" style="200" customWidth="1"/>
    <col min="1543" max="1792" width="8.85546875" style="200"/>
    <col min="1793" max="1793" width="7" style="200" customWidth="1"/>
    <col min="1794" max="1794" width="9.42578125" style="200" customWidth="1"/>
    <col min="1795" max="1795" width="80.42578125" style="200" customWidth="1"/>
    <col min="1796" max="1796" width="7" style="200" customWidth="1"/>
    <col min="1797" max="1797" width="10" style="200" customWidth="1"/>
    <col min="1798" max="1798" width="80.42578125" style="200" customWidth="1"/>
    <col min="1799" max="2048" width="8.85546875" style="200"/>
    <col min="2049" max="2049" width="7" style="200" customWidth="1"/>
    <col min="2050" max="2050" width="9.42578125" style="200" customWidth="1"/>
    <col min="2051" max="2051" width="80.42578125" style="200" customWidth="1"/>
    <col min="2052" max="2052" width="7" style="200" customWidth="1"/>
    <col min="2053" max="2053" width="10" style="200" customWidth="1"/>
    <col min="2054" max="2054" width="80.42578125" style="200" customWidth="1"/>
    <col min="2055" max="2304" width="8.85546875" style="200"/>
    <col min="2305" max="2305" width="7" style="200" customWidth="1"/>
    <col min="2306" max="2306" width="9.42578125" style="200" customWidth="1"/>
    <col min="2307" max="2307" width="80.42578125" style="200" customWidth="1"/>
    <col min="2308" max="2308" width="7" style="200" customWidth="1"/>
    <col min="2309" max="2309" width="10" style="200" customWidth="1"/>
    <col min="2310" max="2310" width="80.42578125" style="200" customWidth="1"/>
    <col min="2311" max="2560" width="8.85546875" style="200"/>
    <col min="2561" max="2561" width="7" style="200" customWidth="1"/>
    <col min="2562" max="2562" width="9.42578125" style="200" customWidth="1"/>
    <col min="2563" max="2563" width="80.42578125" style="200" customWidth="1"/>
    <col min="2564" max="2564" width="7" style="200" customWidth="1"/>
    <col min="2565" max="2565" width="10" style="200" customWidth="1"/>
    <col min="2566" max="2566" width="80.42578125" style="200" customWidth="1"/>
    <col min="2567" max="2816" width="8.85546875" style="200"/>
    <col min="2817" max="2817" width="7" style="200" customWidth="1"/>
    <col min="2818" max="2818" width="9.42578125" style="200" customWidth="1"/>
    <col min="2819" max="2819" width="80.42578125" style="200" customWidth="1"/>
    <col min="2820" max="2820" width="7" style="200" customWidth="1"/>
    <col min="2821" max="2821" width="10" style="200" customWidth="1"/>
    <col min="2822" max="2822" width="80.42578125" style="200" customWidth="1"/>
    <col min="2823" max="3072" width="8.85546875" style="200"/>
    <col min="3073" max="3073" width="7" style="200" customWidth="1"/>
    <col min="3074" max="3074" width="9.42578125" style="200" customWidth="1"/>
    <col min="3075" max="3075" width="80.42578125" style="200" customWidth="1"/>
    <col min="3076" max="3076" width="7" style="200" customWidth="1"/>
    <col min="3077" max="3077" width="10" style="200" customWidth="1"/>
    <col min="3078" max="3078" width="80.42578125" style="200" customWidth="1"/>
    <col min="3079" max="3328" width="8.85546875" style="200"/>
    <col min="3329" max="3329" width="7" style="200" customWidth="1"/>
    <col min="3330" max="3330" width="9.42578125" style="200" customWidth="1"/>
    <col min="3331" max="3331" width="80.42578125" style="200" customWidth="1"/>
    <col min="3332" max="3332" width="7" style="200" customWidth="1"/>
    <col min="3333" max="3333" width="10" style="200" customWidth="1"/>
    <col min="3334" max="3334" width="80.42578125" style="200" customWidth="1"/>
    <col min="3335" max="3584" width="8.85546875" style="200"/>
    <col min="3585" max="3585" width="7" style="200" customWidth="1"/>
    <col min="3586" max="3586" width="9.42578125" style="200" customWidth="1"/>
    <col min="3587" max="3587" width="80.42578125" style="200" customWidth="1"/>
    <col min="3588" max="3588" width="7" style="200" customWidth="1"/>
    <col min="3589" max="3589" width="10" style="200" customWidth="1"/>
    <col min="3590" max="3590" width="80.42578125" style="200" customWidth="1"/>
    <col min="3591" max="3840" width="8.85546875" style="200"/>
    <col min="3841" max="3841" width="7" style="200" customWidth="1"/>
    <col min="3842" max="3842" width="9.42578125" style="200" customWidth="1"/>
    <col min="3843" max="3843" width="80.42578125" style="200" customWidth="1"/>
    <col min="3844" max="3844" width="7" style="200" customWidth="1"/>
    <col min="3845" max="3845" width="10" style="200" customWidth="1"/>
    <col min="3846" max="3846" width="80.42578125" style="200" customWidth="1"/>
    <col min="3847" max="4096" width="8.85546875" style="200"/>
    <col min="4097" max="4097" width="7" style="200" customWidth="1"/>
    <col min="4098" max="4098" width="9.42578125" style="200" customWidth="1"/>
    <col min="4099" max="4099" width="80.42578125" style="200" customWidth="1"/>
    <col min="4100" max="4100" width="7" style="200" customWidth="1"/>
    <col min="4101" max="4101" width="10" style="200" customWidth="1"/>
    <col min="4102" max="4102" width="80.42578125" style="200" customWidth="1"/>
    <col min="4103" max="4352" width="8.85546875" style="200"/>
    <col min="4353" max="4353" width="7" style="200" customWidth="1"/>
    <col min="4354" max="4354" width="9.42578125" style="200" customWidth="1"/>
    <col min="4355" max="4355" width="80.42578125" style="200" customWidth="1"/>
    <col min="4356" max="4356" width="7" style="200" customWidth="1"/>
    <col min="4357" max="4357" width="10" style="200" customWidth="1"/>
    <col min="4358" max="4358" width="80.42578125" style="200" customWidth="1"/>
    <col min="4359" max="4608" width="8.85546875" style="200"/>
    <col min="4609" max="4609" width="7" style="200" customWidth="1"/>
    <col min="4610" max="4610" width="9.42578125" style="200" customWidth="1"/>
    <col min="4611" max="4611" width="80.42578125" style="200" customWidth="1"/>
    <col min="4612" max="4612" width="7" style="200" customWidth="1"/>
    <col min="4613" max="4613" width="10" style="200" customWidth="1"/>
    <col min="4614" max="4614" width="80.42578125" style="200" customWidth="1"/>
    <col min="4615" max="4864" width="8.85546875" style="200"/>
    <col min="4865" max="4865" width="7" style="200" customWidth="1"/>
    <col min="4866" max="4866" width="9.42578125" style="200" customWidth="1"/>
    <col min="4867" max="4867" width="80.42578125" style="200" customWidth="1"/>
    <col min="4868" max="4868" width="7" style="200" customWidth="1"/>
    <col min="4869" max="4869" width="10" style="200" customWidth="1"/>
    <col min="4870" max="4870" width="80.42578125" style="200" customWidth="1"/>
    <col min="4871" max="5120" width="8.85546875" style="200"/>
    <col min="5121" max="5121" width="7" style="200" customWidth="1"/>
    <col min="5122" max="5122" width="9.42578125" style="200" customWidth="1"/>
    <col min="5123" max="5123" width="80.42578125" style="200" customWidth="1"/>
    <col min="5124" max="5124" width="7" style="200" customWidth="1"/>
    <col min="5125" max="5125" width="10" style="200" customWidth="1"/>
    <col min="5126" max="5126" width="80.42578125" style="200" customWidth="1"/>
    <col min="5127" max="5376" width="8.85546875" style="200"/>
    <col min="5377" max="5377" width="7" style="200" customWidth="1"/>
    <col min="5378" max="5378" width="9.42578125" style="200" customWidth="1"/>
    <col min="5379" max="5379" width="80.42578125" style="200" customWidth="1"/>
    <col min="5380" max="5380" width="7" style="200" customWidth="1"/>
    <col min="5381" max="5381" width="10" style="200" customWidth="1"/>
    <col min="5382" max="5382" width="80.42578125" style="200" customWidth="1"/>
    <col min="5383" max="5632" width="8.85546875" style="200"/>
    <col min="5633" max="5633" width="7" style="200" customWidth="1"/>
    <col min="5634" max="5634" width="9.42578125" style="200" customWidth="1"/>
    <col min="5635" max="5635" width="80.42578125" style="200" customWidth="1"/>
    <col min="5636" max="5636" width="7" style="200" customWidth="1"/>
    <col min="5637" max="5637" width="10" style="200" customWidth="1"/>
    <col min="5638" max="5638" width="80.42578125" style="200" customWidth="1"/>
    <col min="5639" max="5888" width="8.85546875" style="200"/>
    <col min="5889" max="5889" width="7" style="200" customWidth="1"/>
    <col min="5890" max="5890" width="9.42578125" style="200" customWidth="1"/>
    <col min="5891" max="5891" width="80.42578125" style="200" customWidth="1"/>
    <col min="5892" max="5892" width="7" style="200" customWidth="1"/>
    <col min="5893" max="5893" width="10" style="200" customWidth="1"/>
    <col min="5894" max="5894" width="80.42578125" style="200" customWidth="1"/>
    <col min="5895" max="6144" width="8.85546875" style="200"/>
    <col min="6145" max="6145" width="7" style="200" customWidth="1"/>
    <col min="6146" max="6146" width="9.42578125" style="200" customWidth="1"/>
    <col min="6147" max="6147" width="80.42578125" style="200" customWidth="1"/>
    <col min="6148" max="6148" width="7" style="200" customWidth="1"/>
    <col min="6149" max="6149" width="10" style="200" customWidth="1"/>
    <col min="6150" max="6150" width="80.42578125" style="200" customWidth="1"/>
    <col min="6151" max="6400" width="8.85546875" style="200"/>
    <col min="6401" max="6401" width="7" style="200" customWidth="1"/>
    <col min="6402" max="6402" width="9.42578125" style="200" customWidth="1"/>
    <col min="6403" max="6403" width="80.42578125" style="200" customWidth="1"/>
    <col min="6404" max="6404" width="7" style="200" customWidth="1"/>
    <col min="6405" max="6405" width="10" style="200" customWidth="1"/>
    <col min="6406" max="6406" width="80.42578125" style="200" customWidth="1"/>
    <col min="6407" max="6656" width="8.85546875" style="200"/>
    <col min="6657" max="6657" width="7" style="200" customWidth="1"/>
    <col min="6658" max="6658" width="9.42578125" style="200" customWidth="1"/>
    <col min="6659" max="6659" width="80.42578125" style="200" customWidth="1"/>
    <col min="6660" max="6660" width="7" style="200" customWidth="1"/>
    <col min="6661" max="6661" width="10" style="200" customWidth="1"/>
    <col min="6662" max="6662" width="80.42578125" style="200" customWidth="1"/>
    <col min="6663" max="6912" width="8.85546875" style="200"/>
    <col min="6913" max="6913" width="7" style="200" customWidth="1"/>
    <col min="6914" max="6914" width="9.42578125" style="200" customWidth="1"/>
    <col min="6915" max="6915" width="80.42578125" style="200" customWidth="1"/>
    <col min="6916" max="6916" width="7" style="200" customWidth="1"/>
    <col min="6917" max="6917" width="10" style="200" customWidth="1"/>
    <col min="6918" max="6918" width="80.42578125" style="200" customWidth="1"/>
    <col min="6919" max="7168" width="8.85546875" style="200"/>
    <col min="7169" max="7169" width="7" style="200" customWidth="1"/>
    <col min="7170" max="7170" width="9.42578125" style="200" customWidth="1"/>
    <col min="7171" max="7171" width="80.42578125" style="200" customWidth="1"/>
    <col min="7172" max="7172" width="7" style="200" customWidth="1"/>
    <col min="7173" max="7173" width="10" style="200" customWidth="1"/>
    <col min="7174" max="7174" width="80.42578125" style="200" customWidth="1"/>
    <col min="7175" max="7424" width="8.85546875" style="200"/>
    <col min="7425" max="7425" width="7" style="200" customWidth="1"/>
    <col min="7426" max="7426" width="9.42578125" style="200" customWidth="1"/>
    <col min="7427" max="7427" width="80.42578125" style="200" customWidth="1"/>
    <col min="7428" max="7428" width="7" style="200" customWidth="1"/>
    <col min="7429" max="7429" width="10" style="200" customWidth="1"/>
    <col min="7430" max="7430" width="80.42578125" style="200" customWidth="1"/>
    <col min="7431" max="7680" width="8.85546875" style="200"/>
    <col min="7681" max="7681" width="7" style="200" customWidth="1"/>
    <col min="7682" max="7682" width="9.42578125" style="200" customWidth="1"/>
    <col min="7683" max="7683" width="80.42578125" style="200" customWidth="1"/>
    <col min="7684" max="7684" width="7" style="200" customWidth="1"/>
    <col min="7685" max="7685" width="10" style="200" customWidth="1"/>
    <col min="7686" max="7686" width="80.42578125" style="200" customWidth="1"/>
    <col min="7687" max="7936" width="8.85546875" style="200"/>
    <col min="7937" max="7937" width="7" style="200" customWidth="1"/>
    <col min="7938" max="7938" width="9.42578125" style="200" customWidth="1"/>
    <col min="7939" max="7939" width="80.42578125" style="200" customWidth="1"/>
    <col min="7940" max="7940" width="7" style="200" customWidth="1"/>
    <col min="7941" max="7941" width="10" style="200" customWidth="1"/>
    <col min="7942" max="7942" width="80.42578125" style="200" customWidth="1"/>
    <col min="7943" max="8192" width="8.85546875" style="200"/>
    <col min="8193" max="8193" width="7" style="200" customWidth="1"/>
    <col min="8194" max="8194" width="9.42578125" style="200" customWidth="1"/>
    <col min="8195" max="8195" width="80.42578125" style="200" customWidth="1"/>
    <col min="8196" max="8196" width="7" style="200" customWidth="1"/>
    <col min="8197" max="8197" width="10" style="200" customWidth="1"/>
    <col min="8198" max="8198" width="80.42578125" style="200" customWidth="1"/>
    <col min="8199" max="8448" width="8.85546875" style="200"/>
    <col min="8449" max="8449" width="7" style="200" customWidth="1"/>
    <col min="8450" max="8450" width="9.42578125" style="200" customWidth="1"/>
    <col min="8451" max="8451" width="80.42578125" style="200" customWidth="1"/>
    <col min="8452" max="8452" width="7" style="200" customWidth="1"/>
    <col min="8453" max="8453" width="10" style="200" customWidth="1"/>
    <col min="8454" max="8454" width="80.42578125" style="200" customWidth="1"/>
    <col min="8455" max="8704" width="8.85546875" style="200"/>
    <col min="8705" max="8705" width="7" style="200" customWidth="1"/>
    <col min="8706" max="8706" width="9.42578125" style="200" customWidth="1"/>
    <col min="8707" max="8707" width="80.42578125" style="200" customWidth="1"/>
    <col min="8708" max="8708" width="7" style="200" customWidth="1"/>
    <col min="8709" max="8709" width="10" style="200" customWidth="1"/>
    <col min="8710" max="8710" width="80.42578125" style="200" customWidth="1"/>
    <col min="8711" max="8960" width="8.85546875" style="200"/>
    <col min="8961" max="8961" width="7" style="200" customWidth="1"/>
    <col min="8962" max="8962" width="9.42578125" style="200" customWidth="1"/>
    <col min="8963" max="8963" width="80.42578125" style="200" customWidth="1"/>
    <col min="8964" max="8964" width="7" style="200" customWidth="1"/>
    <col min="8965" max="8965" width="10" style="200" customWidth="1"/>
    <col min="8966" max="8966" width="80.42578125" style="200" customWidth="1"/>
    <col min="8967" max="9216" width="8.85546875" style="200"/>
    <col min="9217" max="9217" width="7" style="200" customWidth="1"/>
    <col min="9218" max="9218" width="9.42578125" style="200" customWidth="1"/>
    <col min="9219" max="9219" width="80.42578125" style="200" customWidth="1"/>
    <col min="9220" max="9220" width="7" style="200" customWidth="1"/>
    <col min="9221" max="9221" width="10" style="200" customWidth="1"/>
    <col min="9222" max="9222" width="80.42578125" style="200" customWidth="1"/>
    <col min="9223" max="9472" width="8.85546875" style="200"/>
    <col min="9473" max="9473" width="7" style="200" customWidth="1"/>
    <col min="9474" max="9474" width="9.42578125" style="200" customWidth="1"/>
    <col min="9475" max="9475" width="80.42578125" style="200" customWidth="1"/>
    <col min="9476" max="9476" width="7" style="200" customWidth="1"/>
    <col min="9477" max="9477" width="10" style="200" customWidth="1"/>
    <col min="9478" max="9478" width="80.42578125" style="200" customWidth="1"/>
    <col min="9479" max="9728" width="8.85546875" style="200"/>
    <col min="9729" max="9729" width="7" style="200" customWidth="1"/>
    <col min="9730" max="9730" width="9.42578125" style="200" customWidth="1"/>
    <col min="9731" max="9731" width="80.42578125" style="200" customWidth="1"/>
    <col min="9732" max="9732" width="7" style="200" customWidth="1"/>
    <col min="9733" max="9733" width="10" style="200" customWidth="1"/>
    <col min="9734" max="9734" width="80.42578125" style="200" customWidth="1"/>
    <col min="9735" max="9984" width="8.85546875" style="200"/>
    <col min="9985" max="9985" width="7" style="200" customWidth="1"/>
    <col min="9986" max="9986" width="9.42578125" style="200" customWidth="1"/>
    <col min="9987" max="9987" width="80.42578125" style="200" customWidth="1"/>
    <col min="9988" max="9988" width="7" style="200" customWidth="1"/>
    <col min="9989" max="9989" width="10" style="200" customWidth="1"/>
    <col min="9990" max="9990" width="80.42578125" style="200" customWidth="1"/>
    <col min="9991" max="10240" width="8.85546875" style="200"/>
    <col min="10241" max="10241" width="7" style="200" customWidth="1"/>
    <col min="10242" max="10242" width="9.42578125" style="200" customWidth="1"/>
    <col min="10243" max="10243" width="80.42578125" style="200" customWidth="1"/>
    <col min="10244" max="10244" width="7" style="200" customWidth="1"/>
    <col min="10245" max="10245" width="10" style="200" customWidth="1"/>
    <col min="10246" max="10246" width="80.42578125" style="200" customWidth="1"/>
    <col min="10247" max="10496" width="8.85546875" style="200"/>
    <col min="10497" max="10497" width="7" style="200" customWidth="1"/>
    <col min="10498" max="10498" width="9.42578125" style="200" customWidth="1"/>
    <col min="10499" max="10499" width="80.42578125" style="200" customWidth="1"/>
    <col min="10500" max="10500" width="7" style="200" customWidth="1"/>
    <col min="10501" max="10501" width="10" style="200" customWidth="1"/>
    <col min="10502" max="10502" width="80.42578125" style="200" customWidth="1"/>
    <col min="10503" max="10752" width="8.85546875" style="200"/>
    <col min="10753" max="10753" width="7" style="200" customWidth="1"/>
    <col min="10754" max="10754" width="9.42578125" style="200" customWidth="1"/>
    <col min="10755" max="10755" width="80.42578125" style="200" customWidth="1"/>
    <col min="10756" max="10756" width="7" style="200" customWidth="1"/>
    <col min="10757" max="10757" width="10" style="200" customWidth="1"/>
    <col min="10758" max="10758" width="80.42578125" style="200" customWidth="1"/>
    <col min="10759" max="11008" width="8.85546875" style="200"/>
    <col min="11009" max="11009" width="7" style="200" customWidth="1"/>
    <col min="11010" max="11010" width="9.42578125" style="200" customWidth="1"/>
    <col min="11011" max="11011" width="80.42578125" style="200" customWidth="1"/>
    <col min="11012" max="11012" width="7" style="200" customWidth="1"/>
    <col min="11013" max="11013" width="10" style="200" customWidth="1"/>
    <col min="11014" max="11014" width="80.42578125" style="200" customWidth="1"/>
    <col min="11015" max="11264" width="8.85546875" style="200"/>
    <col min="11265" max="11265" width="7" style="200" customWidth="1"/>
    <col min="11266" max="11266" width="9.42578125" style="200" customWidth="1"/>
    <col min="11267" max="11267" width="80.42578125" style="200" customWidth="1"/>
    <col min="11268" max="11268" width="7" style="200" customWidth="1"/>
    <col min="11269" max="11269" width="10" style="200" customWidth="1"/>
    <col min="11270" max="11270" width="80.42578125" style="200" customWidth="1"/>
    <col min="11271" max="11520" width="8.85546875" style="200"/>
    <col min="11521" max="11521" width="7" style="200" customWidth="1"/>
    <col min="11522" max="11522" width="9.42578125" style="200" customWidth="1"/>
    <col min="11523" max="11523" width="80.42578125" style="200" customWidth="1"/>
    <col min="11524" max="11524" width="7" style="200" customWidth="1"/>
    <col min="11525" max="11525" width="10" style="200" customWidth="1"/>
    <col min="11526" max="11526" width="80.42578125" style="200" customWidth="1"/>
    <col min="11527" max="11776" width="8.85546875" style="200"/>
    <col min="11777" max="11777" width="7" style="200" customWidth="1"/>
    <col min="11778" max="11778" width="9.42578125" style="200" customWidth="1"/>
    <col min="11779" max="11779" width="80.42578125" style="200" customWidth="1"/>
    <col min="11780" max="11780" width="7" style="200" customWidth="1"/>
    <col min="11781" max="11781" width="10" style="200" customWidth="1"/>
    <col min="11782" max="11782" width="80.42578125" style="200" customWidth="1"/>
    <col min="11783" max="12032" width="8.85546875" style="200"/>
    <col min="12033" max="12033" width="7" style="200" customWidth="1"/>
    <col min="12034" max="12034" width="9.42578125" style="200" customWidth="1"/>
    <col min="12035" max="12035" width="80.42578125" style="200" customWidth="1"/>
    <col min="12036" max="12036" width="7" style="200" customWidth="1"/>
    <col min="12037" max="12037" width="10" style="200" customWidth="1"/>
    <col min="12038" max="12038" width="80.42578125" style="200" customWidth="1"/>
    <col min="12039" max="12288" width="8.85546875" style="200"/>
    <col min="12289" max="12289" width="7" style="200" customWidth="1"/>
    <col min="12290" max="12290" width="9.42578125" style="200" customWidth="1"/>
    <col min="12291" max="12291" width="80.42578125" style="200" customWidth="1"/>
    <col min="12292" max="12292" width="7" style="200" customWidth="1"/>
    <col min="12293" max="12293" width="10" style="200" customWidth="1"/>
    <col min="12294" max="12294" width="80.42578125" style="200" customWidth="1"/>
    <col min="12295" max="12544" width="8.85546875" style="200"/>
    <col min="12545" max="12545" width="7" style="200" customWidth="1"/>
    <col min="12546" max="12546" width="9.42578125" style="200" customWidth="1"/>
    <col min="12547" max="12547" width="80.42578125" style="200" customWidth="1"/>
    <col min="12548" max="12548" width="7" style="200" customWidth="1"/>
    <col min="12549" max="12549" width="10" style="200" customWidth="1"/>
    <col min="12550" max="12550" width="80.42578125" style="200" customWidth="1"/>
    <col min="12551" max="12800" width="8.85546875" style="200"/>
    <col min="12801" max="12801" width="7" style="200" customWidth="1"/>
    <col min="12802" max="12802" width="9.42578125" style="200" customWidth="1"/>
    <col min="12803" max="12803" width="80.42578125" style="200" customWidth="1"/>
    <col min="12804" max="12804" width="7" style="200" customWidth="1"/>
    <col min="12805" max="12805" width="10" style="200" customWidth="1"/>
    <col min="12806" max="12806" width="80.42578125" style="200" customWidth="1"/>
    <col min="12807" max="13056" width="8.85546875" style="200"/>
    <col min="13057" max="13057" width="7" style="200" customWidth="1"/>
    <col min="13058" max="13058" width="9.42578125" style="200" customWidth="1"/>
    <col min="13059" max="13059" width="80.42578125" style="200" customWidth="1"/>
    <col min="13060" max="13060" width="7" style="200" customWidth="1"/>
    <col min="13061" max="13061" width="10" style="200" customWidth="1"/>
    <col min="13062" max="13062" width="80.42578125" style="200" customWidth="1"/>
    <col min="13063" max="13312" width="8.85546875" style="200"/>
    <col min="13313" max="13313" width="7" style="200" customWidth="1"/>
    <col min="13314" max="13314" width="9.42578125" style="200" customWidth="1"/>
    <col min="13315" max="13315" width="80.42578125" style="200" customWidth="1"/>
    <col min="13316" max="13316" width="7" style="200" customWidth="1"/>
    <col min="13317" max="13317" width="10" style="200" customWidth="1"/>
    <col min="13318" max="13318" width="80.42578125" style="200" customWidth="1"/>
    <col min="13319" max="13568" width="8.85546875" style="200"/>
    <col min="13569" max="13569" width="7" style="200" customWidth="1"/>
    <col min="13570" max="13570" width="9.42578125" style="200" customWidth="1"/>
    <col min="13571" max="13571" width="80.42578125" style="200" customWidth="1"/>
    <col min="13572" max="13572" width="7" style="200" customWidth="1"/>
    <col min="13573" max="13573" width="10" style="200" customWidth="1"/>
    <col min="13574" max="13574" width="80.42578125" style="200" customWidth="1"/>
    <col min="13575" max="13824" width="8.85546875" style="200"/>
    <col min="13825" max="13825" width="7" style="200" customWidth="1"/>
    <col min="13826" max="13826" width="9.42578125" style="200" customWidth="1"/>
    <col min="13827" max="13827" width="80.42578125" style="200" customWidth="1"/>
    <col min="13828" max="13828" width="7" style="200" customWidth="1"/>
    <col min="13829" max="13829" width="10" style="200" customWidth="1"/>
    <col min="13830" max="13830" width="80.42578125" style="200" customWidth="1"/>
    <col min="13831" max="14080" width="8.85546875" style="200"/>
    <col min="14081" max="14081" width="7" style="200" customWidth="1"/>
    <col min="14082" max="14082" width="9.42578125" style="200" customWidth="1"/>
    <col min="14083" max="14083" width="80.42578125" style="200" customWidth="1"/>
    <col min="14084" max="14084" width="7" style="200" customWidth="1"/>
    <col min="14085" max="14085" width="10" style="200" customWidth="1"/>
    <col min="14086" max="14086" width="80.42578125" style="200" customWidth="1"/>
    <col min="14087" max="14336" width="8.85546875" style="200"/>
    <col min="14337" max="14337" width="7" style="200" customWidth="1"/>
    <col min="14338" max="14338" width="9.42578125" style="200" customWidth="1"/>
    <col min="14339" max="14339" width="80.42578125" style="200" customWidth="1"/>
    <col min="14340" max="14340" width="7" style="200" customWidth="1"/>
    <col min="14341" max="14341" width="10" style="200" customWidth="1"/>
    <col min="14342" max="14342" width="80.42578125" style="200" customWidth="1"/>
    <col min="14343" max="14592" width="8.85546875" style="200"/>
    <col min="14593" max="14593" width="7" style="200" customWidth="1"/>
    <col min="14594" max="14594" width="9.42578125" style="200" customWidth="1"/>
    <col min="14595" max="14595" width="80.42578125" style="200" customWidth="1"/>
    <col min="14596" max="14596" width="7" style="200" customWidth="1"/>
    <col min="14597" max="14597" width="10" style="200" customWidth="1"/>
    <col min="14598" max="14598" width="80.42578125" style="200" customWidth="1"/>
    <col min="14599" max="14848" width="8.85546875" style="200"/>
    <col min="14849" max="14849" width="7" style="200" customWidth="1"/>
    <col min="14850" max="14850" width="9.42578125" style="200" customWidth="1"/>
    <col min="14851" max="14851" width="80.42578125" style="200" customWidth="1"/>
    <col min="14852" max="14852" width="7" style="200" customWidth="1"/>
    <col min="14853" max="14853" width="10" style="200" customWidth="1"/>
    <col min="14854" max="14854" width="80.42578125" style="200" customWidth="1"/>
    <col min="14855" max="15104" width="8.85546875" style="200"/>
    <col min="15105" max="15105" width="7" style="200" customWidth="1"/>
    <col min="15106" max="15106" width="9.42578125" style="200" customWidth="1"/>
    <col min="15107" max="15107" width="80.42578125" style="200" customWidth="1"/>
    <col min="15108" max="15108" width="7" style="200" customWidth="1"/>
    <col min="15109" max="15109" width="10" style="200" customWidth="1"/>
    <col min="15110" max="15110" width="80.42578125" style="200" customWidth="1"/>
    <col min="15111" max="15360" width="8.85546875" style="200"/>
    <col min="15361" max="15361" width="7" style="200" customWidth="1"/>
    <col min="15362" max="15362" width="9.42578125" style="200" customWidth="1"/>
    <col min="15363" max="15363" width="80.42578125" style="200" customWidth="1"/>
    <col min="15364" max="15364" width="7" style="200" customWidth="1"/>
    <col min="15365" max="15365" width="10" style="200" customWidth="1"/>
    <col min="15366" max="15366" width="80.42578125" style="200" customWidth="1"/>
    <col min="15367" max="15616" width="8.85546875" style="200"/>
    <col min="15617" max="15617" width="7" style="200" customWidth="1"/>
    <col min="15618" max="15618" width="9.42578125" style="200" customWidth="1"/>
    <col min="15619" max="15619" width="80.42578125" style="200" customWidth="1"/>
    <col min="15620" max="15620" width="7" style="200" customWidth="1"/>
    <col min="15621" max="15621" width="10" style="200" customWidth="1"/>
    <col min="15622" max="15622" width="80.42578125" style="200" customWidth="1"/>
    <col min="15623" max="15872" width="8.85546875" style="200"/>
    <col min="15873" max="15873" width="7" style="200" customWidth="1"/>
    <col min="15874" max="15874" width="9.42578125" style="200" customWidth="1"/>
    <col min="15875" max="15875" width="80.42578125" style="200" customWidth="1"/>
    <col min="15876" max="15876" width="7" style="200" customWidth="1"/>
    <col min="15877" max="15877" width="10" style="200" customWidth="1"/>
    <col min="15878" max="15878" width="80.42578125" style="200" customWidth="1"/>
    <col min="15879" max="16128" width="8.85546875" style="200"/>
    <col min="16129" max="16129" width="7" style="200" customWidth="1"/>
    <col min="16130" max="16130" width="9.42578125" style="200" customWidth="1"/>
    <col min="16131" max="16131" width="80.42578125" style="200" customWidth="1"/>
    <col min="16132" max="16132" width="7" style="200" customWidth="1"/>
    <col min="16133" max="16133" width="10" style="200" customWidth="1"/>
    <col min="16134" max="16134" width="80.42578125" style="200" customWidth="1"/>
    <col min="16135" max="16384" width="8.85546875" style="200"/>
  </cols>
  <sheetData>
    <row r="1" spans="1:6">
      <c r="A1" s="421" t="s">
        <v>2781</v>
      </c>
      <c r="B1" s="422" t="s">
        <v>2782</v>
      </c>
      <c r="C1" s="423"/>
      <c r="D1" s="421" t="s">
        <v>2781</v>
      </c>
      <c r="E1" s="422" t="s">
        <v>2783</v>
      </c>
      <c r="F1" s="423"/>
    </row>
    <row r="2" spans="1:6">
      <c r="A2" s="424" t="s">
        <v>2784</v>
      </c>
      <c r="B2" s="425" t="s">
        <v>2785</v>
      </c>
      <c r="C2" s="426"/>
      <c r="D2" s="424" t="s">
        <v>2784</v>
      </c>
      <c r="E2" s="425" t="s">
        <v>2786</v>
      </c>
      <c r="F2" s="427"/>
    </row>
    <row r="3" spans="1:6">
      <c r="A3" s="428"/>
      <c r="B3" s="301" t="s">
        <v>2787</v>
      </c>
      <c r="C3" s="28"/>
      <c r="D3" s="428"/>
      <c r="E3" s="429" t="s">
        <v>2788</v>
      </c>
      <c r="F3" s="275"/>
    </row>
    <row r="4" spans="1:6">
      <c r="A4" s="428"/>
      <c r="B4" s="641" t="s">
        <v>2789</v>
      </c>
      <c r="C4" s="642"/>
      <c r="D4" s="428"/>
      <c r="E4" s="641" t="s">
        <v>2790</v>
      </c>
      <c r="F4" s="642"/>
    </row>
    <row r="5" spans="1:6">
      <c r="A5" s="430"/>
      <c r="B5" s="27"/>
      <c r="C5" s="28"/>
      <c r="D5" s="430"/>
      <c r="E5" s="27"/>
      <c r="F5" s="275"/>
    </row>
    <row r="6" spans="1:6">
      <c r="A6" s="428" t="s">
        <v>2791</v>
      </c>
      <c r="B6" s="301" t="s">
        <v>2792</v>
      </c>
      <c r="C6" s="28"/>
      <c r="D6" s="428" t="s">
        <v>2791</v>
      </c>
      <c r="E6" s="301" t="s">
        <v>2793</v>
      </c>
      <c r="F6" s="275"/>
    </row>
    <row r="7" spans="1:6">
      <c r="A7" s="430"/>
      <c r="B7" s="641" t="s">
        <v>2794</v>
      </c>
      <c r="C7" s="643"/>
      <c r="D7" s="430"/>
      <c r="E7" s="641" t="s">
        <v>2795</v>
      </c>
      <c r="F7" s="643"/>
    </row>
    <row r="8" spans="1:6">
      <c r="A8" s="430"/>
      <c r="B8" s="28"/>
      <c r="C8" s="28"/>
      <c r="D8" s="430"/>
      <c r="E8" s="28"/>
      <c r="F8" s="275"/>
    </row>
    <row r="9" spans="1:6">
      <c r="A9" s="428" t="s">
        <v>2796</v>
      </c>
      <c r="B9" s="301" t="s">
        <v>2797</v>
      </c>
      <c r="C9" s="28"/>
      <c r="D9" s="428" t="s">
        <v>2796</v>
      </c>
      <c r="E9" s="301" t="s">
        <v>2798</v>
      </c>
      <c r="F9" s="275"/>
    </row>
    <row r="10" spans="1:6">
      <c r="A10" s="430"/>
      <c r="B10" s="641" t="s">
        <v>2799</v>
      </c>
      <c r="C10" s="642"/>
      <c r="D10" s="430"/>
      <c r="E10" s="641" t="s">
        <v>2800</v>
      </c>
      <c r="F10" s="643"/>
    </row>
    <row r="11" spans="1:6">
      <c r="A11" s="430"/>
      <c r="B11" s="28"/>
      <c r="C11" s="28"/>
      <c r="D11" s="430"/>
      <c r="E11" s="28"/>
      <c r="F11" s="275"/>
    </row>
    <row r="12" spans="1:6">
      <c r="A12" s="428" t="s">
        <v>2801</v>
      </c>
      <c r="B12" s="301" t="s">
        <v>2802</v>
      </c>
      <c r="C12" s="28"/>
      <c r="D12" s="428" t="s">
        <v>2801</v>
      </c>
      <c r="E12" s="301" t="s">
        <v>2803</v>
      </c>
      <c r="F12" s="275"/>
    </row>
    <row r="13" spans="1:6">
      <c r="A13" s="430"/>
      <c r="B13" s="641" t="s">
        <v>2804</v>
      </c>
      <c r="C13" s="642"/>
      <c r="D13" s="430"/>
      <c r="E13" s="641" t="s">
        <v>2805</v>
      </c>
      <c r="F13" s="643"/>
    </row>
    <row r="14" spans="1:6">
      <c r="A14" s="430"/>
      <c r="B14" s="28"/>
      <c r="C14" s="28"/>
      <c r="D14" s="430"/>
      <c r="E14" s="28"/>
      <c r="F14" s="275"/>
    </row>
    <row r="15" spans="1:6">
      <c r="A15" s="428" t="s">
        <v>2806</v>
      </c>
      <c r="B15" s="301" t="s">
        <v>2807</v>
      </c>
      <c r="C15" s="28"/>
      <c r="D15" s="428" t="s">
        <v>2806</v>
      </c>
      <c r="E15" s="301" t="s">
        <v>2808</v>
      </c>
      <c r="F15" s="275"/>
    </row>
    <row r="16" spans="1:6">
      <c r="A16" s="430"/>
      <c r="B16" s="641" t="s">
        <v>2809</v>
      </c>
      <c r="C16" s="642"/>
      <c r="D16" s="430"/>
      <c r="E16" s="641" t="s">
        <v>2810</v>
      </c>
      <c r="F16" s="643"/>
    </row>
    <row r="17" spans="1:6">
      <c r="A17" s="430"/>
      <c r="B17" s="28"/>
      <c r="C17" s="28"/>
      <c r="D17" s="430"/>
      <c r="E17" s="28"/>
      <c r="F17" s="275"/>
    </row>
    <row r="18" spans="1:6">
      <c r="A18" s="428" t="s">
        <v>2811</v>
      </c>
      <c r="B18" s="301" t="s">
        <v>2900</v>
      </c>
      <c r="C18" s="431"/>
      <c r="D18" s="428" t="s">
        <v>2811</v>
      </c>
      <c r="E18" s="301" t="s">
        <v>2812</v>
      </c>
      <c r="F18" s="277"/>
    </row>
    <row r="19" spans="1:6">
      <c r="A19" s="428"/>
      <c r="B19" s="27" t="s">
        <v>2813</v>
      </c>
      <c r="C19" s="28"/>
      <c r="D19" s="428"/>
      <c r="E19" s="27" t="s">
        <v>2814</v>
      </c>
      <c r="F19" s="275"/>
    </row>
    <row r="20" spans="1:6">
      <c r="A20" s="430"/>
      <c r="B20" s="27" t="s">
        <v>2815</v>
      </c>
      <c r="C20" s="28"/>
      <c r="D20" s="430"/>
      <c r="E20" s="27" t="s">
        <v>2816</v>
      </c>
      <c r="F20" s="275"/>
    </row>
    <row r="21" spans="1:6">
      <c r="A21" s="428"/>
      <c r="B21" s="301"/>
      <c r="C21" s="28"/>
      <c r="D21" s="428"/>
      <c r="E21" s="301"/>
      <c r="F21" s="275"/>
    </row>
    <row r="22" spans="1:6">
      <c r="A22" s="291">
        <v>5.3</v>
      </c>
      <c r="B22" s="644" t="s">
        <v>2901</v>
      </c>
      <c r="C22" s="645"/>
      <c r="D22" s="291">
        <v>5.3</v>
      </c>
      <c r="E22" s="644" t="s">
        <v>2817</v>
      </c>
      <c r="F22" s="645"/>
    </row>
    <row r="23" spans="1:6">
      <c r="A23" s="432" t="s">
        <v>35</v>
      </c>
      <c r="B23" s="646" t="s">
        <v>589</v>
      </c>
      <c r="C23" s="647"/>
      <c r="D23" s="432" t="s">
        <v>35</v>
      </c>
      <c r="E23" s="646" t="s">
        <v>2818</v>
      </c>
      <c r="F23" s="648"/>
    </row>
    <row r="24" spans="1:6">
      <c r="A24" s="432"/>
      <c r="B24" s="649" t="s">
        <v>2819</v>
      </c>
      <c r="C24" s="650"/>
      <c r="D24" s="432"/>
      <c r="E24" s="649" t="s">
        <v>2820</v>
      </c>
      <c r="F24" s="651"/>
    </row>
    <row r="25" spans="1:6">
      <c r="A25" s="432"/>
      <c r="B25" s="649" t="s">
        <v>2821</v>
      </c>
      <c r="C25" s="650"/>
      <c r="D25" s="432"/>
      <c r="E25" s="649" t="s">
        <v>2822</v>
      </c>
      <c r="F25" s="651"/>
    </row>
    <row r="26" spans="1:6">
      <c r="A26" s="432"/>
      <c r="B26" s="649"/>
      <c r="C26" s="650"/>
      <c r="D26" s="432"/>
      <c r="E26" s="649"/>
      <c r="F26" s="651"/>
    </row>
    <row r="27" spans="1:6">
      <c r="A27" s="432" t="s">
        <v>92</v>
      </c>
      <c r="B27" s="652" t="s">
        <v>590</v>
      </c>
      <c r="C27" s="653"/>
      <c r="D27" s="432" t="s">
        <v>92</v>
      </c>
      <c r="E27" s="652" t="s">
        <v>2823</v>
      </c>
      <c r="F27" s="654"/>
    </row>
    <row r="28" spans="1:6">
      <c r="A28" s="432"/>
      <c r="B28" s="641" t="s">
        <v>2824</v>
      </c>
      <c r="C28" s="643"/>
      <c r="D28" s="432"/>
      <c r="E28" s="641" t="s">
        <v>2825</v>
      </c>
      <c r="F28" s="643"/>
    </row>
    <row r="29" spans="1:6">
      <c r="A29" s="432"/>
      <c r="B29" s="655"/>
      <c r="C29" s="656"/>
      <c r="D29" s="432"/>
      <c r="E29" s="655"/>
      <c r="F29" s="657"/>
    </row>
    <row r="30" spans="1:6">
      <c r="A30" s="291">
        <v>5.4</v>
      </c>
      <c r="B30" s="658" t="s">
        <v>2902</v>
      </c>
      <c r="C30" s="659"/>
      <c r="D30" s="291">
        <v>5.4</v>
      </c>
      <c r="E30" s="658" t="s">
        <v>2826</v>
      </c>
      <c r="F30" s="659"/>
    </row>
    <row r="31" spans="1:6">
      <c r="A31" s="294" t="s">
        <v>36</v>
      </c>
      <c r="B31" s="660" t="s">
        <v>591</v>
      </c>
      <c r="C31" s="661"/>
      <c r="D31" s="294" t="s">
        <v>36</v>
      </c>
      <c r="E31" s="641" t="s">
        <v>2827</v>
      </c>
      <c r="F31" s="643"/>
    </row>
    <row r="32" spans="1:6">
      <c r="A32" s="294"/>
      <c r="B32" s="641" t="s">
        <v>2828</v>
      </c>
      <c r="C32" s="643"/>
      <c r="D32" s="294"/>
      <c r="E32" s="641" t="s">
        <v>2829</v>
      </c>
      <c r="F32" s="643"/>
    </row>
    <row r="33" spans="1:6">
      <c r="A33" s="294"/>
      <c r="B33" s="641"/>
      <c r="C33" s="643"/>
      <c r="D33" s="294"/>
      <c r="E33" s="641"/>
      <c r="F33" s="643"/>
    </row>
    <row r="34" spans="1:6">
      <c r="A34" s="294" t="s">
        <v>94</v>
      </c>
      <c r="B34" s="660" t="s">
        <v>589</v>
      </c>
      <c r="C34" s="661"/>
      <c r="D34" s="294"/>
      <c r="E34" s="652" t="s">
        <v>2830</v>
      </c>
      <c r="F34" s="654"/>
    </row>
    <row r="35" spans="1:6" ht="57.95" customHeight="1">
      <c r="A35" s="294"/>
      <c r="B35" s="641" t="s">
        <v>2831</v>
      </c>
      <c r="C35" s="643"/>
      <c r="D35" s="294"/>
      <c r="E35" s="641" t="s">
        <v>2832</v>
      </c>
      <c r="F35" s="643"/>
    </row>
    <row r="36" spans="1:6" ht="44.45" customHeight="1">
      <c r="A36" s="294"/>
      <c r="B36" s="641" t="s">
        <v>2833</v>
      </c>
      <c r="C36" s="643"/>
      <c r="D36" s="294"/>
      <c r="E36" s="641" t="s">
        <v>2834</v>
      </c>
      <c r="F36" s="643"/>
    </row>
    <row r="37" spans="1:6" ht="93.95" customHeight="1">
      <c r="A37" s="294"/>
      <c r="B37" s="641" t="s">
        <v>2835</v>
      </c>
      <c r="C37" s="643"/>
      <c r="D37" s="294"/>
      <c r="E37" s="641" t="s">
        <v>2836</v>
      </c>
      <c r="F37" s="643"/>
    </row>
    <row r="38" spans="1:6" ht="57.95" customHeight="1">
      <c r="A38" s="294"/>
      <c r="B38" s="641" t="s">
        <v>2837</v>
      </c>
      <c r="C38" s="643"/>
      <c r="D38" s="294"/>
      <c r="E38" s="641" t="s">
        <v>2838</v>
      </c>
      <c r="F38" s="643"/>
    </row>
    <row r="39" spans="1:6">
      <c r="A39" s="294"/>
      <c r="B39" s="641"/>
      <c r="C39" s="643"/>
      <c r="D39" s="294"/>
      <c r="E39" s="662"/>
      <c r="F39" s="663"/>
    </row>
    <row r="40" spans="1:6">
      <c r="A40" s="291" t="s">
        <v>37</v>
      </c>
      <c r="B40" s="658" t="s">
        <v>2906</v>
      </c>
      <c r="C40" s="659"/>
      <c r="D40" s="291" t="s">
        <v>37</v>
      </c>
      <c r="E40" s="658" t="s">
        <v>2903</v>
      </c>
      <c r="F40" s="659"/>
    </row>
    <row r="41" spans="1:6">
      <c r="A41" s="294" t="s">
        <v>277</v>
      </c>
      <c r="B41" s="660" t="s">
        <v>592</v>
      </c>
      <c r="C41" s="661"/>
      <c r="D41" s="294" t="s">
        <v>277</v>
      </c>
      <c r="E41" s="660" t="s">
        <v>2839</v>
      </c>
      <c r="F41" s="661"/>
    </row>
    <row r="42" spans="1:6">
      <c r="A42" s="293"/>
      <c r="B42" s="641" t="s">
        <v>2840</v>
      </c>
      <c r="C42" s="643"/>
      <c r="D42" s="293"/>
      <c r="E42" s="641" t="s">
        <v>2841</v>
      </c>
      <c r="F42" s="643"/>
    </row>
    <row r="43" spans="1:6" ht="90.95" customHeight="1">
      <c r="A43" s="293"/>
      <c r="B43" s="641" t="s">
        <v>2842</v>
      </c>
      <c r="C43" s="643"/>
      <c r="D43" s="293"/>
      <c r="E43" s="641" t="s">
        <v>2843</v>
      </c>
      <c r="F43" s="643"/>
    </row>
    <row r="44" spans="1:6" ht="73.5" customHeight="1">
      <c r="A44" s="294"/>
      <c r="B44" s="641" t="s">
        <v>2904</v>
      </c>
      <c r="C44" s="643"/>
      <c r="D44" s="294"/>
      <c r="E44" s="641" t="s">
        <v>2844</v>
      </c>
      <c r="F44" s="643"/>
    </row>
    <row r="45" spans="1:6" ht="51.6" customHeight="1">
      <c r="A45" s="434"/>
      <c r="B45" s="664" t="s">
        <v>2905</v>
      </c>
      <c r="C45" s="665"/>
      <c r="D45" s="434"/>
      <c r="E45" s="664" t="s">
        <v>2845</v>
      </c>
      <c r="F45" s="665"/>
    </row>
  </sheetData>
  <mergeCells count="58">
    <mergeCell ref="B44:C44"/>
    <mergeCell ref="E44:F44"/>
    <mergeCell ref="B45:C45"/>
    <mergeCell ref="E45:F45"/>
    <mergeCell ref="B41:C41"/>
    <mergeCell ref="E41:F41"/>
    <mergeCell ref="B42:C42"/>
    <mergeCell ref="E42:F42"/>
    <mergeCell ref="B43:C43"/>
    <mergeCell ref="E43:F43"/>
    <mergeCell ref="B38:C38"/>
    <mergeCell ref="E38:F38"/>
    <mergeCell ref="B39:C39"/>
    <mergeCell ref="E39:F39"/>
    <mergeCell ref="B40:C40"/>
    <mergeCell ref="E40:F40"/>
    <mergeCell ref="B35:C35"/>
    <mergeCell ref="E35:F35"/>
    <mergeCell ref="B36:C36"/>
    <mergeCell ref="E36:F36"/>
    <mergeCell ref="B37:C37"/>
    <mergeCell ref="E37:F37"/>
    <mergeCell ref="B32:C32"/>
    <mergeCell ref="E32:F32"/>
    <mergeCell ref="B33:C33"/>
    <mergeCell ref="E33:F33"/>
    <mergeCell ref="B34:C34"/>
    <mergeCell ref="E34:F34"/>
    <mergeCell ref="B29:C29"/>
    <mergeCell ref="E29:F29"/>
    <mergeCell ref="B30:C30"/>
    <mergeCell ref="E30:F30"/>
    <mergeCell ref="B31:C31"/>
    <mergeCell ref="E31:F31"/>
    <mergeCell ref="B26:C26"/>
    <mergeCell ref="E26:F26"/>
    <mergeCell ref="B27:C27"/>
    <mergeCell ref="E27:F27"/>
    <mergeCell ref="B28:C28"/>
    <mergeCell ref="E28:F28"/>
    <mergeCell ref="B23:C23"/>
    <mergeCell ref="E23:F23"/>
    <mergeCell ref="B24:C24"/>
    <mergeCell ref="E24:F24"/>
    <mergeCell ref="B25:C25"/>
    <mergeCell ref="E25:F25"/>
    <mergeCell ref="B13:C13"/>
    <mergeCell ref="E13:F13"/>
    <mergeCell ref="B16:C16"/>
    <mergeCell ref="E16:F16"/>
    <mergeCell ref="B22:C22"/>
    <mergeCell ref="E22:F22"/>
    <mergeCell ref="B4:C4"/>
    <mergeCell ref="E4:F4"/>
    <mergeCell ref="B7:C7"/>
    <mergeCell ref="E7:F7"/>
    <mergeCell ref="B10:C10"/>
    <mergeCell ref="E10:F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45E03-39E9-4C27-8850-85DCA8BC13FF}">
  <dimension ref="A1:F78"/>
  <sheetViews>
    <sheetView view="pageBreakPreview" zoomScaleNormal="100" zoomScaleSheetLayoutView="100" workbookViewId="0">
      <selection activeCell="B1" sqref="B1"/>
    </sheetView>
  </sheetViews>
  <sheetFormatPr defaultColWidth="9" defaultRowHeight="12.75"/>
  <cols>
    <col min="1" max="1" width="7.140625" style="284" customWidth="1"/>
    <col min="2" max="2" width="80.42578125" style="118" customWidth="1"/>
    <col min="3" max="3" width="2" style="118" hidden="1" customWidth="1"/>
    <col min="4" max="4" width="7.140625" style="117" customWidth="1"/>
    <col min="5" max="5" width="82" style="117" customWidth="1"/>
    <col min="6" max="6" width="84.5703125" style="117" customWidth="1"/>
    <col min="7" max="256" width="9" style="117"/>
    <col min="257" max="257" width="7.140625" style="117" customWidth="1"/>
    <col min="258" max="258" width="80.42578125" style="117" customWidth="1"/>
    <col min="259" max="259" width="0" style="117" hidden="1" customWidth="1"/>
    <col min="260" max="260" width="7.140625" style="117" customWidth="1"/>
    <col min="261" max="261" width="82" style="117" customWidth="1"/>
    <col min="262" max="262" width="84.5703125" style="117" customWidth="1"/>
    <col min="263" max="512" width="9" style="117"/>
    <col min="513" max="513" width="7.140625" style="117" customWidth="1"/>
    <col min="514" max="514" width="80.42578125" style="117" customWidth="1"/>
    <col min="515" max="515" width="0" style="117" hidden="1" customWidth="1"/>
    <col min="516" max="516" width="7.140625" style="117" customWidth="1"/>
    <col min="517" max="517" width="82" style="117" customWidth="1"/>
    <col min="518" max="518" width="84.5703125" style="117" customWidth="1"/>
    <col min="519" max="768" width="9" style="117"/>
    <col min="769" max="769" width="7.140625" style="117" customWidth="1"/>
    <col min="770" max="770" width="80.42578125" style="117" customWidth="1"/>
    <col min="771" max="771" width="0" style="117" hidden="1" customWidth="1"/>
    <col min="772" max="772" width="7.140625" style="117" customWidth="1"/>
    <col min="773" max="773" width="82" style="117" customWidth="1"/>
    <col min="774" max="774" width="84.5703125" style="117" customWidth="1"/>
    <col min="775" max="1024" width="9" style="117"/>
    <col min="1025" max="1025" width="7.140625" style="117" customWidth="1"/>
    <col min="1026" max="1026" width="80.42578125" style="117" customWidth="1"/>
    <col min="1027" max="1027" width="0" style="117" hidden="1" customWidth="1"/>
    <col min="1028" max="1028" width="7.140625" style="117" customWidth="1"/>
    <col min="1029" max="1029" width="82" style="117" customWidth="1"/>
    <col min="1030" max="1030" width="84.5703125" style="117" customWidth="1"/>
    <col min="1031" max="1280" width="9" style="117"/>
    <col min="1281" max="1281" width="7.140625" style="117" customWidth="1"/>
    <col min="1282" max="1282" width="80.42578125" style="117" customWidth="1"/>
    <col min="1283" max="1283" width="0" style="117" hidden="1" customWidth="1"/>
    <col min="1284" max="1284" width="7.140625" style="117" customWidth="1"/>
    <col min="1285" max="1285" width="82" style="117" customWidth="1"/>
    <col min="1286" max="1286" width="84.5703125" style="117" customWidth="1"/>
    <col min="1287" max="1536" width="9" style="117"/>
    <col min="1537" max="1537" width="7.140625" style="117" customWidth="1"/>
    <col min="1538" max="1538" width="80.42578125" style="117" customWidth="1"/>
    <col min="1539" max="1539" width="0" style="117" hidden="1" customWidth="1"/>
    <col min="1540" max="1540" width="7.140625" style="117" customWidth="1"/>
    <col min="1541" max="1541" width="82" style="117" customWidth="1"/>
    <col min="1542" max="1542" width="84.5703125" style="117" customWidth="1"/>
    <col min="1543" max="1792" width="9" style="117"/>
    <col min="1793" max="1793" width="7.140625" style="117" customWidth="1"/>
    <col min="1794" max="1794" width="80.42578125" style="117" customWidth="1"/>
    <col min="1795" max="1795" width="0" style="117" hidden="1" customWidth="1"/>
    <col min="1796" max="1796" width="7.140625" style="117" customWidth="1"/>
    <col min="1797" max="1797" width="82" style="117" customWidth="1"/>
    <col min="1798" max="1798" width="84.5703125" style="117" customWidth="1"/>
    <col min="1799" max="2048" width="9" style="117"/>
    <col min="2049" max="2049" width="7.140625" style="117" customWidth="1"/>
    <col min="2050" max="2050" width="80.42578125" style="117" customWidth="1"/>
    <col min="2051" max="2051" width="0" style="117" hidden="1" customWidth="1"/>
    <col min="2052" max="2052" width="7.140625" style="117" customWidth="1"/>
    <col min="2053" max="2053" width="82" style="117" customWidth="1"/>
    <col min="2054" max="2054" width="84.5703125" style="117" customWidth="1"/>
    <col min="2055" max="2304" width="9" style="117"/>
    <col min="2305" max="2305" width="7.140625" style="117" customWidth="1"/>
    <col min="2306" max="2306" width="80.42578125" style="117" customWidth="1"/>
    <col min="2307" max="2307" width="0" style="117" hidden="1" customWidth="1"/>
    <col min="2308" max="2308" width="7.140625" style="117" customWidth="1"/>
    <col min="2309" max="2309" width="82" style="117" customWidth="1"/>
    <col min="2310" max="2310" width="84.5703125" style="117" customWidth="1"/>
    <col min="2311" max="2560" width="9" style="117"/>
    <col min="2561" max="2561" width="7.140625" style="117" customWidth="1"/>
    <col min="2562" max="2562" width="80.42578125" style="117" customWidth="1"/>
    <col min="2563" max="2563" width="0" style="117" hidden="1" customWidth="1"/>
    <col min="2564" max="2564" width="7.140625" style="117" customWidth="1"/>
    <col min="2565" max="2565" width="82" style="117" customWidth="1"/>
    <col min="2566" max="2566" width="84.5703125" style="117" customWidth="1"/>
    <col min="2567" max="2816" width="9" style="117"/>
    <col min="2817" max="2817" width="7.140625" style="117" customWidth="1"/>
    <col min="2818" max="2818" width="80.42578125" style="117" customWidth="1"/>
    <col min="2819" max="2819" width="0" style="117" hidden="1" customWidth="1"/>
    <col min="2820" max="2820" width="7.140625" style="117" customWidth="1"/>
    <col min="2821" max="2821" width="82" style="117" customWidth="1"/>
    <col min="2822" max="2822" width="84.5703125" style="117" customWidth="1"/>
    <col min="2823" max="3072" width="9" style="117"/>
    <col min="3073" max="3073" width="7.140625" style="117" customWidth="1"/>
    <col min="3074" max="3074" width="80.42578125" style="117" customWidth="1"/>
    <col min="3075" max="3075" width="0" style="117" hidden="1" customWidth="1"/>
    <col min="3076" max="3076" width="7.140625" style="117" customWidth="1"/>
    <col min="3077" max="3077" width="82" style="117" customWidth="1"/>
    <col min="3078" max="3078" width="84.5703125" style="117" customWidth="1"/>
    <col min="3079" max="3328" width="9" style="117"/>
    <col min="3329" max="3329" width="7.140625" style="117" customWidth="1"/>
    <col min="3330" max="3330" width="80.42578125" style="117" customWidth="1"/>
    <col min="3331" max="3331" width="0" style="117" hidden="1" customWidth="1"/>
    <col min="3332" max="3332" width="7.140625" style="117" customWidth="1"/>
    <col min="3333" max="3333" width="82" style="117" customWidth="1"/>
    <col min="3334" max="3334" width="84.5703125" style="117" customWidth="1"/>
    <col min="3335" max="3584" width="9" style="117"/>
    <col min="3585" max="3585" width="7.140625" style="117" customWidth="1"/>
    <col min="3586" max="3586" width="80.42578125" style="117" customWidth="1"/>
    <col min="3587" max="3587" width="0" style="117" hidden="1" customWidth="1"/>
    <col min="3588" max="3588" width="7.140625" style="117" customWidth="1"/>
    <col min="3589" max="3589" width="82" style="117" customWidth="1"/>
    <col min="3590" max="3590" width="84.5703125" style="117" customWidth="1"/>
    <col min="3591" max="3840" width="9" style="117"/>
    <col min="3841" max="3841" width="7.140625" style="117" customWidth="1"/>
    <col min="3842" max="3842" width="80.42578125" style="117" customWidth="1"/>
    <col min="3843" max="3843" width="0" style="117" hidden="1" customWidth="1"/>
    <col min="3844" max="3844" width="7.140625" style="117" customWidth="1"/>
    <col min="3845" max="3845" width="82" style="117" customWidth="1"/>
    <col min="3846" max="3846" width="84.5703125" style="117" customWidth="1"/>
    <col min="3847" max="4096" width="9" style="117"/>
    <col min="4097" max="4097" width="7.140625" style="117" customWidth="1"/>
    <col min="4098" max="4098" width="80.42578125" style="117" customWidth="1"/>
    <col min="4099" max="4099" width="0" style="117" hidden="1" customWidth="1"/>
    <col min="4100" max="4100" width="7.140625" style="117" customWidth="1"/>
    <col min="4101" max="4101" width="82" style="117" customWidth="1"/>
    <col min="4102" max="4102" width="84.5703125" style="117" customWidth="1"/>
    <col min="4103" max="4352" width="9" style="117"/>
    <col min="4353" max="4353" width="7.140625" style="117" customWidth="1"/>
    <col min="4354" max="4354" width="80.42578125" style="117" customWidth="1"/>
    <col min="4355" max="4355" width="0" style="117" hidden="1" customWidth="1"/>
    <col min="4356" max="4356" width="7.140625" style="117" customWidth="1"/>
    <col min="4357" max="4357" width="82" style="117" customWidth="1"/>
    <col min="4358" max="4358" width="84.5703125" style="117" customWidth="1"/>
    <col min="4359" max="4608" width="9" style="117"/>
    <col min="4609" max="4609" width="7.140625" style="117" customWidth="1"/>
    <col min="4610" max="4610" width="80.42578125" style="117" customWidth="1"/>
    <col min="4611" max="4611" width="0" style="117" hidden="1" customWidth="1"/>
    <col min="4612" max="4612" width="7.140625" style="117" customWidth="1"/>
    <col min="4613" max="4613" width="82" style="117" customWidth="1"/>
    <col min="4614" max="4614" width="84.5703125" style="117" customWidth="1"/>
    <col min="4615" max="4864" width="9" style="117"/>
    <col min="4865" max="4865" width="7.140625" style="117" customWidth="1"/>
    <col min="4866" max="4866" width="80.42578125" style="117" customWidth="1"/>
    <col min="4867" max="4867" width="0" style="117" hidden="1" customWidth="1"/>
    <col min="4868" max="4868" width="7.140625" style="117" customWidth="1"/>
    <col min="4869" max="4869" width="82" style="117" customWidth="1"/>
    <col min="4870" max="4870" width="84.5703125" style="117" customWidth="1"/>
    <col min="4871" max="5120" width="9" style="117"/>
    <col min="5121" max="5121" width="7.140625" style="117" customWidth="1"/>
    <col min="5122" max="5122" width="80.42578125" style="117" customWidth="1"/>
    <col min="5123" max="5123" width="0" style="117" hidden="1" customWidth="1"/>
    <col min="5124" max="5124" width="7.140625" style="117" customWidth="1"/>
    <col min="5125" max="5125" width="82" style="117" customWidth="1"/>
    <col min="5126" max="5126" width="84.5703125" style="117" customWidth="1"/>
    <col min="5127" max="5376" width="9" style="117"/>
    <col min="5377" max="5377" width="7.140625" style="117" customWidth="1"/>
    <col min="5378" max="5378" width="80.42578125" style="117" customWidth="1"/>
    <col min="5379" max="5379" width="0" style="117" hidden="1" customWidth="1"/>
    <col min="5380" max="5380" width="7.140625" style="117" customWidth="1"/>
    <col min="5381" max="5381" width="82" style="117" customWidth="1"/>
    <col min="5382" max="5382" width="84.5703125" style="117" customWidth="1"/>
    <col min="5383" max="5632" width="9" style="117"/>
    <col min="5633" max="5633" width="7.140625" style="117" customWidth="1"/>
    <col min="5634" max="5634" width="80.42578125" style="117" customWidth="1"/>
    <col min="5635" max="5635" width="0" style="117" hidden="1" customWidth="1"/>
    <col min="5636" max="5636" width="7.140625" style="117" customWidth="1"/>
    <col min="5637" max="5637" width="82" style="117" customWidth="1"/>
    <col min="5638" max="5638" width="84.5703125" style="117" customWidth="1"/>
    <col min="5639" max="5888" width="9" style="117"/>
    <col min="5889" max="5889" width="7.140625" style="117" customWidth="1"/>
    <col min="5890" max="5890" width="80.42578125" style="117" customWidth="1"/>
    <col min="5891" max="5891" width="0" style="117" hidden="1" customWidth="1"/>
    <col min="5892" max="5892" width="7.140625" style="117" customWidth="1"/>
    <col min="5893" max="5893" width="82" style="117" customWidth="1"/>
    <col min="5894" max="5894" width="84.5703125" style="117" customWidth="1"/>
    <col min="5895" max="6144" width="9" style="117"/>
    <col min="6145" max="6145" width="7.140625" style="117" customWidth="1"/>
    <col min="6146" max="6146" width="80.42578125" style="117" customWidth="1"/>
    <col min="6147" max="6147" width="0" style="117" hidden="1" customWidth="1"/>
    <col min="6148" max="6148" width="7.140625" style="117" customWidth="1"/>
    <col min="6149" max="6149" width="82" style="117" customWidth="1"/>
    <col min="6150" max="6150" width="84.5703125" style="117" customWidth="1"/>
    <col min="6151" max="6400" width="9" style="117"/>
    <col min="6401" max="6401" width="7.140625" style="117" customWidth="1"/>
    <col min="6402" max="6402" width="80.42578125" style="117" customWidth="1"/>
    <col min="6403" max="6403" width="0" style="117" hidden="1" customWidth="1"/>
    <col min="6404" max="6404" width="7.140625" style="117" customWidth="1"/>
    <col min="6405" max="6405" width="82" style="117" customWidth="1"/>
    <col min="6406" max="6406" width="84.5703125" style="117" customWidth="1"/>
    <col min="6407" max="6656" width="9" style="117"/>
    <col min="6657" max="6657" width="7.140625" style="117" customWidth="1"/>
    <col min="6658" max="6658" width="80.42578125" style="117" customWidth="1"/>
    <col min="6659" max="6659" width="0" style="117" hidden="1" customWidth="1"/>
    <col min="6660" max="6660" width="7.140625" style="117" customWidth="1"/>
    <col min="6661" max="6661" width="82" style="117" customWidth="1"/>
    <col min="6662" max="6662" width="84.5703125" style="117" customWidth="1"/>
    <col min="6663" max="6912" width="9" style="117"/>
    <col min="6913" max="6913" width="7.140625" style="117" customWidth="1"/>
    <col min="6914" max="6914" width="80.42578125" style="117" customWidth="1"/>
    <col min="6915" max="6915" width="0" style="117" hidden="1" customWidth="1"/>
    <col min="6916" max="6916" width="7.140625" style="117" customWidth="1"/>
    <col min="6917" max="6917" width="82" style="117" customWidth="1"/>
    <col min="6918" max="6918" width="84.5703125" style="117" customWidth="1"/>
    <col min="6919" max="7168" width="9" style="117"/>
    <col min="7169" max="7169" width="7.140625" style="117" customWidth="1"/>
    <col min="7170" max="7170" width="80.42578125" style="117" customWidth="1"/>
    <col min="7171" max="7171" width="0" style="117" hidden="1" customWidth="1"/>
    <col min="7172" max="7172" width="7.140625" style="117" customWidth="1"/>
    <col min="7173" max="7173" width="82" style="117" customWidth="1"/>
    <col min="7174" max="7174" width="84.5703125" style="117" customWidth="1"/>
    <col min="7175" max="7424" width="9" style="117"/>
    <col min="7425" max="7425" width="7.140625" style="117" customWidth="1"/>
    <col min="7426" max="7426" width="80.42578125" style="117" customWidth="1"/>
    <col min="7427" max="7427" width="0" style="117" hidden="1" customWidth="1"/>
    <col min="7428" max="7428" width="7.140625" style="117" customWidth="1"/>
    <col min="7429" max="7429" width="82" style="117" customWidth="1"/>
    <col min="7430" max="7430" width="84.5703125" style="117" customWidth="1"/>
    <col min="7431" max="7680" width="9" style="117"/>
    <col min="7681" max="7681" width="7.140625" style="117" customWidth="1"/>
    <col min="7682" max="7682" width="80.42578125" style="117" customWidth="1"/>
    <col min="7683" max="7683" width="0" style="117" hidden="1" customWidth="1"/>
    <col min="7684" max="7684" width="7.140625" style="117" customWidth="1"/>
    <col min="7685" max="7685" width="82" style="117" customWidth="1"/>
    <col min="7686" max="7686" width="84.5703125" style="117" customWidth="1"/>
    <col min="7687" max="7936" width="9" style="117"/>
    <col min="7937" max="7937" width="7.140625" style="117" customWidth="1"/>
    <col min="7938" max="7938" width="80.42578125" style="117" customWidth="1"/>
    <col min="7939" max="7939" width="0" style="117" hidden="1" customWidth="1"/>
    <col min="7940" max="7940" width="7.140625" style="117" customWidth="1"/>
    <col min="7941" max="7941" width="82" style="117" customWidth="1"/>
    <col min="7942" max="7942" width="84.5703125" style="117" customWidth="1"/>
    <col min="7943" max="8192" width="9" style="117"/>
    <col min="8193" max="8193" width="7.140625" style="117" customWidth="1"/>
    <col min="8194" max="8194" width="80.42578125" style="117" customWidth="1"/>
    <col min="8195" max="8195" width="0" style="117" hidden="1" customWidth="1"/>
    <col min="8196" max="8196" width="7.140625" style="117" customWidth="1"/>
    <col min="8197" max="8197" width="82" style="117" customWidth="1"/>
    <col min="8198" max="8198" width="84.5703125" style="117" customWidth="1"/>
    <col min="8199" max="8448" width="9" style="117"/>
    <col min="8449" max="8449" width="7.140625" style="117" customWidth="1"/>
    <col min="8450" max="8450" width="80.42578125" style="117" customWidth="1"/>
    <col min="8451" max="8451" width="0" style="117" hidden="1" customWidth="1"/>
    <col min="8452" max="8452" width="7.140625" style="117" customWidth="1"/>
    <col min="8453" max="8453" width="82" style="117" customWidth="1"/>
    <col min="8454" max="8454" width="84.5703125" style="117" customWidth="1"/>
    <col min="8455" max="8704" width="9" style="117"/>
    <col min="8705" max="8705" width="7.140625" style="117" customWidth="1"/>
    <col min="8706" max="8706" width="80.42578125" style="117" customWidth="1"/>
    <col min="8707" max="8707" width="0" style="117" hidden="1" customWidth="1"/>
    <col min="8708" max="8708" width="7.140625" style="117" customWidth="1"/>
    <col min="8709" max="8709" width="82" style="117" customWidth="1"/>
    <col min="8710" max="8710" width="84.5703125" style="117" customWidth="1"/>
    <col min="8711" max="8960" width="9" style="117"/>
    <col min="8961" max="8961" width="7.140625" style="117" customWidth="1"/>
    <col min="8962" max="8962" width="80.42578125" style="117" customWidth="1"/>
    <col min="8963" max="8963" width="0" style="117" hidden="1" customWidth="1"/>
    <col min="8964" max="8964" width="7.140625" style="117" customWidth="1"/>
    <col min="8965" max="8965" width="82" style="117" customWidth="1"/>
    <col min="8966" max="8966" width="84.5703125" style="117" customWidth="1"/>
    <col min="8967" max="9216" width="9" style="117"/>
    <col min="9217" max="9217" width="7.140625" style="117" customWidth="1"/>
    <col min="9218" max="9218" width="80.42578125" style="117" customWidth="1"/>
    <col min="9219" max="9219" width="0" style="117" hidden="1" customWidth="1"/>
    <col min="9220" max="9220" width="7.140625" style="117" customWidth="1"/>
    <col min="9221" max="9221" width="82" style="117" customWidth="1"/>
    <col min="9222" max="9222" width="84.5703125" style="117" customWidth="1"/>
    <col min="9223" max="9472" width="9" style="117"/>
    <col min="9473" max="9473" width="7.140625" style="117" customWidth="1"/>
    <col min="9474" max="9474" width="80.42578125" style="117" customWidth="1"/>
    <col min="9475" max="9475" width="0" style="117" hidden="1" customWidth="1"/>
    <col min="9476" max="9476" width="7.140625" style="117" customWidth="1"/>
    <col min="9477" max="9477" width="82" style="117" customWidth="1"/>
    <col min="9478" max="9478" width="84.5703125" style="117" customWidth="1"/>
    <col min="9479" max="9728" width="9" style="117"/>
    <col min="9729" max="9729" width="7.140625" style="117" customWidth="1"/>
    <col min="9730" max="9730" width="80.42578125" style="117" customWidth="1"/>
    <col min="9731" max="9731" width="0" style="117" hidden="1" customWidth="1"/>
    <col min="9732" max="9732" width="7.140625" style="117" customWidth="1"/>
    <col min="9733" max="9733" width="82" style="117" customWidth="1"/>
    <col min="9734" max="9734" width="84.5703125" style="117" customWidth="1"/>
    <col min="9735" max="9984" width="9" style="117"/>
    <col min="9985" max="9985" width="7.140625" style="117" customWidth="1"/>
    <col min="9986" max="9986" width="80.42578125" style="117" customWidth="1"/>
    <col min="9987" max="9987" width="0" style="117" hidden="1" customWidth="1"/>
    <col min="9988" max="9988" width="7.140625" style="117" customWidth="1"/>
    <col min="9989" max="9989" width="82" style="117" customWidth="1"/>
    <col min="9990" max="9990" width="84.5703125" style="117" customWidth="1"/>
    <col min="9991" max="10240" width="9" style="117"/>
    <col min="10241" max="10241" width="7.140625" style="117" customWidth="1"/>
    <col min="10242" max="10242" width="80.42578125" style="117" customWidth="1"/>
    <col min="10243" max="10243" width="0" style="117" hidden="1" customWidth="1"/>
    <col min="10244" max="10244" width="7.140625" style="117" customWidth="1"/>
    <col min="10245" max="10245" width="82" style="117" customWidth="1"/>
    <col min="10246" max="10246" width="84.5703125" style="117" customWidth="1"/>
    <col min="10247" max="10496" width="9" style="117"/>
    <col min="10497" max="10497" width="7.140625" style="117" customWidth="1"/>
    <col min="10498" max="10498" width="80.42578125" style="117" customWidth="1"/>
    <col min="10499" max="10499" width="0" style="117" hidden="1" customWidth="1"/>
    <col min="10500" max="10500" width="7.140625" style="117" customWidth="1"/>
    <col min="10501" max="10501" width="82" style="117" customWidth="1"/>
    <col min="10502" max="10502" width="84.5703125" style="117" customWidth="1"/>
    <col min="10503" max="10752" width="9" style="117"/>
    <col min="10753" max="10753" width="7.140625" style="117" customWidth="1"/>
    <col min="10754" max="10754" width="80.42578125" style="117" customWidth="1"/>
    <col min="10755" max="10755" width="0" style="117" hidden="1" customWidth="1"/>
    <col min="10756" max="10756" width="7.140625" style="117" customWidth="1"/>
    <col min="10757" max="10757" width="82" style="117" customWidth="1"/>
    <col min="10758" max="10758" width="84.5703125" style="117" customWidth="1"/>
    <col min="10759" max="11008" width="9" style="117"/>
    <col min="11009" max="11009" width="7.140625" style="117" customWidth="1"/>
    <col min="11010" max="11010" width="80.42578125" style="117" customWidth="1"/>
    <col min="11011" max="11011" width="0" style="117" hidden="1" customWidth="1"/>
    <col min="11012" max="11012" width="7.140625" style="117" customWidth="1"/>
    <col min="11013" max="11013" width="82" style="117" customWidth="1"/>
    <col min="11014" max="11014" width="84.5703125" style="117" customWidth="1"/>
    <col min="11015" max="11264" width="9" style="117"/>
    <col min="11265" max="11265" width="7.140625" style="117" customWidth="1"/>
    <col min="11266" max="11266" width="80.42578125" style="117" customWidth="1"/>
    <col min="11267" max="11267" width="0" style="117" hidden="1" customWidth="1"/>
    <col min="11268" max="11268" width="7.140625" style="117" customWidth="1"/>
    <col min="11269" max="11269" width="82" style="117" customWidth="1"/>
    <col min="11270" max="11270" width="84.5703125" style="117" customWidth="1"/>
    <col min="11271" max="11520" width="9" style="117"/>
    <col min="11521" max="11521" width="7.140625" style="117" customWidth="1"/>
    <col min="11522" max="11522" width="80.42578125" style="117" customWidth="1"/>
    <col min="11523" max="11523" width="0" style="117" hidden="1" customWidth="1"/>
    <col min="11524" max="11524" width="7.140625" style="117" customWidth="1"/>
    <col min="11525" max="11525" width="82" style="117" customWidth="1"/>
    <col min="11526" max="11526" width="84.5703125" style="117" customWidth="1"/>
    <col min="11527" max="11776" width="9" style="117"/>
    <col min="11777" max="11777" width="7.140625" style="117" customWidth="1"/>
    <col min="11778" max="11778" width="80.42578125" style="117" customWidth="1"/>
    <col min="11779" max="11779" width="0" style="117" hidden="1" customWidth="1"/>
    <col min="11780" max="11780" width="7.140625" style="117" customWidth="1"/>
    <col min="11781" max="11781" width="82" style="117" customWidth="1"/>
    <col min="11782" max="11782" width="84.5703125" style="117" customWidth="1"/>
    <col min="11783" max="12032" width="9" style="117"/>
    <col min="12033" max="12033" width="7.140625" style="117" customWidth="1"/>
    <col min="12034" max="12034" width="80.42578125" style="117" customWidth="1"/>
    <col min="12035" max="12035" width="0" style="117" hidden="1" customWidth="1"/>
    <col min="12036" max="12036" width="7.140625" style="117" customWidth="1"/>
    <col min="12037" max="12037" width="82" style="117" customWidth="1"/>
    <col min="12038" max="12038" width="84.5703125" style="117" customWidth="1"/>
    <col min="12039" max="12288" width="9" style="117"/>
    <col min="12289" max="12289" width="7.140625" style="117" customWidth="1"/>
    <col min="12290" max="12290" width="80.42578125" style="117" customWidth="1"/>
    <col min="12291" max="12291" width="0" style="117" hidden="1" customWidth="1"/>
    <col min="12292" max="12292" width="7.140625" style="117" customWidth="1"/>
    <col min="12293" max="12293" width="82" style="117" customWidth="1"/>
    <col min="12294" max="12294" width="84.5703125" style="117" customWidth="1"/>
    <col min="12295" max="12544" width="9" style="117"/>
    <col min="12545" max="12545" width="7.140625" style="117" customWidth="1"/>
    <col min="12546" max="12546" width="80.42578125" style="117" customWidth="1"/>
    <col min="12547" max="12547" width="0" style="117" hidden="1" customWidth="1"/>
    <col min="12548" max="12548" width="7.140625" style="117" customWidth="1"/>
    <col min="12549" max="12549" width="82" style="117" customWidth="1"/>
    <col min="12550" max="12550" width="84.5703125" style="117" customWidth="1"/>
    <col min="12551" max="12800" width="9" style="117"/>
    <col min="12801" max="12801" width="7.140625" style="117" customWidth="1"/>
    <col min="12802" max="12802" width="80.42578125" style="117" customWidth="1"/>
    <col min="12803" max="12803" width="0" style="117" hidden="1" customWidth="1"/>
    <col min="12804" max="12804" width="7.140625" style="117" customWidth="1"/>
    <col min="12805" max="12805" width="82" style="117" customWidth="1"/>
    <col min="12806" max="12806" width="84.5703125" style="117" customWidth="1"/>
    <col min="12807" max="13056" width="9" style="117"/>
    <col min="13057" max="13057" width="7.140625" style="117" customWidth="1"/>
    <col min="13058" max="13058" width="80.42578125" style="117" customWidth="1"/>
    <col min="13059" max="13059" width="0" style="117" hidden="1" customWidth="1"/>
    <col min="13060" max="13060" width="7.140625" style="117" customWidth="1"/>
    <col min="13061" max="13061" width="82" style="117" customWidth="1"/>
    <col min="13062" max="13062" width="84.5703125" style="117" customWidth="1"/>
    <col min="13063" max="13312" width="9" style="117"/>
    <col min="13313" max="13313" width="7.140625" style="117" customWidth="1"/>
    <col min="13314" max="13314" width="80.42578125" style="117" customWidth="1"/>
    <col min="13315" max="13315" width="0" style="117" hidden="1" customWidth="1"/>
    <col min="13316" max="13316" width="7.140625" style="117" customWidth="1"/>
    <col min="13317" max="13317" width="82" style="117" customWidth="1"/>
    <col min="13318" max="13318" width="84.5703125" style="117" customWidth="1"/>
    <col min="13319" max="13568" width="9" style="117"/>
    <col min="13569" max="13569" width="7.140625" style="117" customWidth="1"/>
    <col min="13570" max="13570" width="80.42578125" style="117" customWidth="1"/>
    <col min="13571" max="13571" width="0" style="117" hidden="1" customWidth="1"/>
    <col min="13572" max="13572" width="7.140625" style="117" customWidth="1"/>
    <col min="13573" max="13573" width="82" style="117" customWidth="1"/>
    <col min="13574" max="13574" width="84.5703125" style="117" customWidth="1"/>
    <col min="13575" max="13824" width="9" style="117"/>
    <col min="13825" max="13825" width="7.140625" style="117" customWidth="1"/>
    <col min="13826" max="13826" width="80.42578125" style="117" customWidth="1"/>
    <col min="13827" max="13827" width="0" style="117" hidden="1" customWidth="1"/>
    <col min="13828" max="13828" width="7.140625" style="117" customWidth="1"/>
    <col min="13829" max="13829" width="82" style="117" customWidth="1"/>
    <col min="13830" max="13830" width="84.5703125" style="117" customWidth="1"/>
    <col min="13831" max="14080" width="9" style="117"/>
    <col min="14081" max="14081" width="7.140625" style="117" customWidth="1"/>
    <col min="14082" max="14082" width="80.42578125" style="117" customWidth="1"/>
    <col min="14083" max="14083" width="0" style="117" hidden="1" customWidth="1"/>
    <col min="14084" max="14084" width="7.140625" style="117" customWidth="1"/>
    <col min="14085" max="14085" width="82" style="117" customWidth="1"/>
    <col min="14086" max="14086" width="84.5703125" style="117" customWidth="1"/>
    <col min="14087" max="14336" width="9" style="117"/>
    <col min="14337" max="14337" width="7.140625" style="117" customWidth="1"/>
    <col min="14338" max="14338" width="80.42578125" style="117" customWidth="1"/>
    <col min="14339" max="14339" width="0" style="117" hidden="1" customWidth="1"/>
    <col min="14340" max="14340" width="7.140625" style="117" customWidth="1"/>
    <col min="14341" max="14341" width="82" style="117" customWidth="1"/>
    <col min="14342" max="14342" width="84.5703125" style="117" customWidth="1"/>
    <col min="14343" max="14592" width="9" style="117"/>
    <col min="14593" max="14593" width="7.140625" style="117" customWidth="1"/>
    <col min="14594" max="14594" width="80.42578125" style="117" customWidth="1"/>
    <col min="14595" max="14595" width="0" style="117" hidden="1" customWidth="1"/>
    <col min="14596" max="14596" width="7.140625" style="117" customWidth="1"/>
    <col min="14597" max="14597" width="82" style="117" customWidth="1"/>
    <col min="14598" max="14598" width="84.5703125" style="117" customWidth="1"/>
    <col min="14599" max="14848" width="9" style="117"/>
    <col min="14849" max="14849" width="7.140625" style="117" customWidth="1"/>
    <col min="14850" max="14850" width="80.42578125" style="117" customWidth="1"/>
    <col min="14851" max="14851" width="0" style="117" hidden="1" customWidth="1"/>
    <col min="14852" max="14852" width="7.140625" style="117" customWidth="1"/>
    <col min="14853" max="14853" width="82" style="117" customWidth="1"/>
    <col min="14854" max="14854" width="84.5703125" style="117" customWidth="1"/>
    <col min="14855" max="15104" width="9" style="117"/>
    <col min="15105" max="15105" width="7.140625" style="117" customWidth="1"/>
    <col min="15106" max="15106" width="80.42578125" style="117" customWidth="1"/>
    <col min="15107" max="15107" width="0" style="117" hidden="1" customWidth="1"/>
    <col min="15108" max="15108" width="7.140625" style="117" customWidth="1"/>
    <col min="15109" max="15109" width="82" style="117" customWidth="1"/>
    <col min="15110" max="15110" width="84.5703125" style="117" customWidth="1"/>
    <col min="15111" max="15360" width="9" style="117"/>
    <col min="15361" max="15361" width="7.140625" style="117" customWidth="1"/>
    <col min="15362" max="15362" width="80.42578125" style="117" customWidth="1"/>
    <col min="15363" max="15363" width="0" style="117" hidden="1" customWidth="1"/>
    <col min="15364" max="15364" width="7.140625" style="117" customWidth="1"/>
    <col min="15365" max="15365" width="82" style="117" customWidth="1"/>
    <col min="15366" max="15366" width="84.5703125" style="117" customWidth="1"/>
    <col min="15367" max="15616" width="9" style="117"/>
    <col min="15617" max="15617" width="7.140625" style="117" customWidth="1"/>
    <col min="15618" max="15618" width="80.42578125" style="117" customWidth="1"/>
    <col min="15619" max="15619" width="0" style="117" hidden="1" customWidth="1"/>
    <col min="15620" max="15620" width="7.140625" style="117" customWidth="1"/>
    <col min="15621" max="15621" width="82" style="117" customWidth="1"/>
    <col min="15622" max="15622" width="84.5703125" style="117" customWidth="1"/>
    <col min="15623" max="15872" width="9" style="117"/>
    <col min="15873" max="15873" width="7.140625" style="117" customWidth="1"/>
    <col min="15874" max="15874" width="80.42578125" style="117" customWidth="1"/>
    <col min="15875" max="15875" width="0" style="117" hidden="1" customWidth="1"/>
    <col min="15876" max="15876" width="7.140625" style="117" customWidth="1"/>
    <col min="15877" max="15877" width="82" style="117" customWidth="1"/>
    <col min="15878" max="15878" width="84.5703125" style="117" customWidth="1"/>
    <col min="15879" max="16128" width="9" style="117"/>
    <col min="16129" max="16129" width="7.140625" style="117" customWidth="1"/>
    <col min="16130" max="16130" width="80.42578125" style="117" customWidth="1"/>
    <col min="16131" max="16131" width="0" style="117" hidden="1" customWidth="1"/>
    <col min="16132" max="16132" width="7.140625" style="117" customWidth="1"/>
    <col min="16133" max="16133" width="82" style="117" customWidth="1"/>
    <col min="16134" max="16134" width="84.5703125" style="117" customWidth="1"/>
    <col min="16135" max="16384" width="9" style="117"/>
  </cols>
  <sheetData>
    <row r="1" spans="1:6">
      <c r="A1" s="435">
        <v>6</v>
      </c>
      <c r="B1" s="261" t="s">
        <v>2165</v>
      </c>
      <c r="C1" s="299"/>
      <c r="D1" s="435">
        <v>6</v>
      </c>
      <c r="E1" s="436" t="s">
        <v>2165</v>
      </c>
    </row>
    <row r="2" spans="1:6">
      <c r="A2" s="262">
        <v>6.1</v>
      </c>
      <c r="B2" s="263" t="s">
        <v>593</v>
      </c>
      <c r="C2" s="299"/>
      <c r="D2" s="262">
        <v>6.1</v>
      </c>
      <c r="E2" s="263" t="s">
        <v>593</v>
      </c>
    </row>
    <row r="3" spans="1:6">
      <c r="A3" s="262"/>
      <c r="B3" s="119" t="s">
        <v>2846</v>
      </c>
      <c r="C3" s="120"/>
      <c r="D3" s="262"/>
      <c r="E3" s="119"/>
    </row>
    <row r="4" spans="1:6">
      <c r="A4" s="262"/>
      <c r="B4" s="265"/>
      <c r="C4" s="120"/>
      <c r="D4" s="262"/>
      <c r="E4" s="265"/>
    </row>
    <row r="5" spans="1:6">
      <c r="A5" s="262"/>
      <c r="B5" s="266" t="s">
        <v>577</v>
      </c>
      <c r="C5" s="120"/>
      <c r="D5" s="262"/>
      <c r="E5" s="266" t="s">
        <v>2847</v>
      </c>
      <c r="F5" s="431"/>
    </row>
    <row r="6" spans="1:6">
      <c r="A6" s="262"/>
      <c r="B6" s="265" t="s">
        <v>2848</v>
      </c>
      <c r="C6" s="120"/>
      <c r="D6" s="262"/>
      <c r="E6" s="265" t="s">
        <v>2849</v>
      </c>
      <c r="F6" s="28"/>
    </row>
    <row r="7" spans="1:6">
      <c r="A7" s="262"/>
      <c r="B7" s="265" t="s">
        <v>2850</v>
      </c>
      <c r="C7" s="120"/>
      <c r="D7" s="262"/>
      <c r="E7" s="265" t="s">
        <v>2851</v>
      </c>
      <c r="F7" s="28"/>
    </row>
    <row r="8" spans="1:6">
      <c r="A8" s="262"/>
      <c r="B8" s="265" t="s">
        <v>2852</v>
      </c>
      <c r="C8" s="120"/>
      <c r="D8" s="262"/>
      <c r="E8" s="265" t="s">
        <v>2853</v>
      </c>
      <c r="F8" s="28"/>
    </row>
    <row r="9" spans="1:6">
      <c r="A9" s="262"/>
      <c r="B9" s="265" t="s">
        <v>2854</v>
      </c>
      <c r="C9" s="120"/>
      <c r="D9" s="262"/>
      <c r="E9" s="265" t="s">
        <v>2855</v>
      </c>
    </row>
    <row r="10" spans="1:6">
      <c r="A10" s="262"/>
      <c r="B10" s="265" t="s">
        <v>2856</v>
      </c>
      <c r="C10" s="120"/>
      <c r="D10" s="262"/>
      <c r="E10" s="265" t="s">
        <v>2857</v>
      </c>
    </row>
    <row r="11" spans="1:6">
      <c r="A11" s="262"/>
      <c r="B11" s="265" t="s">
        <v>2858</v>
      </c>
      <c r="C11" s="120"/>
      <c r="D11" s="262"/>
      <c r="E11" s="265" t="s">
        <v>2859</v>
      </c>
      <c r="F11" s="28"/>
    </row>
    <row r="12" spans="1:6">
      <c r="A12" s="262"/>
      <c r="B12" s="265" t="s">
        <v>2860</v>
      </c>
      <c r="C12" s="120"/>
      <c r="D12" s="262"/>
      <c r="E12" s="265" t="s">
        <v>2861</v>
      </c>
      <c r="F12" s="431"/>
    </row>
    <row r="13" spans="1:6">
      <c r="A13" s="262"/>
      <c r="B13" s="265" t="s">
        <v>2862</v>
      </c>
      <c r="C13" s="120"/>
      <c r="D13" s="262"/>
      <c r="E13" s="265" t="s">
        <v>2863</v>
      </c>
      <c r="F13" s="49"/>
    </row>
    <row r="14" spans="1:6">
      <c r="A14" s="262"/>
      <c r="B14" s="267"/>
      <c r="C14" s="120"/>
      <c r="D14" s="262"/>
      <c r="E14" s="267"/>
      <c r="F14" s="300"/>
    </row>
    <row r="15" spans="1:6">
      <c r="A15" s="262" t="s">
        <v>594</v>
      </c>
      <c r="B15" s="269" t="s">
        <v>2907</v>
      </c>
      <c r="C15" s="120"/>
      <c r="D15" s="262" t="s">
        <v>594</v>
      </c>
      <c r="E15" s="268" t="s">
        <v>2907</v>
      </c>
      <c r="F15" s="431"/>
    </row>
    <row r="16" spans="1:6">
      <c r="A16" s="262"/>
      <c r="B16" s="269"/>
      <c r="C16" s="120"/>
      <c r="D16" s="262"/>
      <c r="E16" s="268"/>
    </row>
    <row r="17" spans="1:6">
      <c r="A17" s="262" t="s">
        <v>595</v>
      </c>
      <c r="B17" s="269" t="s">
        <v>2908</v>
      </c>
      <c r="C17" s="120"/>
      <c r="D17" s="262" t="s">
        <v>595</v>
      </c>
      <c r="E17" s="268" t="s">
        <v>2908</v>
      </c>
      <c r="F17" s="437"/>
    </row>
    <row r="18" spans="1:6">
      <c r="A18" s="262"/>
      <c r="B18" s="271"/>
      <c r="C18" s="120"/>
      <c r="D18" s="262"/>
      <c r="E18" s="270"/>
      <c r="F18" s="28"/>
    </row>
    <row r="19" spans="1:6">
      <c r="A19" s="262">
        <v>6.2</v>
      </c>
      <c r="B19" s="272" t="s">
        <v>596</v>
      </c>
      <c r="C19" s="299"/>
      <c r="D19" s="262">
        <v>6.2</v>
      </c>
      <c r="E19" s="272" t="s">
        <v>2864</v>
      </c>
    </row>
    <row r="20" spans="1:6" ht="33.75" customHeight="1">
      <c r="A20" s="262"/>
      <c r="B20" s="119" t="s">
        <v>2865</v>
      </c>
      <c r="C20" s="120"/>
      <c r="D20" s="262"/>
      <c r="E20" s="119" t="s">
        <v>2736</v>
      </c>
      <c r="F20" s="28"/>
    </row>
    <row r="21" spans="1:6" ht="14.25" customHeight="1">
      <c r="A21" s="262"/>
      <c r="B21" s="267"/>
      <c r="C21" s="120"/>
      <c r="D21" s="262"/>
      <c r="E21" s="267"/>
      <c r="F21" s="300"/>
    </row>
    <row r="22" spans="1:6" ht="15" customHeight="1">
      <c r="A22" s="262"/>
      <c r="B22" s="273"/>
      <c r="C22" s="120"/>
      <c r="D22" s="262"/>
      <c r="E22" s="273"/>
      <c r="F22" s="438"/>
    </row>
    <row r="23" spans="1:6">
      <c r="A23" s="262">
        <v>6.3</v>
      </c>
      <c r="B23" s="272" t="s">
        <v>597</v>
      </c>
      <c r="C23" s="299"/>
      <c r="D23" s="262">
        <v>6.3</v>
      </c>
      <c r="E23" s="272" t="s">
        <v>597</v>
      </c>
      <c r="F23" s="438"/>
    </row>
    <row r="24" spans="1:6">
      <c r="A24" s="262"/>
      <c r="B24" s="274" t="s">
        <v>598</v>
      </c>
      <c r="C24" s="299"/>
      <c r="D24" s="262"/>
      <c r="E24" s="274" t="s">
        <v>598</v>
      </c>
      <c r="F24" s="438"/>
    </row>
    <row r="25" spans="1:6" ht="78" customHeight="1">
      <c r="A25" s="262"/>
      <c r="B25" s="265" t="s">
        <v>2909</v>
      </c>
      <c r="C25" s="120"/>
      <c r="D25" s="262"/>
      <c r="E25" s="265" t="s">
        <v>2866</v>
      </c>
      <c r="F25" s="28"/>
    </row>
    <row r="26" spans="1:6" ht="76.5">
      <c r="A26" s="262"/>
      <c r="B26" s="265" t="s">
        <v>2910</v>
      </c>
      <c r="C26" s="120"/>
      <c r="D26" s="262"/>
      <c r="E26" s="275" t="s">
        <v>2867</v>
      </c>
      <c r="F26" s="431"/>
    </row>
    <row r="27" spans="1:6">
      <c r="A27" s="262"/>
      <c r="B27" s="265"/>
      <c r="C27" s="120"/>
      <c r="D27" s="262"/>
      <c r="E27" s="265"/>
      <c r="F27" s="49"/>
    </row>
    <row r="28" spans="1:6">
      <c r="A28" s="262"/>
      <c r="B28" s="265" t="s">
        <v>599</v>
      </c>
      <c r="C28" s="120"/>
      <c r="D28" s="262"/>
      <c r="E28" s="265" t="s">
        <v>599</v>
      </c>
      <c r="F28" s="28"/>
    </row>
    <row r="29" spans="1:6">
      <c r="A29" s="262"/>
      <c r="B29" s="265"/>
      <c r="C29" s="120"/>
      <c r="D29" s="262"/>
      <c r="E29" s="265"/>
      <c r="F29" s="28"/>
    </row>
    <row r="30" spans="1:6">
      <c r="A30" s="262" t="s">
        <v>600</v>
      </c>
      <c r="B30" s="266" t="s">
        <v>579</v>
      </c>
      <c r="C30" s="299"/>
      <c r="D30" s="262" t="s">
        <v>600</v>
      </c>
      <c r="E30" s="277" t="s">
        <v>2747</v>
      </c>
      <c r="F30" s="300"/>
    </row>
    <row r="31" spans="1:6">
      <c r="A31" s="262"/>
      <c r="B31" s="265" t="s">
        <v>2868</v>
      </c>
      <c r="C31" s="120"/>
      <c r="D31" s="262"/>
      <c r="E31" s="265"/>
      <c r="F31" s="28"/>
    </row>
    <row r="32" spans="1:6">
      <c r="A32" s="262"/>
      <c r="B32" s="273"/>
      <c r="C32" s="120"/>
      <c r="D32" s="262"/>
      <c r="E32" s="273"/>
      <c r="F32" s="28"/>
    </row>
    <row r="33" spans="1:6">
      <c r="A33" s="262">
        <v>6.4</v>
      </c>
      <c r="B33" s="272" t="s">
        <v>601</v>
      </c>
      <c r="C33" s="299"/>
      <c r="D33" s="262">
        <v>6.4</v>
      </c>
      <c r="E33" s="272" t="s">
        <v>601</v>
      </c>
      <c r="F33" s="28"/>
    </row>
    <row r="34" spans="1:6" ht="129.94999999999999" customHeight="1">
      <c r="A34" s="262" t="s">
        <v>602</v>
      </c>
      <c r="B34" s="275" t="s">
        <v>2869</v>
      </c>
      <c r="C34" s="299"/>
      <c r="D34" s="262" t="s">
        <v>602</v>
      </c>
      <c r="E34" s="275" t="s">
        <v>2869</v>
      </c>
      <c r="F34" s="28"/>
    </row>
    <row r="35" spans="1:6" ht="38.25">
      <c r="A35" s="262" t="s">
        <v>603</v>
      </c>
      <c r="B35" s="275" t="s">
        <v>585</v>
      </c>
      <c r="C35" s="299"/>
      <c r="D35" s="262" t="s">
        <v>603</v>
      </c>
      <c r="E35" s="275" t="s">
        <v>585</v>
      </c>
      <c r="F35" s="28"/>
    </row>
    <row r="36" spans="1:6">
      <c r="A36" s="262"/>
      <c r="B36" s="278"/>
      <c r="C36" s="439"/>
      <c r="D36" s="262"/>
      <c r="E36" s="278"/>
      <c r="F36" s="300"/>
    </row>
    <row r="37" spans="1:6">
      <c r="A37" s="262"/>
      <c r="B37" s="279" t="s">
        <v>604</v>
      </c>
      <c r="C37" s="440"/>
      <c r="D37" s="262"/>
      <c r="E37" s="279" t="s">
        <v>604</v>
      </c>
      <c r="F37" s="433"/>
    </row>
    <row r="38" spans="1:6">
      <c r="A38" s="262"/>
      <c r="B38" s="278"/>
      <c r="C38" s="439"/>
      <c r="D38" s="262"/>
      <c r="E38" s="278"/>
      <c r="F38" s="28"/>
    </row>
    <row r="39" spans="1:6" ht="63.75">
      <c r="A39" s="262"/>
      <c r="B39" s="288" t="s">
        <v>605</v>
      </c>
      <c r="C39" s="439"/>
      <c r="D39" s="262"/>
      <c r="E39" s="288" t="s">
        <v>2870</v>
      </c>
      <c r="F39" s="28"/>
    </row>
    <row r="40" spans="1:6">
      <c r="A40" s="262"/>
      <c r="B40" s="265" t="s">
        <v>2871</v>
      </c>
      <c r="C40" s="441"/>
      <c r="D40" s="262"/>
      <c r="E40" s="265" t="s">
        <v>2872</v>
      </c>
      <c r="F40" s="28"/>
    </row>
    <row r="41" spans="1:6">
      <c r="A41" s="262"/>
      <c r="B41" s="280"/>
      <c r="C41" s="441"/>
      <c r="D41" s="262"/>
      <c r="E41" s="280"/>
      <c r="F41" s="28"/>
    </row>
    <row r="42" spans="1:6">
      <c r="A42" s="262" t="s">
        <v>606</v>
      </c>
      <c r="B42" s="266" t="s">
        <v>607</v>
      </c>
      <c r="C42" s="441"/>
      <c r="D42" s="262" t="s">
        <v>606</v>
      </c>
      <c r="E42" s="266" t="s">
        <v>607</v>
      </c>
      <c r="F42" s="28"/>
    </row>
    <row r="43" spans="1:6" ht="76.5">
      <c r="A43" s="262"/>
      <c r="B43" s="273" t="s">
        <v>2873</v>
      </c>
      <c r="C43" s="120"/>
      <c r="D43" s="262"/>
      <c r="E43" s="273" t="s">
        <v>2874</v>
      </c>
      <c r="F43" s="28"/>
    </row>
    <row r="44" spans="1:6">
      <c r="A44" s="262">
        <v>6.5</v>
      </c>
      <c r="B44" s="272" t="s">
        <v>608</v>
      </c>
      <c r="C44" s="299"/>
      <c r="D44" s="262">
        <v>6.5</v>
      </c>
      <c r="E44" s="272" t="s">
        <v>608</v>
      </c>
      <c r="F44" s="300"/>
    </row>
    <row r="45" spans="1:6">
      <c r="A45" s="262"/>
      <c r="B45" s="119" t="s">
        <v>2875</v>
      </c>
      <c r="C45" s="299"/>
      <c r="D45" s="262"/>
      <c r="E45" s="119" t="s">
        <v>2876</v>
      </c>
      <c r="F45" s="28"/>
    </row>
    <row r="46" spans="1:6">
      <c r="A46" s="262"/>
      <c r="B46" s="265" t="s">
        <v>2877</v>
      </c>
      <c r="C46" s="299"/>
      <c r="D46" s="262"/>
      <c r="E46" s="265" t="s">
        <v>2878</v>
      </c>
      <c r="F46" s="28"/>
    </row>
    <row r="47" spans="1:6">
      <c r="A47" s="262"/>
      <c r="B47" s="265" t="s">
        <v>2879</v>
      </c>
      <c r="C47" s="299"/>
      <c r="D47" s="262"/>
      <c r="E47" s="265" t="s">
        <v>2880</v>
      </c>
      <c r="F47" s="300"/>
    </row>
    <row r="48" spans="1:6">
      <c r="A48" s="262"/>
      <c r="B48" s="265" t="s">
        <v>2881</v>
      </c>
      <c r="C48" s="299"/>
      <c r="D48" s="262"/>
      <c r="E48" s="265" t="s">
        <v>2882</v>
      </c>
      <c r="F48" s="28"/>
    </row>
    <row r="49" spans="1:6">
      <c r="A49" s="262"/>
      <c r="B49" s="265" t="s">
        <v>2883</v>
      </c>
      <c r="C49" s="120"/>
      <c r="D49" s="262"/>
      <c r="E49" s="265" t="s">
        <v>2884</v>
      </c>
      <c r="F49" s="28"/>
    </row>
    <row r="50" spans="1:6">
      <c r="A50" s="262"/>
      <c r="B50" s="265"/>
      <c r="C50" s="120"/>
      <c r="D50" s="262"/>
      <c r="E50" s="265"/>
      <c r="F50" s="300"/>
    </row>
    <row r="51" spans="1:6">
      <c r="A51" s="262">
        <v>6.6</v>
      </c>
      <c r="B51" s="272" t="s">
        <v>609</v>
      </c>
      <c r="C51" s="299"/>
      <c r="D51" s="262">
        <v>6.6</v>
      </c>
      <c r="E51" s="272" t="s">
        <v>609</v>
      </c>
      <c r="F51" s="28"/>
    </row>
    <row r="52" spans="1:6" ht="25.5">
      <c r="A52" s="262"/>
      <c r="B52" s="265" t="s">
        <v>610</v>
      </c>
      <c r="C52" s="120"/>
      <c r="D52" s="262"/>
      <c r="E52" s="265" t="s">
        <v>610</v>
      </c>
      <c r="F52" s="28"/>
    </row>
    <row r="53" spans="1:6">
      <c r="A53" s="262"/>
      <c r="B53" s="273"/>
      <c r="C53" s="120"/>
      <c r="D53" s="262"/>
      <c r="E53" s="273"/>
      <c r="F53" s="300"/>
    </row>
    <row r="54" spans="1:6">
      <c r="A54" s="262">
        <v>6.7</v>
      </c>
      <c r="B54" s="272" t="s">
        <v>584</v>
      </c>
      <c r="C54" s="299"/>
      <c r="D54" s="262">
        <v>6.7</v>
      </c>
      <c r="E54" s="272" t="s">
        <v>584</v>
      </c>
      <c r="F54" s="28"/>
    </row>
    <row r="55" spans="1:6">
      <c r="A55" s="262"/>
      <c r="B55" s="261" t="s">
        <v>611</v>
      </c>
      <c r="C55" s="299"/>
      <c r="D55" s="262"/>
      <c r="E55" s="261" t="s">
        <v>611</v>
      </c>
      <c r="F55" s="431"/>
    </row>
    <row r="56" spans="1:6" ht="144.6" customHeight="1">
      <c r="A56" s="262"/>
      <c r="B56" s="265" t="s">
        <v>2885</v>
      </c>
      <c r="C56" s="120"/>
      <c r="D56" s="262"/>
      <c r="E56" s="265" t="s">
        <v>2886</v>
      </c>
    </row>
    <row r="57" spans="1:6" ht="114.75">
      <c r="A57" s="262"/>
      <c r="B57" s="265" t="s">
        <v>2887</v>
      </c>
      <c r="C57" s="120"/>
      <c r="D57" s="262"/>
      <c r="E57" s="265" t="s">
        <v>2888</v>
      </c>
    </row>
    <row r="58" spans="1:6" ht="150.6" customHeight="1">
      <c r="A58" s="262"/>
      <c r="B58" s="265" t="s">
        <v>2889</v>
      </c>
      <c r="C58" s="120"/>
      <c r="D58" s="262"/>
      <c r="E58" s="265" t="s">
        <v>2890</v>
      </c>
    </row>
    <row r="59" spans="1:6" ht="100.5" customHeight="1">
      <c r="A59" s="262"/>
      <c r="B59" s="265" t="s">
        <v>2891</v>
      </c>
      <c r="C59" s="120"/>
      <c r="D59" s="262"/>
      <c r="E59" s="265" t="s">
        <v>2892</v>
      </c>
    </row>
    <row r="60" spans="1:6" ht="71.099999999999994" customHeight="1">
      <c r="A60" s="262"/>
      <c r="B60" s="265" t="s">
        <v>2893</v>
      </c>
      <c r="C60" s="120"/>
      <c r="D60" s="262"/>
      <c r="E60" s="265" t="s">
        <v>2894</v>
      </c>
    </row>
    <row r="61" spans="1:6">
      <c r="A61" s="262"/>
      <c r="B61" s="265"/>
      <c r="C61" s="120"/>
      <c r="D61" s="262"/>
      <c r="E61" s="265"/>
    </row>
    <row r="62" spans="1:6">
      <c r="A62" s="262"/>
      <c r="B62" s="273"/>
      <c r="C62" s="120"/>
      <c r="D62" s="262"/>
      <c r="E62" s="273"/>
    </row>
    <row r="63" spans="1:6">
      <c r="A63" s="281" t="s">
        <v>2895</v>
      </c>
      <c r="B63" s="272" t="s">
        <v>612</v>
      </c>
      <c r="C63" s="299"/>
      <c r="D63" s="281" t="s">
        <v>2895</v>
      </c>
      <c r="E63" s="272" t="s">
        <v>612</v>
      </c>
    </row>
    <row r="64" spans="1:6" ht="25.5">
      <c r="A64" s="262"/>
      <c r="B64" s="119" t="s">
        <v>2896</v>
      </c>
      <c r="C64" s="120"/>
      <c r="D64" s="262"/>
      <c r="E64" s="119" t="s">
        <v>2896</v>
      </c>
    </row>
    <row r="65" spans="1:5">
      <c r="A65" s="262"/>
      <c r="B65" s="273"/>
      <c r="C65" s="120"/>
      <c r="D65" s="262"/>
      <c r="E65" s="273"/>
    </row>
    <row r="66" spans="1:5" ht="38.25">
      <c r="A66" s="262">
        <v>6.9</v>
      </c>
      <c r="B66" s="272" t="s">
        <v>2911</v>
      </c>
      <c r="C66" s="299"/>
      <c r="D66" s="262">
        <v>6.9</v>
      </c>
      <c r="E66" s="272" t="s">
        <v>2911</v>
      </c>
    </row>
    <row r="67" spans="1:5" ht="25.5">
      <c r="A67" s="262"/>
      <c r="B67" s="119" t="s">
        <v>613</v>
      </c>
      <c r="C67" s="120"/>
      <c r="D67" s="262"/>
      <c r="E67" s="119" t="s">
        <v>613</v>
      </c>
    </row>
    <row r="68" spans="1:5">
      <c r="A68" s="262"/>
      <c r="B68" s="273"/>
      <c r="C68" s="120"/>
      <c r="D68" s="262"/>
      <c r="E68" s="273"/>
    </row>
    <row r="69" spans="1:5">
      <c r="A69" s="262" t="s">
        <v>2897</v>
      </c>
      <c r="B69" s="272" t="s">
        <v>614</v>
      </c>
      <c r="C69" s="299"/>
      <c r="D69" s="262" t="s">
        <v>2897</v>
      </c>
      <c r="E69" s="272" t="s">
        <v>614</v>
      </c>
    </row>
    <row r="70" spans="1:5" ht="51">
      <c r="A70" s="262"/>
      <c r="B70" s="119" t="s">
        <v>615</v>
      </c>
      <c r="C70" s="120"/>
      <c r="D70" s="262"/>
      <c r="E70" s="119" t="s">
        <v>615</v>
      </c>
    </row>
    <row r="71" spans="1:5">
      <c r="A71" s="262"/>
      <c r="B71" s="273"/>
      <c r="C71" s="120"/>
      <c r="D71" s="262"/>
      <c r="E71" s="273"/>
    </row>
    <row r="72" spans="1:5">
      <c r="A72" s="262">
        <v>6.11</v>
      </c>
      <c r="B72" s="272" t="s">
        <v>2912</v>
      </c>
      <c r="C72" s="299"/>
      <c r="D72" s="262">
        <v>6.11</v>
      </c>
      <c r="E72" s="272" t="s">
        <v>2912</v>
      </c>
    </row>
    <row r="73" spans="1:5" ht="25.5">
      <c r="A73" s="262"/>
      <c r="B73" s="119" t="s">
        <v>616</v>
      </c>
      <c r="C73" s="120"/>
      <c r="D73" s="262"/>
      <c r="E73" s="119" t="s">
        <v>616</v>
      </c>
    </row>
    <row r="74" spans="1:5">
      <c r="A74" s="262" t="s">
        <v>587</v>
      </c>
      <c r="B74" s="266" t="s">
        <v>588</v>
      </c>
      <c r="C74" s="299"/>
      <c r="D74" s="262" t="s">
        <v>587</v>
      </c>
      <c r="E74" s="266" t="s">
        <v>588</v>
      </c>
    </row>
    <row r="75" spans="1:5">
      <c r="A75" s="282"/>
      <c r="B75" s="265" t="s">
        <v>90</v>
      </c>
      <c r="C75" s="120"/>
      <c r="D75" s="282"/>
      <c r="E75" s="265" t="s">
        <v>2898</v>
      </c>
    </row>
    <row r="76" spans="1:5">
      <c r="A76" s="282"/>
      <c r="B76" s="265"/>
      <c r="C76" s="120"/>
      <c r="D76" s="282"/>
      <c r="E76" s="265"/>
    </row>
    <row r="77" spans="1:5">
      <c r="A77" s="282"/>
      <c r="B77" s="265"/>
      <c r="C77" s="120"/>
      <c r="D77" s="282"/>
      <c r="E77" s="265"/>
    </row>
    <row r="78" spans="1:5">
      <c r="A78" s="283"/>
      <c r="B78" s="273"/>
      <c r="C78" s="120"/>
      <c r="D78" s="283"/>
      <c r="E78" s="273"/>
    </row>
  </sheetData>
  <pageMargins left="0.75" right="0.75" top="1" bottom="1" header="0.5" footer="0.5"/>
  <pageSetup paperSize="9" scale="92"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023A2-9358-463F-B980-6D8E0F4A7FA6}">
  <dimension ref="A1:F78"/>
  <sheetViews>
    <sheetView view="pageBreakPreview" zoomScaleNormal="100" zoomScaleSheetLayoutView="100" workbookViewId="0">
      <selection activeCell="B1" sqref="B1"/>
    </sheetView>
  </sheetViews>
  <sheetFormatPr defaultColWidth="9" defaultRowHeight="12.75"/>
  <cols>
    <col min="1" max="1" width="7.140625" style="284" customWidth="1"/>
    <col min="2" max="2" width="80.42578125" style="118" customWidth="1"/>
    <col min="3" max="3" width="2" style="118" hidden="1" customWidth="1"/>
    <col min="4" max="4" width="7.140625" style="284" customWidth="1"/>
    <col min="5" max="5" width="82" style="117" customWidth="1"/>
    <col min="6" max="6" width="15.5703125" style="117" customWidth="1"/>
    <col min="7" max="256" width="9" style="117"/>
    <col min="257" max="257" width="7.140625" style="117" customWidth="1"/>
    <col min="258" max="258" width="80.42578125" style="117" customWidth="1"/>
    <col min="259" max="259" width="0" style="117" hidden="1" customWidth="1"/>
    <col min="260" max="260" width="7.140625" style="117" customWidth="1"/>
    <col min="261" max="261" width="82" style="117" customWidth="1"/>
    <col min="262" max="262" width="84.5703125" style="117" customWidth="1"/>
    <col min="263" max="512" width="9" style="117"/>
    <col min="513" max="513" width="7.140625" style="117" customWidth="1"/>
    <col min="514" max="514" width="80.42578125" style="117" customWidth="1"/>
    <col min="515" max="515" width="0" style="117" hidden="1" customWidth="1"/>
    <col min="516" max="516" width="7.140625" style="117" customWidth="1"/>
    <col min="517" max="517" width="82" style="117" customWidth="1"/>
    <col min="518" max="518" width="84.5703125" style="117" customWidth="1"/>
    <col min="519" max="768" width="9" style="117"/>
    <col min="769" max="769" width="7.140625" style="117" customWidth="1"/>
    <col min="770" max="770" width="80.42578125" style="117" customWidth="1"/>
    <col min="771" max="771" width="0" style="117" hidden="1" customWidth="1"/>
    <col min="772" max="772" width="7.140625" style="117" customWidth="1"/>
    <col min="773" max="773" width="82" style="117" customWidth="1"/>
    <col min="774" max="774" width="84.5703125" style="117" customWidth="1"/>
    <col min="775" max="1024" width="9" style="117"/>
    <col min="1025" max="1025" width="7.140625" style="117" customWidth="1"/>
    <col min="1026" max="1026" width="80.42578125" style="117" customWidth="1"/>
    <col min="1027" max="1027" width="0" style="117" hidden="1" customWidth="1"/>
    <col min="1028" max="1028" width="7.140625" style="117" customWidth="1"/>
    <col min="1029" max="1029" width="82" style="117" customWidth="1"/>
    <col min="1030" max="1030" width="84.5703125" style="117" customWidth="1"/>
    <col min="1031" max="1280" width="9" style="117"/>
    <col min="1281" max="1281" width="7.140625" style="117" customWidth="1"/>
    <col min="1282" max="1282" width="80.42578125" style="117" customWidth="1"/>
    <col min="1283" max="1283" width="0" style="117" hidden="1" customWidth="1"/>
    <col min="1284" max="1284" width="7.140625" style="117" customWidth="1"/>
    <col min="1285" max="1285" width="82" style="117" customWidth="1"/>
    <col min="1286" max="1286" width="84.5703125" style="117" customWidth="1"/>
    <col min="1287" max="1536" width="9" style="117"/>
    <col min="1537" max="1537" width="7.140625" style="117" customWidth="1"/>
    <col min="1538" max="1538" width="80.42578125" style="117" customWidth="1"/>
    <col min="1539" max="1539" width="0" style="117" hidden="1" customWidth="1"/>
    <col min="1540" max="1540" width="7.140625" style="117" customWidth="1"/>
    <col min="1541" max="1541" width="82" style="117" customWidth="1"/>
    <col min="1542" max="1542" width="84.5703125" style="117" customWidth="1"/>
    <col min="1543" max="1792" width="9" style="117"/>
    <col min="1793" max="1793" width="7.140625" style="117" customWidth="1"/>
    <col min="1794" max="1794" width="80.42578125" style="117" customWidth="1"/>
    <col min="1795" max="1795" width="0" style="117" hidden="1" customWidth="1"/>
    <col min="1796" max="1796" width="7.140625" style="117" customWidth="1"/>
    <col min="1797" max="1797" width="82" style="117" customWidth="1"/>
    <col min="1798" max="1798" width="84.5703125" style="117" customWidth="1"/>
    <col min="1799" max="2048" width="9" style="117"/>
    <col min="2049" max="2049" width="7.140625" style="117" customWidth="1"/>
    <col min="2050" max="2050" width="80.42578125" style="117" customWidth="1"/>
    <col min="2051" max="2051" width="0" style="117" hidden="1" customWidth="1"/>
    <col min="2052" max="2052" width="7.140625" style="117" customWidth="1"/>
    <col min="2053" max="2053" width="82" style="117" customWidth="1"/>
    <col min="2054" max="2054" width="84.5703125" style="117" customWidth="1"/>
    <col min="2055" max="2304" width="9" style="117"/>
    <col min="2305" max="2305" width="7.140625" style="117" customWidth="1"/>
    <col min="2306" max="2306" width="80.42578125" style="117" customWidth="1"/>
    <col min="2307" max="2307" width="0" style="117" hidden="1" customWidth="1"/>
    <col min="2308" max="2308" width="7.140625" style="117" customWidth="1"/>
    <col min="2309" max="2309" width="82" style="117" customWidth="1"/>
    <col min="2310" max="2310" width="84.5703125" style="117" customWidth="1"/>
    <col min="2311" max="2560" width="9" style="117"/>
    <col min="2561" max="2561" width="7.140625" style="117" customWidth="1"/>
    <col min="2562" max="2562" width="80.42578125" style="117" customWidth="1"/>
    <col min="2563" max="2563" width="0" style="117" hidden="1" customWidth="1"/>
    <col min="2564" max="2564" width="7.140625" style="117" customWidth="1"/>
    <col min="2565" max="2565" width="82" style="117" customWidth="1"/>
    <col min="2566" max="2566" width="84.5703125" style="117" customWidth="1"/>
    <col min="2567" max="2816" width="9" style="117"/>
    <col min="2817" max="2817" width="7.140625" style="117" customWidth="1"/>
    <col min="2818" max="2818" width="80.42578125" style="117" customWidth="1"/>
    <col min="2819" max="2819" width="0" style="117" hidden="1" customWidth="1"/>
    <col min="2820" max="2820" width="7.140625" style="117" customWidth="1"/>
    <col min="2821" max="2821" width="82" style="117" customWidth="1"/>
    <col min="2822" max="2822" width="84.5703125" style="117" customWidth="1"/>
    <col min="2823" max="3072" width="9" style="117"/>
    <col min="3073" max="3073" width="7.140625" style="117" customWidth="1"/>
    <col min="3074" max="3074" width="80.42578125" style="117" customWidth="1"/>
    <col min="3075" max="3075" width="0" style="117" hidden="1" customWidth="1"/>
    <col min="3076" max="3076" width="7.140625" style="117" customWidth="1"/>
    <col min="3077" max="3077" width="82" style="117" customWidth="1"/>
    <col min="3078" max="3078" width="84.5703125" style="117" customWidth="1"/>
    <col min="3079" max="3328" width="9" style="117"/>
    <col min="3329" max="3329" width="7.140625" style="117" customWidth="1"/>
    <col min="3330" max="3330" width="80.42578125" style="117" customWidth="1"/>
    <col min="3331" max="3331" width="0" style="117" hidden="1" customWidth="1"/>
    <col min="3332" max="3332" width="7.140625" style="117" customWidth="1"/>
    <col min="3333" max="3333" width="82" style="117" customWidth="1"/>
    <col min="3334" max="3334" width="84.5703125" style="117" customWidth="1"/>
    <col min="3335" max="3584" width="9" style="117"/>
    <col min="3585" max="3585" width="7.140625" style="117" customWidth="1"/>
    <col min="3586" max="3586" width="80.42578125" style="117" customWidth="1"/>
    <col min="3587" max="3587" width="0" style="117" hidden="1" customWidth="1"/>
    <col min="3588" max="3588" width="7.140625" style="117" customWidth="1"/>
    <col min="3589" max="3589" width="82" style="117" customWidth="1"/>
    <col min="3590" max="3590" width="84.5703125" style="117" customWidth="1"/>
    <col min="3591" max="3840" width="9" style="117"/>
    <col min="3841" max="3841" width="7.140625" style="117" customWidth="1"/>
    <col min="3842" max="3842" width="80.42578125" style="117" customWidth="1"/>
    <col min="3843" max="3843" width="0" style="117" hidden="1" customWidth="1"/>
    <col min="3844" max="3844" width="7.140625" style="117" customWidth="1"/>
    <col min="3845" max="3845" width="82" style="117" customWidth="1"/>
    <col min="3846" max="3846" width="84.5703125" style="117" customWidth="1"/>
    <col min="3847" max="4096" width="9" style="117"/>
    <col min="4097" max="4097" width="7.140625" style="117" customWidth="1"/>
    <col min="4098" max="4098" width="80.42578125" style="117" customWidth="1"/>
    <col min="4099" max="4099" width="0" style="117" hidden="1" customWidth="1"/>
    <col min="4100" max="4100" width="7.140625" style="117" customWidth="1"/>
    <col min="4101" max="4101" width="82" style="117" customWidth="1"/>
    <col min="4102" max="4102" width="84.5703125" style="117" customWidth="1"/>
    <col min="4103" max="4352" width="9" style="117"/>
    <col min="4353" max="4353" width="7.140625" style="117" customWidth="1"/>
    <col min="4354" max="4354" width="80.42578125" style="117" customWidth="1"/>
    <col min="4355" max="4355" width="0" style="117" hidden="1" customWidth="1"/>
    <col min="4356" max="4356" width="7.140625" style="117" customWidth="1"/>
    <col min="4357" max="4357" width="82" style="117" customWidth="1"/>
    <col min="4358" max="4358" width="84.5703125" style="117" customWidth="1"/>
    <col min="4359" max="4608" width="9" style="117"/>
    <col min="4609" max="4609" width="7.140625" style="117" customWidth="1"/>
    <col min="4610" max="4610" width="80.42578125" style="117" customWidth="1"/>
    <col min="4611" max="4611" width="0" style="117" hidden="1" customWidth="1"/>
    <col min="4612" max="4612" width="7.140625" style="117" customWidth="1"/>
    <col min="4613" max="4613" width="82" style="117" customWidth="1"/>
    <col min="4614" max="4614" width="84.5703125" style="117" customWidth="1"/>
    <col min="4615" max="4864" width="9" style="117"/>
    <col min="4865" max="4865" width="7.140625" style="117" customWidth="1"/>
    <col min="4866" max="4866" width="80.42578125" style="117" customWidth="1"/>
    <col min="4867" max="4867" width="0" style="117" hidden="1" customWidth="1"/>
    <col min="4868" max="4868" width="7.140625" style="117" customWidth="1"/>
    <col min="4869" max="4869" width="82" style="117" customWidth="1"/>
    <col min="4870" max="4870" width="84.5703125" style="117" customWidth="1"/>
    <col min="4871" max="5120" width="9" style="117"/>
    <col min="5121" max="5121" width="7.140625" style="117" customWidth="1"/>
    <col min="5122" max="5122" width="80.42578125" style="117" customWidth="1"/>
    <col min="5123" max="5123" width="0" style="117" hidden="1" customWidth="1"/>
    <col min="5124" max="5124" width="7.140625" style="117" customWidth="1"/>
    <col min="5125" max="5125" width="82" style="117" customWidth="1"/>
    <col min="5126" max="5126" width="84.5703125" style="117" customWidth="1"/>
    <col min="5127" max="5376" width="9" style="117"/>
    <col min="5377" max="5377" width="7.140625" style="117" customWidth="1"/>
    <col min="5378" max="5378" width="80.42578125" style="117" customWidth="1"/>
    <col min="5379" max="5379" width="0" style="117" hidden="1" customWidth="1"/>
    <col min="5380" max="5380" width="7.140625" style="117" customWidth="1"/>
    <col min="5381" max="5381" width="82" style="117" customWidth="1"/>
    <col min="5382" max="5382" width="84.5703125" style="117" customWidth="1"/>
    <col min="5383" max="5632" width="9" style="117"/>
    <col min="5633" max="5633" width="7.140625" style="117" customWidth="1"/>
    <col min="5634" max="5634" width="80.42578125" style="117" customWidth="1"/>
    <col min="5635" max="5635" width="0" style="117" hidden="1" customWidth="1"/>
    <col min="5636" max="5636" width="7.140625" style="117" customWidth="1"/>
    <col min="5637" max="5637" width="82" style="117" customWidth="1"/>
    <col min="5638" max="5638" width="84.5703125" style="117" customWidth="1"/>
    <col min="5639" max="5888" width="9" style="117"/>
    <col min="5889" max="5889" width="7.140625" style="117" customWidth="1"/>
    <col min="5890" max="5890" width="80.42578125" style="117" customWidth="1"/>
    <col min="5891" max="5891" width="0" style="117" hidden="1" customWidth="1"/>
    <col min="5892" max="5892" width="7.140625" style="117" customWidth="1"/>
    <col min="5893" max="5893" width="82" style="117" customWidth="1"/>
    <col min="5894" max="5894" width="84.5703125" style="117" customWidth="1"/>
    <col min="5895" max="6144" width="9" style="117"/>
    <col min="6145" max="6145" width="7.140625" style="117" customWidth="1"/>
    <col min="6146" max="6146" width="80.42578125" style="117" customWidth="1"/>
    <col min="6147" max="6147" width="0" style="117" hidden="1" customWidth="1"/>
    <col min="6148" max="6148" width="7.140625" style="117" customWidth="1"/>
    <col min="6149" max="6149" width="82" style="117" customWidth="1"/>
    <col min="6150" max="6150" width="84.5703125" style="117" customWidth="1"/>
    <col min="6151" max="6400" width="9" style="117"/>
    <col min="6401" max="6401" width="7.140625" style="117" customWidth="1"/>
    <col min="6402" max="6402" width="80.42578125" style="117" customWidth="1"/>
    <col min="6403" max="6403" width="0" style="117" hidden="1" customWidth="1"/>
    <col min="6404" max="6404" width="7.140625" style="117" customWidth="1"/>
    <col min="6405" max="6405" width="82" style="117" customWidth="1"/>
    <col min="6406" max="6406" width="84.5703125" style="117" customWidth="1"/>
    <col min="6407" max="6656" width="9" style="117"/>
    <col min="6657" max="6657" width="7.140625" style="117" customWidth="1"/>
    <col min="6658" max="6658" width="80.42578125" style="117" customWidth="1"/>
    <col min="6659" max="6659" width="0" style="117" hidden="1" customWidth="1"/>
    <col min="6660" max="6660" width="7.140625" style="117" customWidth="1"/>
    <col min="6661" max="6661" width="82" style="117" customWidth="1"/>
    <col min="6662" max="6662" width="84.5703125" style="117" customWidth="1"/>
    <col min="6663" max="6912" width="9" style="117"/>
    <col min="6913" max="6913" width="7.140625" style="117" customWidth="1"/>
    <col min="6914" max="6914" width="80.42578125" style="117" customWidth="1"/>
    <col min="6915" max="6915" width="0" style="117" hidden="1" customWidth="1"/>
    <col min="6916" max="6916" width="7.140625" style="117" customWidth="1"/>
    <col min="6917" max="6917" width="82" style="117" customWidth="1"/>
    <col min="6918" max="6918" width="84.5703125" style="117" customWidth="1"/>
    <col min="6919" max="7168" width="9" style="117"/>
    <col min="7169" max="7169" width="7.140625" style="117" customWidth="1"/>
    <col min="7170" max="7170" width="80.42578125" style="117" customWidth="1"/>
    <col min="7171" max="7171" width="0" style="117" hidden="1" customWidth="1"/>
    <col min="7172" max="7172" width="7.140625" style="117" customWidth="1"/>
    <col min="7173" max="7173" width="82" style="117" customWidth="1"/>
    <col min="7174" max="7174" width="84.5703125" style="117" customWidth="1"/>
    <col min="7175" max="7424" width="9" style="117"/>
    <col min="7425" max="7425" width="7.140625" style="117" customWidth="1"/>
    <col min="7426" max="7426" width="80.42578125" style="117" customWidth="1"/>
    <col min="7427" max="7427" width="0" style="117" hidden="1" customWidth="1"/>
    <col min="7428" max="7428" width="7.140625" style="117" customWidth="1"/>
    <col min="7429" max="7429" width="82" style="117" customWidth="1"/>
    <col min="7430" max="7430" width="84.5703125" style="117" customWidth="1"/>
    <col min="7431" max="7680" width="9" style="117"/>
    <col min="7681" max="7681" width="7.140625" style="117" customWidth="1"/>
    <col min="7682" max="7682" width="80.42578125" style="117" customWidth="1"/>
    <col min="7683" max="7683" width="0" style="117" hidden="1" customWidth="1"/>
    <col min="7684" max="7684" width="7.140625" style="117" customWidth="1"/>
    <col min="7685" max="7685" width="82" style="117" customWidth="1"/>
    <col min="7686" max="7686" width="84.5703125" style="117" customWidth="1"/>
    <col min="7687" max="7936" width="9" style="117"/>
    <col min="7937" max="7937" width="7.140625" style="117" customWidth="1"/>
    <col min="7938" max="7938" width="80.42578125" style="117" customWidth="1"/>
    <col min="7939" max="7939" width="0" style="117" hidden="1" customWidth="1"/>
    <col min="7940" max="7940" width="7.140625" style="117" customWidth="1"/>
    <col min="7941" max="7941" width="82" style="117" customWidth="1"/>
    <col min="7942" max="7942" width="84.5703125" style="117" customWidth="1"/>
    <col min="7943" max="8192" width="9" style="117"/>
    <col min="8193" max="8193" width="7.140625" style="117" customWidth="1"/>
    <col min="8194" max="8194" width="80.42578125" style="117" customWidth="1"/>
    <col min="8195" max="8195" width="0" style="117" hidden="1" customWidth="1"/>
    <col min="8196" max="8196" width="7.140625" style="117" customWidth="1"/>
    <col min="8197" max="8197" width="82" style="117" customWidth="1"/>
    <col min="8198" max="8198" width="84.5703125" style="117" customWidth="1"/>
    <col min="8199" max="8448" width="9" style="117"/>
    <col min="8449" max="8449" width="7.140625" style="117" customWidth="1"/>
    <col min="8450" max="8450" width="80.42578125" style="117" customWidth="1"/>
    <col min="8451" max="8451" width="0" style="117" hidden="1" customWidth="1"/>
    <col min="8452" max="8452" width="7.140625" style="117" customWidth="1"/>
    <col min="8453" max="8453" width="82" style="117" customWidth="1"/>
    <col min="8454" max="8454" width="84.5703125" style="117" customWidth="1"/>
    <col min="8455" max="8704" width="9" style="117"/>
    <col min="8705" max="8705" width="7.140625" style="117" customWidth="1"/>
    <col min="8706" max="8706" width="80.42578125" style="117" customWidth="1"/>
    <col min="8707" max="8707" width="0" style="117" hidden="1" customWidth="1"/>
    <col min="8708" max="8708" width="7.140625" style="117" customWidth="1"/>
    <col min="8709" max="8709" width="82" style="117" customWidth="1"/>
    <col min="8710" max="8710" width="84.5703125" style="117" customWidth="1"/>
    <col min="8711" max="8960" width="9" style="117"/>
    <col min="8961" max="8961" width="7.140625" style="117" customWidth="1"/>
    <col min="8962" max="8962" width="80.42578125" style="117" customWidth="1"/>
    <col min="8963" max="8963" width="0" style="117" hidden="1" customWidth="1"/>
    <col min="8964" max="8964" width="7.140625" style="117" customWidth="1"/>
    <col min="8965" max="8965" width="82" style="117" customWidth="1"/>
    <col min="8966" max="8966" width="84.5703125" style="117" customWidth="1"/>
    <col min="8967" max="9216" width="9" style="117"/>
    <col min="9217" max="9217" width="7.140625" style="117" customWidth="1"/>
    <col min="9218" max="9218" width="80.42578125" style="117" customWidth="1"/>
    <col min="9219" max="9219" width="0" style="117" hidden="1" customWidth="1"/>
    <col min="9220" max="9220" width="7.140625" style="117" customWidth="1"/>
    <col min="9221" max="9221" width="82" style="117" customWidth="1"/>
    <col min="9222" max="9222" width="84.5703125" style="117" customWidth="1"/>
    <col min="9223" max="9472" width="9" style="117"/>
    <col min="9473" max="9473" width="7.140625" style="117" customWidth="1"/>
    <col min="9474" max="9474" width="80.42578125" style="117" customWidth="1"/>
    <col min="9475" max="9475" width="0" style="117" hidden="1" customWidth="1"/>
    <col min="9476" max="9476" width="7.140625" style="117" customWidth="1"/>
    <col min="9477" max="9477" width="82" style="117" customWidth="1"/>
    <col min="9478" max="9478" width="84.5703125" style="117" customWidth="1"/>
    <col min="9479" max="9728" width="9" style="117"/>
    <col min="9729" max="9729" width="7.140625" style="117" customWidth="1"/>
    <col min="9730" max="9730" width="80.42578125" style="117" customWidth="1"/>
    <col min="9731" max="9731" width="0" style="117" hidden="1" customWidth="1"/>
    <col min="9732" max="9732" width="7.140625" style="117" customWidth="1"/>
    <col min="9733" max="9733" width="82" style="117" customWidth="1"/>
    <col min="9734" max="9734" width="84.5703125" style="117" customWidth="1"/>
    <col min="9735" max="9984" width="9" style="117"/>
    <col min="9985" max="9985" width="7.140625" style="117" customWidth="1"/>
    <col min="9986" max="9986" width="80.42578125" style="117" customWidth="1"/>
    <col min="9987" max="9987" width="0" style="117" hidden="1" customWidth="1"/>
    <col min="9988" max="9988" width="7.140625" style="117" customWidth="1"/>
    <col min="9989" max="9989" width="82" style="117" customWidth="1"/>
    <col min="9990" max="9990" width="84.5703125" style="117" customWidth="1"/>
    <col min="9991" max="10240" width="9" style="117"/>
    <col min="10241" max="10241" width="7.140625" style="117" customWidth="1"/>
    <col min="10242" max="10242" width="80.42578125" style="117" customWidth="1"/>
    <col min="10243" max="10243" width="0" style="117" hidden="1" customWidth="1"/>
    <col min="10244" max="10244" width="7.140625" style="117" customWidth="1"/>
    <col min="10245" max="10245" width="82" style="117" customWidth="1"/>
    <col min="10246" max="10246" width="84.5703125" style="117" customWidth="1"/>
    <col min="10247" max="10496" width="9" style="117"/>
    <col min="10497" max="10497" width="7.140625" style="117" customWidth="1"/>
    <col min="10498" max="10498" width="80.42578125" style="117" customWidth="1"/>
    <col min="10499" max="10499" width="0" style="117" hidden="1" customWidth="1"/>
    <col min="10500" max="10500" width="7.140625" style="117" customWidth="1"/>
    <col min="10501" max="10501" width="82" style="117" customWidth="1"/>
    <col min="10502" max="10502" width="84.5703125" style="117" customWidth="1"/>
    <col min="10503" max="10752" width="9" style="117"/>
    <col min="10753" max="10753" width="7.140625" style="117" customWidth="1"/>
    <col min="10754" max="10754" width="80.42578125" style="117" customWidth="1"/>
    <col min="10755" max="10755" width="0" style="117" hidden="1" customWidth="1"/>
    <col min="10756" max="10756" width="7.140625" style="117" customWidth="1"/>
    <col min="10757" max="10757" width="82" style="117" customWidth="1"/>
    <col min="10758" max="10758" width="84.5703125" style="117" customWidth="1"/>
    <col min="10759" max="11008" width="9" style="117"/>
    <col min="11009" max="11009" width="7.140625" style="117" customWidth="1"/>
    <col min="11010" max="11010" width="80.42578125" style="117" customWidth="1"/>
    <col min="11011" max="11011" width="0" style="117" hidden="1" customWidth="1"/>
    <col min="11012" max="11012" width="7.140625" style="117" customWidth="1"/>
    <col min="11013" max="11013" width="82" style="117" customWidth="1"/>
    <col min="11014" max="11014" width="84.5703125" style="117" customWidth="1"/>
    <col min="11015" max="11264" width="9" style="117"/>
    <col min="11265" max="11265" width="7.140625" style="117" customWidth="1"/>
    <col min="11266" max="11266" width="80.42578125" style="117" customWidth="1"/>
    <col min="11267" max="11267" width="0" style="117" hidden="1" customWidth="1"/>
    <col min="11268" max="11268" width="7.140625" style="117" customWidth="1"/>
    <col min="11269" max="11269" width="82" style="117" customWidth="1"/>
    <col min="11270" max="11270" width="84.5703125" style="117" customWidth="1"/>
    <col min="11271" max="11520" width="9" style="117"/>
    <col min="11521" max="11521" width="7.140625" style="117" customWidth="1"/>
    <col min="11522" max="11522" width="80.42578125" style="117" customWidth="1"/>
    <col min="11523" max="11523" width="0" style="117" hidden="1" customWidth="1"/>
    <col min="11524" max="11524" width="7.140625" style="117" customWidth="1"/>
    <col min="11525" max="11525" width="82" style="117" customWidth="1"/>
    <col min="11526" max="11526" width="84.5703125" style="117" customWidth="1"/>
    <col min="11527" max="11776" width="9" style="117"/>
    <col min="11777" max="11777" width="7.140625" style="117" customWidth="1"/>
    <col min="11778" max="11778" width="80.42578125" style="117" customWidth="1"/>
    <col min="11779" max="11779" width="0" style="117" hidden="1" customWidth="1"/>
    <col min="11780" max="11780" width="7.140625" style="117" customWidth="1"/>
    <col min="11781" max="11781" width="82" style="117" customWidth="1"/>
    <col min="11782" max="11782" width="84.5703125" style="117" customWidth="1"/>
    <col min="11783" max="12032" width="9" style="117"/>
    <col min="12033" max="12033" width="7.140625" style="117" customWidth="1"/>
    <col min="12034" max="12034" width="80.42578125" style="117" customWidth="1"/>
    <col min="12035" max="12035" width="0" style="117" hidden="1" customWidth="1"/>
    <col min="12036" max="12036" width="7.140625" style="117" customWidth="1"/>
    <col min="12037" max="12037" width="82" style="117" customWidth="1"/>
    <col min="12038" max="12038" width="84.5703125" style="117" customWidth="1"/>
    <col min="12039" max="12288" width="9" style="117"/>
    <col min="12289" max="12289" width="7.140625" style="117" customWidth="1"/>
    <col min="12290" max="12290" width="80.42578125" style="117" customWidth="1"/>
    <col min="12291" max="12291" width="0" style="117" hidden="1" customWidth="1"/>
    <col min="12292" max="12292" width="7.140625" style="117" customWidth="1"/>
    <col min="12293" max="12293" width="82" style="117" customWidth="1"/>
    <col min="12294" max="12294" width="84.5703125" style="117" customWidth="1"/>
    <col min="12295" max="12544" width="9" style="117"/>
    <col min="12545" max="12545" width="7.140625" style="117" customWidth="1"/>
    <col min="12546" max="12546" width="80.42578125" style="117" customWidth="1"/>
    <col min="12547" max="12547" width="0" style="117" hidden="1" customWidth="1"/>
    <col min="12548" max="12548" width="7.140625" style="117" customWidth="1"/>
    <col min="12549" max="12549" width="82" style="117" customWidth="1"/>
    <col min="12550" max="12550" width="84.5703125" style="117" customWidth="1"/>
    <col min="12551" max="12800" width="9" style="117"/>
    <col min="12801" max="12801" width="7.140625" style="117" customWidth="1"/>
    <col min="12802" max="12802" width="80.42578125" style="117" customWidth="1"/>
    <col min="12803" max="12803" width="0" style="117" hidden="1" customWidth="1"/>
    <col min="12804" max="12804" width="7.140625" style="117" customWidth="1"/>
    <col min="12805" max="12805" width="82" style="117" customWidth="1"/>
    <col min="12806" max="12806" width="84.5703125" style="117" customWidth="1"/>
    <col min="12807" max="13056" width="9" style="117"/>
    <col min="13057" max="13057" width="7.140625" style="117" customWidth="1"/>
    <col min="13058" max="13058" width="80.42578125" style="117" customWidth="1"/>
    <col min="13059" max="13059" width="0" style="117" hidden="1" customWidth="1"/>
    <col min="13060" max="13060" width="7.140625" style="117" customWidth="1"/>
    <col min="13061" max="13061" width="82" style="117" customWidth="1"/>
    <col min="13062" max="13062" width="84.5703125" style="117" customWidth="1"/>
    <col min="13063" max="13312" width="9" style="117"/>
    <col min="13313" max="13313" width="7.140625" style="117" customWidth="1"/>
    <col min="13314" max="13314" width="80.42578125" style="117" customWidth="1"/>
    <col min="13315" max="13315" width="0" style="117" hidden="1" customWidth="1"/>
    <col min="13316" max="13316" width="7.140625" style="117" customWidth="1"/>
    <col min="13317" max="13317" width="82" style="117" customWidth="1"/>
    <col min="13318" max="13318" width="84.5703125" style="117" customWidth="1"/>
    <col min="13319" max="13568" width="9" style="117"/>
    <col min="13569" max="13569" width="7.140625" style="117" customWidth="1"/>
    <col min="13570" max="13570" width="80.42578125" style="117" customWidth="1"/>
    <col min="13571" max="13571" width="0" style="117" hidden="1" customWidth="1"/>
    <col min="13572" max="13572" width="7.140625" style="117" customWidth="1"/>
    <col min="13573" max="13573" width="82" style="117" customWidth="1"/>
    <col min="13574" max="13574" width="84.5703125" style="117" customWidth="1"/>
    <col min="13575" max="13824" width="9" style="117"/>
    <col min="13825" max="13825" width="7.140625" style="117" customWidth="1"/>
    <col min="13826" max="13826" width="80.42578125" style="117" customWidth="1"/>
    <col min="13827" max="13827" width="0" style="117" hidden="1" customWidth="1"/>
    <col min="13828" max="13828" width="7.140625" style="117" customWidth="1"/>
    <col min="13829" max="13829" width="82" style="117" customWidth="1"/>
    <col min="13830" max="13830" width="84.5703125" style="117" customWidth="1"/>
    <col min="13831" max="14080" width="9" style="117"/>
    <col min="14081" max="14081" width="7.140625" style="117" customWidth="1"/>
    <col min="14082" max="14082" width="80.42578125" style="117" customWidth="1"/>
    <col min="14083" max="14083" width="0" style="117" hidden="1" customWidth="1"/>
    <col min="14084" max="14084" width="7.140625" style="117" customWidth="1"/>
    <col min="14085" max="14085" width="82" style="117" customWidth="1"/>
    <col min="14086" max="14086" width="84.5703125" style="117" customWidth="1"/>
    <col min="14087" max="14336" width="9" style="117"/>
    <col min="14337" max="14337" width="7.140625" style="117" customWidth="1"/>
    <col min="14338" max="14338" width="80.42578125" style="117" customWidth="1"/>
    <col min="14339" max="14339" width="0" style="117" hidden="1" customWidth="1"/>
    <col min="14340" max="14340" width="7.140625" style="117" customWidth="1"/>
    <col min="14341" max="14341" width="82" style="117" customWidth="1"/>
    <col min="14342" max="14342" width="84.5703125" style="117" customWidth="1"/>
    <col min="14343" max="14592" width="9" style="117"/>
    <col min="14593" max="14593" width="7.140625" style="117" customWidth="1"/>
    <col min="14594" max="14594" width="80.42578125" style="117" customWidth="1"/>
    <col min="14595" max="14595" width="0" style="117" hidden="1" customWidth="1"/>
    <col min="14596" max="14596" width="7.140625" style="117" customWidth="1"/>
    <col min="14597" max="14597" width="82" style="117" customWidth="1"/>
    <col min="14598" max="14598" width="84.5703125" style="117" customWidth="1"/>
    <col min="14599" max="14848" width="9" style="117"/>
    <col min="14849" max="14849" width="7.140625" style="117" customWidth="1"/>
    <col min="14850" max="14850" width="80.42578125" style="117" customWidth="1"/>
    <col min="14851" max="14851" width="0" style="117" hidden="1" customWidth="1"/>
    <col min="14852" max="14852" width="7.140625" style="117" customWidth="1"/>
    <col min="14853" max="14853" width="82" style="117" customWidth="1"/>
    <col min="14854" max="14854" width="84.5703125" style="117" customWidth="1"/>
    <col min="14855" max="15104" width="9" style="117"/>
    <col min="15105" max="15105" width="7.140625" style="117" customWidth="1"/>
    <col min="15106" max="15106" width="80.42578125" style="117" customWidth="1"/>
    <col min="15107" max="15107" width="0" style="117" hidden="1" customWidth="1"/>
    <col min="15108" max="15108" width="7.140625" style="117" customWidth="1"/>
    <col min="15109" max="15109" width="82" style="117" customWidth="1"/>
    <col min="15110" max="15110" width="84.5703125" style="117" customWidth="1"/>
    <col min="15111" max="15360" width="9" style="117"/>
    <col min="15361" max="15361" width="7.140625" style="117" customWidth="1"/>
    <col min="15362" max="15362" width="80.42578125" style="117" customWidth="1"/>
    <col min="15363" max="15363" width="0" style="117" hidden="1" customWidth="1"/>
    <col min="15364" max="15364" width="7.140625" style="117" customWidth="1"/>
    <col min="15365" max="15365" width="82" style="117" customWidth="1"/>
    <col min="15366" max="15366" width="84.5703125" style="117" customWidth="1"/>
    <col min="15367" max="15616" width="9" style="117"/>
    <col min="15617" max="15617" width="7.140625" style="117" customWidth="1"/>
    <col min="15618" max="15618" width="80.42578125" style="117" customWidth="1"/>
    <col min="15619" max="15619" width="0" style="117" hidden="1" customWidth="1"/>
    <col min="15620" max="15620" width="7.140625" style="117" customWidth="1"/>
    <col min="15621" max="15621" width="82" style="117" customWidth="1"/>
    <col min="15622" max="15622" width="84.5703125" style="117" customWidth="1"/>
    <col min="15623" max="15872" width="9" style="117"/>
    <col min="15873" max="15873" width="7.140625" style="117" customWidth="1"/>
    <col min="15874" max="15874" width="80.42578125" style="117" customWidth="1"/>
    <col min="15875" max="15875" width="0" style="117" hidden="1" customWidth="1"/>
    <col min="15876" max="15876" width="7.140625" style="117" customWidth="1"/>
    <col min="15877" max="15877" width="82" style="117" customWidth="1"/>
    <col min="15878" max="15878" width="84.5703125" style="117" customWidth="1"/>
    <col min="15879" max="16128" width="9" style="117"/>
    <col min="16129" max="16129" width="7.140625" style="117" customWidth="1"/>
    <col min="16130" max="16130" width="80.42578125" style="117" customWidth="1"/>
    <col min="16131" max="16131" width="0" style="117" hidden="1" customWidth="1"/>
    <col min="16132" max="16132" width="7.140625" style="117" customWidth="1"/>
    <col min="16133" max="16133" width="82" style="117" customWidth="1"/>
    <col min="16134" max="16134" width="84.5703125" style="117" customWidth="1"/>
    <col min="16135" max="16384" width="9" style="117"/>
  </cols>
  <sheetData>
    <row r="1" spans="1:6" s="287" customFormat="1" ht="15.75">
      <c r="A1" s="285" t="s">
        <v>2168</v>
      </c>
      <c r="B1" s="286" t="s">
        <v>3383</v>
      </c>
      <c r="C1" s="443"/>
      <c r="D1" s="285" t="s">
        <v>2168</v>
      </c>
      <c r="E1" s="444" t="s">
        <v>2913</v>
      </c>
    </row>
    <row r="2" spans="1:6">
      <c r="A2" s="262" t="s">
        <v>38</v>
      </c>
      <c r="B2" s="263" t="s">
        <v>593</v>
      </c>
      <c r="C2" s="299"/>
      <c r="D2" s="262" t="s">
        <v>38</v>
      </c>
      <c r="E2" s="263" t="s">
        <v>2914</v>
      </c>
    </row>
    <row r="3" spans="1:6">
      <c r="A3" s="262"/>
      <c r="B3" s="119" t="s">
        <v>2936</v>
      </c>
      <c r="C3" s="120"/>
      <c r="D3" s="262"/>
      <c r="E3" s="119" t="str">
        <f>B3</f>
        <v>07-17.05.2024</v>
      </c>
    </row>
    <row r="4" spans="1:6">
      <c r="A4" s="262"/>
      <c r="B4" s="265"/>
      <c r="C4" s="120"/>
      <c r="D4" s="262"/>
      <c r="E4" s="265"/>
    </row>
    <row r="5" spans="1:6">
      <c r="A5" s="262"/>
      <c r="B5" s="266" t="s">
        <v>577</v>
      </c>
      <c r="C5" s="120"/>
      <c r="D5" s="262"/>
      <c r="E5" s="446" t="s">
        <v>2847</v>
      </c>
      <c r="F5" s="431"/>
    </row>
    <row r="6" spans="1:6">
      <c r="A6" s="262"/>
      <c r="B6" s="265" t="s">
        <v>2938</v>
      </c>
      <c r="C6" s="120"/>
      <c r="D6" s="262"/>
      <c r="E6" s="269" t="str">
        <f>B6</f>
        <v>07.05.2024 Opening meeting - Group manager and auditors</v>
      </c>
      <c r="F6" s="28"/>
    </row>
    <row r="7" spans="1:6">
      <c r="A7" s="262"/>
      <c r="B7" s="265" t="s">
        <v>2939</v>
      </c>
      <c r="C7" s="120"/>
      <c r="D7" s="262"/>
      <c r="E7" s="269" t="str">
        <f t="shared" ref="E7:E14" si="0">B7</f>
        <v>07-08.05.2024 Audit: Review of documentation &amp; Group systems, staff interviews</v>
      </c>
      <c r="F7" s="28"/>
    </row>
    <row r="8" spans="1:6">
      <c r="A8" s="262"/>
      <c r="B8" s="265" t="s">
        <v>2940</v>
      </c>
      <c r="C8" s="120"/>
      <c r="D8" s="262"/>
      <c r="E8" s="269" t="str">
        <f t="shared" si="0"/>
        <v>14.05.2024 Site visit Group member 1, MU 1</v>
      </c>
      <c r="F8" s="28"/>
    </row>
    <row r="9" spans="1:6">
      <c r="A9" s="262"/>
      <c r="B9" s="265" t="s">
        <v>2941</v>
      </c>
      <c r="C9" s="120"/>
      <c r="D9" s="262"/>
      <c r="E9" s="269" t="str">
        <f t="shared" si="0"/>
        <v>14.05.2024 Site visit Group member 2, MU 2</v>
      </c>
    </row>
    <row r="10" spans="1:6">
      <c r="A10" s="262"/>
      <c r="B10" s="265" t="s">
        <v>2942</v>
      </c>
      <c r="C10" s="120"/>
      <c r="D10" s="262"/>
      <c r="E10" s="269" t="str">
        <f t="shared" si="0"/>
        <v>15.05.2024 Site visit Group member 3, MU 3</v>
      </c>
    </row>
    <row r="11" spans="1:6">
      <c r="A11" s="262"/>
      <c r="B11" s="265" t="s">
        <v>2943</v>
      </c>
      <c r="C11" s="120"/>
      <c r="D11" s="262"/>
      <c r="E11" s="269" t="str">
        <f t="shared" si="0"/>
        <v>15.05.2024 Site visit Group member 4, MU 4</v>
      </c>
      <c r="F11" s="28"/>
    </row>
    <row r="12" spans="1:6">
      <c r="A12" s="262"/>
      <c r="B12" s="265" t="s">
        <v>2944</v>
      </c>
      <c r="C12" s="120"/>
      <c r="D12" s="262"/>
      <c r="E12" s="269" t="str">
        <f t="shared" si="0"/>
        <v>16.05.2024 Site visit Group member 5, MU 5</v>
      </c>
      <c r="F12" s="431"/>
    </row>
    <row r="13" spans="1:6">
      <c r="A13" s="262"/>
      <c r="B13" s="265" t="s">
        <v>2945</v>
      </c>
      <c r="C13" s="120"/>
      <c r="D13" s="262"/>
      <c r="E13" s="269" t="str">
        <f t="shared" si="0"/>
        <v>16.05.2024 Site visit Group member 6, MU 6</v>
      </c>
      <c r="F13" s="431"/>
    </row>
    <row r="14" spans="1:6">
      <c r="A14" s="262"/>
      <c r="B14" s="265" t="s">
        <v>2937</v>
      </c>
      <c r="C14" s="120"/>
      <c r="D14" s="262"/>
      <c r="E14" s="269" t="str">
        <f t="shared" si="0"/>
        <v>17.05.2024 Closing meeting - Group manager and auditors</v>
      </c>
      <c r="F14" s="49"/>
    </row>
    <row r="15" spans="1:6">
      <c r="A15" s="262"/>
      <c r="B15" s="267"/>
      <c r="C15" s="120"/>
      <c r="D15" s="262"/>
      <c r="E15" s="269"/>
      <c r="F15" s="300"/>
    </row>
    <row r="16" spans="1:6">
      <c r="A16" s="262" t="s">
        <v>617</v>
      </c>
      <c r="B16" s="269" t="s">
        <v>2932</v>
      </c>
      <c r="C16" s="120"/>
      <c r="D16" s="262" t="s">
        <v>617</v>
      </c>
      <c r="E16" s="269" t="s">
        <v>2932</v>
      </c>
      <c r="F16" s="431"/>
    </row>
    <row r="17" spans="1:6">
      <c r="A17" s="262"/>
      <c r="B17" s="269"/>
      <c r="C17" s="120"/>
      <c r="D17" s="262"/>
      <c r="E17" s="269"/>
    </row>
    <row r="18" spans="1:6">
      <c r="A18" s="262" t="s">
        <v>2169</v>
      </c>
      <c r="B18" s="269" t="s">
        <v>2933</v>
      </c>
      <c r="C18" s="120"/>
      <c r="D18" s="262" t="s">
        <v>2169</v>
      </c>
      <c r="E18" s="269" t="s">
        <v>2933</v>
      </c>
      <c r="F18" s="437"/>
    </row>
    <row r="19" spans="1:6">
      <c r="A19" s="262"/>
      <c r="B19" s="271"/>
      <c r="C19" s="120"/>
      <c r="D19" s="262"/>
      <c r="E19" s="270"/>
      <c r="F19" s="28"/>
    </row>
    <row r="20" spans="1:6">
      <c r="A20" s="262" t="s">
        <v>39</v>
      </c>
      <c r="B20" s="272" t="s">
        <v>596</v>
      </c>
      <c r="C20" s="299"/>
      <c r="D20" s="262" t="s">
        <v>39</v>
      </c>
      <c r="E20" s="272" t="s">
        <v>2915</v>
      </c>
    </row>
    <row r="21" spans="1:6" ht="33.75" customHeight="1">
      <c r="A21" s="262"/>
      <c r="B21" s="119" t="s">
        <v>3238</v>
      </c>
      <c r="C21" s="120"/>
      <c r="D21" s="262"/>
      <c r="E21" s="119" t="s">
        <v>3239</v>
      </c>
      <c r="F21" s="28"/>
    </row>
    <row r="22" spans="1:6" ht="14.25" customHeight="1">
      <c r="A22" s="262"/>
      <c r="B22" s="267"/>
      <c r="C22" s="120"/>
      <c r="D22" s="262"/>
      <c r="E22" s="267"/>
      <c r="F22" s="300"/>
    </row>
    <row r="23" spans="1:6" ht="15" customHeight="1">
      <c r="A23" s="262"/>
      <c r="B23" s="273"/>
      <c r="C23" s="120"/>
      <c r="D23" s="262"/>
      <c r="E23" s="273"/>
      <c r="F23" s="438"/>
    </row>
    <row r="24" spans="1:6">
      <c r="A24" s="262" t="s">
        <v>40</v>
      </c>
      <c r="B24" s="272" t="s">
        <v>597</v>
      </c>
      <c r="C24" s="299"/>
      <c r="D24" s="262" t="s">
        <v>40</v>
      </c>
      <c r="E24" s="272" t="s">
        <v>2916</v>
      </c>
      <c r="F24" s="438"/>
    </row>
    <row r="25" spans="1:6">
      <c r="A25" s="262"/>
      <c r="B25" s="274" t="s">
        <v>598</v>
      </c>
      <c r="C25" s="299"/>
      <c r="D25" s="262"/>
      <c r="E25" s="274" t="s">
        <v>2917</v>
      </c>
      <c r="F25" s="438"/>
    </row>
    <row r="26" spans="1:6" ht="78" customHeight="1">
      <c r="A26" s="262"/>
      <c r="B26" s="265" t="s">
        <v>2909</v>
      </c>
      <c r="C26" s="120"/>
      <c r="D26" s="262"/>
      <c r="E26" s="265" t="s">
        <v>2866</v>
      </c>
      <c r="F26" s="28"/>
    </row>
    <row r="27" spans="1:6" ht="23.45" customHeight="1">
      <c r="A27" s="262"/>
      <c r="B27" s="265" t="s">
        <v>2934</v>
      </c>
      <c r="C27" s="120"/>
      <c r="D27" s="262"/>
      <c r="E27" s="265" t="s">
        <v>2935</v>
      </c>
      <c r="F27" s="49"/>
    </row>
    <row r="28" spans="1:6">
      <c r="A28" s="262"/>
      <c r="B28" s="265" t="s">
        <v>599</v>
      </c>
      <c r="C28" s="120"/>
      <c r="D28" s="262"/>
      <c r="E28" s="265" t="s">
        <v>2918</v>
      </c>
      <c r="F28" s="28"/>
    </row>
    <row r="29" spans="1:6">
      <c r="A29" s="262"/>
      <c r="B29" s="265"/>
      <c r="C29" s="120"/>
      <c r="D29" s="262"/>
      <c r="E29" s="265"/>
      <c r="F29" s="28"/>
    </row>
    <row r="30" spans="1:6">
      <c r="A30" s="262" t="s">
        <v>343</v>
      </c>
      <c r="B30" s="266" t="s">
        <v>579</v>
      </c>
      <c r="C30" s="299"/>
      <c r="D30" s="262" t="s">
        <v>343</v>
      </c>
      <c r="E30" s="266" t="s">
        <v>2747</v>
      </c>
      <c r="F30" s="300"/>
    </row>
    <row r="31" spans="1:6">
      <c r="A31" s="262"/>
      <c r="B31" s="265" t="s">
        <v>2868</v>
      </c>
      <c r="C31" s="120"/>
      <c r="D31" s="262"/>
      <c r="E31" s="265"/>
      <c r="F31" s="28"/>
    </row>
    <row r="32" spans="1:6">
      <c r="A32" s="262"/>
      <c r="B32" s="273"/>
      <c r="C32" s="120"/>
      <c r="D32" s="262"/>
      <c r="E32" s="273"/>
      <c r="F32" s="28"/>
    </row>
    <row r="33" spans="1:6">
      <c r="A33" s="262" t="s">
        <v>41</v>
      </c>
      <c r="B33" s="272" t="s">
        <v>601</v>
      </c>
      <c r="C33" s="299"/>
      <c r="D33" s="262" t="s">
        <v>41</v>
      </c>
      <c r="E33" s="272" t="s">
        <v>601</v>
      </c>
      <c r="F33" s="28"/>
    </row>
    <row r="34" spans="1:6" ht="127.5">
      <c r="A34" s="262" t="s">
        <v>618</v>
      </c>
      <c r="B34" s="119" t="s">
        <v>2869</v>
      </c>
      <c r="C34" s="299"/>
      <c r="D34" s="262" t="s">
        <v>618</v>
      </c>
      <c r="E34" s="119" t="s">
        <v>2869</v>
      </c>
      <c r="F34" s="28"/>
    </row>
    <row r="35" spans="1:6" ht="38.25">
      <c r="A35" s="262" t="s">
        <v>619</v>
      </c>
      <c r="B35" s="265" t="s">
        <v>585</v>
      </c>
      <c r="C35" s="299"/>
      <c r="D35" s="262" t="s">
        <v>619</v>
      </c>
      <c r="E35" s="265" t="s">
        <v>585</v>
      </c>
      <c r="F35" s="28"/>
    </row>
    <row r="36" spans="1:6">
      <c r="A36" s="262"/>
      <c r="B36" s="278"/>
      <c r="C36" s="439"/>
      <c r="D36" s="262"/>
      <c r="E36" s="278"/>
      <c r="F36" s="300"/>
    </row>
    <row r="37" spans="1:6">
      <c r="A37" s="262"/>
      <c r="B37" s="279" t="s">
        <v>604</v>
      </c>
      <c r="C37" s="440"/>
      <c r="D37" s="262"/>
      <c r="E37" s="279" t="s">
        <v>2919</v>
      </c>
      <c r="F37" s="433"/>
    </row>
    <row r="38" spans="1:6">
      <c r="A38" s="262"/>
      <c r="B38" s="278"/>
      <c r="C38" s="439"/>
      <c r="D38" s="262"/>
      <c r="E38" s="278"/>
      <c r="F38" s="28"/>
    </row>
    <row r="39" spans="1:6" ht="63.75">
      <c r="A39" s="262"/>
      <c r="B39" s="288" t="s">
        <v>605</v>
      </c>
      <c r="C39" s="439"/>
      <c r="D39" s="262"/>
      <c r="E39" s="288" t="s">
        <v>2870</v>
      </c>
      <c r="F39" s="28"/>
    </row>
    <row r="40" spans="1:6">
      <c r="A40" s="262"/>
      <c r="B40" s="265" t="s">
        <v>2946</v>
      </c>
      <c r="C40" s="441"/>
      <c r="D40" s="262"/>
      <c r="E40" s="265" t="s">
        <v>2947</v>
      </c>
      <c r="F40" s="28"/>
    </row>
    <row r="41" spans="1:6">
      <c r="A41" s="262"/>
      <c r="B41" s="280"/>
      <c r="C41" s="441"/>
      <c r="D41" s="262"/>
      <c r="E41" s="280"/>
      <c r="F41" s="28"/>
    </row>
    <row r="42" spans="1:6">
      <c r="A42" s="262" t="s">
        <v>620</v>
      </c>
      <c r="B42" s="266" t="s">
        <v>607</v>
      </c>
      <c r="C42" s="441"/>
      <c r="D42" s="262" t="s">
        <v>620</v>
      </c>
      <c r="E42" s="266" t="s">
        <v>2920</v>
      </c>
      <c r="F42" s="28"/>
    </row>
    <row r="43" spans="1:6" ht="76.5">
      <c r="A43" s="262"/>
      <c r="B43" s="273" t="s">
        <v>2873</v>
      </c>
      <c r="C43" s="120"/>
      <c r="D43" s="262"/>
      <c r="E43" s="273" t="s">
        <v>2874</v>
      </c>
      <c r="F43" s="28"/>
    </row>
    <row r="44" spans="1:6">
      <c r="A44" s="262"/>
      <c r="B44" s="272" t="s">
        <v>608</v>
      </c>
      <c r="C44" s="299"/>
      <c r="D44" s="262"/>
      <c r="E44" s="272" t="s">
        <v>2921</v>
      </c>
      <c r="F44" s="300"/>
    </row>
    <row r="45" spans="1:6">
      <c r="A45" s="262" t="s">
        <v>42</v>
      </c>
      <c r="B45" s="119" t="s">
        <v>2875</v>
      </c>
      <c r="C45" s="299"/>
      <c r="D45" s="262" t="s">
        <v>42</v>
      </c>
      <c r="E45" s="119" t="s">
        <v>2953</v>
      </c>
      <c r="F45" s="28"/>
    </row>
    <row r="46" spans="1:6">
      <c r="A46" s="262"/>
      <c r="B46" s="265" t="s">
        <v>2949</v>
      </c>
      <c r="C46" s="299"/>
      <c r="D46" s="262"/>
      <c r="E46" s="265" t="s">
        <v>2952</v>
      </c>
      <c r="F46" s="28"/>
    </row>
    <row r="47" spans="1:6">
      <c r="A47" s="262"/>
      <c r="B47" s="265" t="s">
        <v>2950</v>
      </c>
      <c r="C47" s="299"/>
      <c r="D47" s="262"/>
      <c r="E47" s="265" t="s">
        <v>2951</v>
      </c>
      <c r="F47" s="300"/>
    </row>
    <row r="48" spans="1:6">
      <c r="A48" s="262"/>
      <c r="B48" s="265" t="s">
        <v>2948</v>
      </c>
      <c r="C48" s="299"/>
      <c r="D48" s="262"/>
      <c r="E48" s="265" t="s">
        <v>2882</v>
      </c>
      <c r="F48" s="28"/>
    </row>
    <row r="49" spans="1:6">
      <c r="A49" s="262"/>
      <c r="B49" s="265" t="s">
        <v>2883</v>
      </c>
      <c r="C49" s="120"/>
      <c r="D49" s="262"/>
      <c r="E49" s="265" t="s">
        <v>2884</v>
      </c>
      <c r="F49" s="28"/>
    </row>
    <row r="50" spans="1:6">
      <c r="A50" s="262"/>
      <c r="B50" s="265"/>
      <c r="C50" s="120"/>
      <c r="D50" s="262"/>
      <c r="E50" s="265"/>
      <c r="F50" s="300"/>
    </row>
    <row r="51" spans="1:6">
      <c r="A51" s="262"/>
      <c r="B51" s="272" t="s">
        <v>609</v>
      </c>
      <c r="C51" s="299"/>
      <c r="D51" s="262"/>
      <c r="E51" s="272" t="s">
        <v>609</v>
      </c>
      <c r="F51" s="28"/>
    </row>
    <row r="52" spans="1:6" ht="25.5">
      <c r="A52" s="262" t="s">
        <v>2170</v>
      </c>
      <c r="B52" s="265" t="s">
        <v>610</v>
      </c>
      <c r="C52" s="120"/>
      <c r="D52" s="262" t="s">
        <v>2170</v>
      </c>
      <c r="E52" s="265" t="s">
        <v>610</v>
      </c>
      <c r="F52" s="28"/>
    </row>
    <row r="53" spans="1:6">
      <c r="A53" s="262"/>
      <c r="B53" s="273"/>
      <c r="C53" s="120"/>
      <c r="D53" s="262"/>
      <c r="E53" s="273"/>
      <c r="F53" s="300"/>
    </row>
    <row r="54" spans="1:6">
      <c r="A54" s="262"/>
      <c r="B54" s="272" t="s">
        <v>584</v>
      </c>
      <c r="C54" s="299"/>
      <c r="D54" s="262"/>
      <c r="E54" s="272" t="s">
        <v>2922</v>
      </c>
      <c r="F54" s="28"/>
    </row>
    <row r="55" spans="1:6">
      <c r="A55" s="262" t="s">
        <v>2171</v>
      </c>
      <c r="B55" s="261" t="s">
        <v>611</v>
      </c>
      <c r="C55" s="299"/>
      <c r="D55" s="262" t="s">
        <v>2171</v>
      </c>
      <c r="E55" s="261" t="s">
        <v>611</v>
      </c>
      <c r="F55" s="431"/>
    </row>
    <row r="56" spans="1:6" ht="71.099999999999994" customHeight="1">
      <c r="A56" s="262"/>
      <c r="B56" s="265" t="s">
        <v>3343</v>
      </c>
      <c r="C56" s="120"/>
      <c r="D56" s="262"/>
      <c r="E56" s="265" t="s">
        <v>2886</v>
      </c>
    </row>
    <row r="57" spans="1:6" ht="61.5" customHeight="1">
      <c r="A57" s="262"/>
      <c r="B57" s="265" t="s">
        <v>3344</v>
      </c>
      <c r="C57" s="120"/>
      <c r="D57" s="262"/>
      <c r="E57" s="265" t="s">
        <v>2888</v>
      </c>
    </row>
    <row r="58" spans="1:6" ht="60" customHeight="1">
      <c r="A58" s="262"/>
      <c r="B58" s="265" t="s">
        <v>3345</v>
      </c>
      <c r="C58" s="120"/>
      <c r="D58" s="262"/>
      <c r="E58" s="265" t="s">
        <v>2890</v>
      </c>
    </row>
    <row r="59" spans="1:6" ht="70.5" customHeight="1">
      <c r="A59" s="262"/>
      <c r="B59" s="265" t="s">
        <v>3346</v>
      </c>
      <c r="C59" s="120"/>
      <c r="D59" s="262"/>
      <c r="E59" s="265" t="s">
        <v>2892</v>
      </c>
    </row>
    <row r="60" spans="1:6" ht="81.599999999999994" customHeight="1">
      <c r="A60" s="262"/>
      <c r="B60" s="265" t="s">
        <v>3347</v>
      </c>
      <c r="C60" s="120"/>
      <c r="D60" s="262"/>
      <c r="E60" s="265" t="s">
        <v>2894</v>
      </c>
    </row>
    <row r="61" spans="1:6" ht="71.099999999999994" customHeight="1">
      <c r="A61" s="262"/>
      <c r="B61" s="265" t="s">
        <v>3348</v>
      </c>
      <c r="C61" s="120"/>
      <c r="D61" s="262"/>
      <c r="E61" s="265" t="s">
        <v>2954</v>
      </c>
    </row>
    <row r="62" spans="1:6">
      <c r="A62" s="262"/>
      <c r="B62" s="273"/>
      <c r="C62" s="120"/>
      <c r="D62" s="262"/>
      <c r="E62" s="273"/>
    </row>
    <row r="63" spans="1:6">
      <c r="A63" s="281" t="s">
        <v>2172</v>
      </c>
      <c r="B63" s="272" t="s">
        <v>612</v>
      </c>
      <c r="C63" s="299"/>
      <c r="D63" s="281" t="s">
        <v>2172</v>
      </c>
      <c r="E63" s="272" t="s">
        <v>2923</v>
      </c>
    </row>
    <row r="64" spans="1:6" ht="25.5">
      <c r="A64" s="262"/>
      <c r="B64" s="119" t="s">
        <v>2896</v>
      </c>
      <c r="C64" s="120"/>
      <c r="D64" s="262"/>
      <c r="E64" s="119" t="s">
        <v>2924</v>
      </c>
    </row>
    <row r="65" spans="1:5">
      <c r="A65" s="262"/>
      <c r="B65" s="273"/>
      <c r="C65" s="120"/>
      <c r="D65" s="262"/>
      <c r="E65" s="273"/>
    </row>
    <row r="66" spans="1:5" ht="38.25">
      <c r="A66" s="262" t="s">
        <v>2173</v>
      </c>
      <c r="B66" s="272" t="s">
        <v>2166</v>
      </c>
      <c r="C66" s="299"/>
      <c r="D66" s="262" t="s">
        <v>2173</v>
      </c>
      <c r="E66" s="272" t="s">
        <v>2925</v>
      </c>
    </row>
    <row r="67" spans="1:5" ht="25.5">
      <c r="A67" s="262"/>
      <c r="B67" s="119" t="s">
        <v>613</v>
      </c>
      <c r="C67" s="120"/>
      <c r="D67" s="262"/>
      <c r="E67" s="119" t="s">
        <v>2926</v>
      </c>
    </row>
    <row r="68" spans="1:5" ht="15">
      <c r="A68" s="262"/>
      <c r="B68" s="273"/>
      <c r="C68" s="120"/>
      <c r="D68" s="262"/>
      <c r="E68" s="442"/>
    </row>
    <row r="69" spans="1:5">
      <c r="A69" s="262" t="s">
        <v>2174</v>
      </c>
      <c r="B69" s="272" t="s">
        <v>614</v>
      </c>
      <c r="C69" s="299"/>
      <c r="D69" s="262" t="s">
        <v>2174</v>
      </c>
      <c r="E69" s="272" t="s">
        <v>2927</v>
      </c>
    </row>
    <row r="70" spans="1:5" ht="51">
      <c r="A70" s="262"/>
      <c r="B70" s="119" t="s">
        <v>615</v>
      </c>
      <c r="C70" s="120"/>
      <c r="D70" s="262"/>
      <c r="E70" s="119" t="s">
        <v>2928</v>
      </c>
    </row>
    <row r="71" spans="1:5" ht="15">
      <c r="A71" s="262"/>
      <c r="B71" s="273"/>
      <c r="C71" s="120"/>
      <c r="D71" s="262"/>
      <c r="E71" s="442"/>
    </row>
    <row r="72" spans="1:5">
      <c r="A72" s="262" t="s">
        <v>2175</v>
      </c>
      <c r="B72" s="272" t="s">
        <v>2167</v>
      </c>
      <c r="C72" s="299"/>
      <c r="D72" s="262" t="s">
        <v>2175</v>
      </c>
      <c r="E72" s="272" t="s">
        <v>2929</v>
      </c>
    </row>
    <row r="73" spans="1:5" ht="25.5">
      <c r="A73" s="262"/>
      <c r="B73" s="119" t="s">
        <v>616</v>
      </c>
      <c r="C73" s="120"/>
      <c r="D73" s="262"/>
      <c r="E73" s="119" t="s">
        <v>2930</v>
      </c>
    </row>
    <row r="74" spans="1:5">
      <c r="A74" s="262"/>
      <c r="B74" s="266" t="s">
        <v>588</v>
      </c>
      <c r="C74" s="299"/>
      <c r="D74" s="262"/>
      <c r="E74" s="266" t="s">
        <v>2931</v>
      </c>
    </row>
    <row r="75" spans="1:5">
      <c r="A75" s="282"/>
      <c r="B75" s="265" t="s">
        <v>90</v>
      </c>
      <c r="C75" s="120"/>
      <c r="D75" s="282"/>
      <c r="E75" s="265" t="s">
        <v>91</v>
      </c>
    </row>
    <row r="76" spans="1:5">
      <c r="A76" s="282"/>
      <c r="B76" s="265"/>
      <c r="C76" s="120"/>
      <c r="D76" s="282"/>
      <c r="E76" s="265"/>
    </row>
    <row r="77" spans="1:5">
      <c r="B77" s="265"/>
      <c r="C77" s="120"/>
      <c r="E77" s="265"/>
    </row>
    <row r="78" spans="1:5">
      <c r="B78" s="273"/>
      <c r="C78" s="120"/>
      <c r="E78" s="273"/>
    </row>
  </sheetData>
  <phoneticPr fontId="101" type="noConversion"/>
  <pageMargins left="0.75" right="0.75" top="1" bottom="1" header="0.5" footer="0.5"/>
  <pageSetup paperSize="9" scale="92" orientation="portrait" r:id="rId1"/>
  <headerFooter alignWithMargins="0"/>
  <colBreaks count="1" manualBreakCount="1">
    <brk id="3" max="77"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4C635-5094-4EFA-8AF8-12B84B3E8607}">
  <dimension ref="A1:F82"/>
  <sheetViews>
    <sheetView view="pageBreakPreview" topLeftCell="A56" zoomScaleNormal="100" zoomScaleSheetLayoutView="100" workbookViewId="0">
      <selection activeCell="B1" sqref="B1"/>
    </sheetView>
  </sheetViews>
  <sheetFormatPr defaultColWidth="9" defaultRowHeight="12.75"/>
  <cols>
    <col min="1" max="1" width="7.140625" style="284" customWidth="1"/>
    <col min="2" max="2" width="80.42578125" style="118" customWidth="1"/>
    <col min="3" max="3" width="2" style="118" hidden="1" customWidth="1"/>
    <col min="4" max="4" width="7.140625" style="284" customWidth="1"/>
    <col min="5" max="5" width="82" style="117" customWidth="1"/>
    <col min="6" max="6" width="15.5703125" style="117" customWidth="1"/>
    <col min="7" max="256" width="9" style="117"/>
    <col min="257" max="257" width="7.140625" style="117" customWidth="1"/>
    <col min="258" max="258" width="80.42578125" style="117" customWidth="1"/>
    <col min="259" max="259" width="0" style="117" hidden="1" customWidth="1"/>
    <col min="260" max="260" width="7.140625" style="117" customWidth="1"/>
    <col min="261" max="261" width="82" style="117" customWidth="1"/>
    <col min="262" max="262" width="84.5703125" style="117" customWidth="1"/>
    <col min="263" max="512" width="9" style="117"/>
    <col min="513" max="513" width="7.140625" style="117" customWidth="1"/>
    <col min="514" max="514" width="80.42578125" style="117" customWidth="1"/>
    <col min="515" max="515" width="0" style="117" hidden="1" customWidth="1"/>
    <col min="516" max="516" width="7.140625" style="117" customWidth="1"/>
    <col min="517" max="517" width="82" style="117" customWidth="1"/>
    <col min="518" max="518" width="84.5703125" style="117" customWidth="1"/>
    <col min="519" max="768" width="9" style="117"/>
    <col min="769" max="769" width="7.140625" style="117" customWidth="1"/>
    <col min="770" max="770" width="80.42578125" style="117" customWidth="1"/>
    <col min="771" max="771" width="0" style="117" hidden="1" customWidth="1"/>
    <col min="772" max="772" width="7.140625" style="117" customWidth="1"/>
    <col min="773" max="773" width="82" style="117" customWidth="1"/>
    <col min="774" max="774" width="84.5703125" style="117" customWidth="1"/>
    <col min="775" max="1024" width="9" style="117"/>
    <col min="1025" max="1025" width="7.140625" style="117" customWidth="1"/>
    <col min="1026" max="1026" width="80.42578125" style="117" customWidth="1"/>
    <col min="1027" max="1027" width="0" style="117" hidden="1" customWidth="1"/>
    <col min="1028" max="1028" width="7.140625" style="117" customWidth="1"/>
    <col min="1029" max="1029" width="82" style="117" customWidth="1"/>
    <col min="1030" max="1030" width="84.5703125" style="117" customWidth="1"/>
    <col min="1031" max="1280" width="9" style="117"/>
    <col min="1281" max="1281" width="7.140625" style="117" customWidth="1"/>
    <col min="1282" max="1282" width="80.42578125" style="117" customWidth="1"/>
    <col min="1283" max="1283" width="0" style="117" hidden="1" customWidth="1"/>
    <col min="1284" max="1284" width="7.140625" style="117" customWidth="1"/>
    <col min="1285" max="1285" width="82" style="117" customWidth="1"/>
    <col min="1286" max="1286" width="84.5703125" style="117" customWidth="1"/>
    <col min="1287" max="1536" width="9" style="117"/>
    <col min="1537" max="1537" width="7.140625" style="117" customWidth="1"/>
    <col min="1538" max="1538" width="80.42578125" style="117" customWidth="1"/>
    <col min="1539" max="1539" width="0" style="117" hidden="1" customWidth="1"/>
    <col min="1540" max="1540" width="7.140625" style="117" customWidth="1"/>
    <col min="1541" max="1541" width="82" style="117" customWidth="1"/>
    <col min="1542" max="1542" width="84.5703125" style="117" customWidth="1"/>
    <col min="1543" max="1792" width="9" style="117"/>
    <col min="1793" max="1793" width="7.140625" style="117" customWidth="1"/>
    <col min="1794" max="1794" width="80.42578125" style="117" customWidth="1"/>
    <col min="1795" max="1795" width="0" style="117" hidden="1" customWidth="1"/>
    <col min="1796" max="1796" width="7.140625" style="117" customWidth="1"/>
    <col min="1797" max="1797" width="82" style="117" customWidth="1"/>
    <col min="1798" max="1798" width="84.5703125" style="117" customWidth="1"/>
    <col min="1799" max="2048" width="9" style="117"/>
    <col min="2049" max="2049" width="7.140625" style="117" customWidth="1"/>
    <col min="2050" max="2050" width="80.42578125" style="117" customWidth="1"/>
    <col min="2051" max="2051" width="0" style="117" hidden="1" customWidth="1"/>
    <col min="2052" max="2052" width="7.140625" style="117" customWidth="1"/>
    <col min="2053" max="2053" width="82" style="117" customWidth="1"/>
    <col min="2054" max="2054" width="84.5703125" style="117" customWidth="1"/>
    <col min="2055" max="2304" width="9" style="117"/>
    <col min="2305" max="2305" width="7.140625" style="117" customWidth="1"/>
    <col min="2306" max="2306" width="80.42578125" style="117" customWidth="1"/>
    <col min="2307" max="2307" width="0" style="117" hidden="1" customWidth="1"/>
    <col min="2308" max="2308" width="7.140625" style="117" customWidth="1"/>
    <col min="2309" max="2309" width="82" style="117" customWidth="1"/>
    <col min="2310" max="2310" width="84.5703125" style="117" customWidth="1"/>
    <col min="2311" max="2560" width="9" style="117"/>
    <col min="2561" max="2561" width="7.140625" style="117" customWidth="1"/>
    <col min="2562" max="2562" width="80.42578125" style="117" customWidth="1"/>
    <col min="2563" max="2563" width="0" style="117" hidden="1" customWidth="1"/>
    <col min="2564" max="2564" width="7.140625" style="117" customWidth="1"/>
    <col min="2565" max="2565" width="82" style="117" customWidth="1"/>
    <col min="2566" max="2566" width="84.5703125" style="117" customWidth="1"/>
    <col min="2567" max="2816" width="9" style="117"/>
    <col min="2817" max="2817" width="7.140625" style="117" customWidth="1"/>
    <col min="2818" max="2818" width="80.42578125" style="117" customWidth="1"/>
    <col min="2819" max="2819" width="0" style="117" hidden="1" customWidth="1"/>
    <col min="2820" max="2820" width="7.140625" style="117" customWidth="1"/>
    <col min="2821" max="2821" width="82" style="117" customWidth="1"/>
    <col min="2822" max="2822" width="84.5703125" style="117" customWidth="1"/>
    <col min="2823" max="3072" width="9" style="117"/>
    <col min="3073" max="3073" width="7.140625" style="117" customWidth="1"/>
    <col min="3074" max="3074" width="80.42578125" style="117" customWidth="1"/>
    <col min="3075" max="3075" width="0" style="117" hidden="1" customWidth="1"/>
    <col min="3076" max="3076" width="7.140625" style="117" customWidth="1"/>
    <col min="3077" max="3077" width="82" style="117" customWidth="1"/>
    <col min="3078" max="3078" width="84.5703125" style="117" customWidth="1"/>
    <col min="3079" max="3328" width="9" style="117"/>
    <col min="3329" max="3329" width="7.140625" style="117" customWidth="1"/>
    <col min="3330" max="3330" width="80.42578125" style="117" customWidth="1"/>
    <col min="3331" max="3331" width="0" style="117" hidden="1" customWidth="1"/>
    <col min="3332" max="3332" width="7.140625" style="117" customWidth="1"/>
    <col min="3333" max="3333" width="82" style="117" customWidth="1"/>
    <col min="3334" max="3334" width="84.5703125" style="117" customWidth="1"/>
    <col min="3335" max="3584" width="9" style="117"/>
    <col min="3585" max="3585" width="7.140625" style="117" customWidth="1"/>
    <col min="3586" max="3586" width="80.42578125" style="117" customWidth="1"/>
    <col min="3587" max="3587" width="0" style="117" hidden="1" customWidth="1"/>
    <col min="3588" max="3588" width="7.140625" style="117" customWidth="1"/>
    <col min="3589" max="3589" width="82" style="117" customWidth="1"/>
    <col min="3590" max="3590" width="84.5703125" style="117" customWidth="1"/>
    <col min="3591" max="3840" width="9" style="117"/>
    <col min="3841" max="3841" width="7.140625" style="117" customWidth="1"/>
    <col min="3842" max="3842" width="80.42578125" style="117" customWidth="1"/>
    <col min="3843" max="3843" width="0" style="117" hidden="1" customWidth="1"/>
    <col min="3844" max="3844" width="7.140625" style="117" customWidth="1"/>
    <col min="3845" max="3845" width="82" style="117" customWidth="1"/>
    <col min="3846" max="3846" width="84.5703125" style="117" customWidth="1"/>
    <col min="3847" max="4096" width="9" style="117"/>
    <col min="4097" max="4097" width="7.140625" style="117" customWidth="1"/>
    <col min="4098" max="4098" width="80.42578125" style="117" customWidth="1"/>
    <col min="4099" max="4099" width="0" style="117" hidden="1" customWidth="1"/>
    <col min="4100" max="4100" width="7.140625" style="117" customWidth="1"/>
    <col min="4101" max="4101" width="82" style="117" customWidth="1"/>
    <col min="4102" max="4102" width="84.5703125" style="117" customWidth="1"/>
    <col min="4103" max="4352" width="9" style="117"/>
    <col min="4353" max="4353" width="7.140625" style="117" customWidth="1"/>
    <col min="4354" max="4354" width="80.42578125" style="117" customWidth="1"/>
    <col min="4355" max="4355" width="0" style="117" hidden="1" customWidth="1"/>
    <col min="4356" max="4356" width="7.140625" style="117" customWidth="1"/>
    <col min="4357" max="4357" width="82" style="117" customWidth="1"/>
    <col min="4358" max="4358" width="84.5703125" style="117" customWidth="1"/>
    <col min="4359" max="4608" width="9" style="117"/>
    <col min="4609" max="4609" width="7.140625" style="117" customWidth="1"/>
    <col min="4610" max="4610" width="80.42578125" style="117" customWidth="1"/>
    <col min="4611" max="4611" width="0" style="117" hidden="1" customWidth="1"/>
    <col min="4612" max="4612" width="7.140625" style="117" customWidth="1"/>
    <col min="4613" max="4613" width="82" style="117" customWidth="1"/>
    <col min="4614" max="4614" width="84.5703125" style="117" customWidth="1"/>
    <col min="4615" max="4864" width="9" style="117"/>
    <col min="4865" max="4865" width="7.140625" style="117" customWidth="1"/>
    <col min="4866" max="4866" width="80.42578125" style="117" customWidth="1"/>
    <col min="4867" max="4867" width="0" style="117" hidden="1" customWidth="1"/>
    <col min="4868" max="4868" width="7.140625" style="117" customWidth="1"/>
    <col min="4869" max="4869" width="82" style="117" customWidth="1"/>
    <col min="4870" max="4870" width="84.5703125" style="117" customWidth="1"/>
    <col min="4871" max="5120" width="9" style="117"/>
    <col min="5121" max="5121" width="7.140625" style="117" customWidth="1"/>
    <col min="5122" max="5122" width="80.42578125" style="117" customWidth="1"/>
    <col min="5123" max="5123" width="0" style="117" hidden="1" customWidth="1"/>
    <col min="5124" max="5124" width="7.140625" style="117" customWidth="1"/>
    <col min="5125" max="5125" width="82" style="117" customWidth="1"/>
    <col min="5126" max="5126" width="84.5703125" style="117" customWidth="1"/>
    <col min="5127" max="5376" width="9" style="117"/>
    <col min="5377" max="5377" width="7.140625" style="117" customWidth="1"/>
    <col min="5378" max="5378" width="80.42578125" style="117" customWidth="1"/>
    <col min="5379" max="5379" width="0" style="117" hidden="1" customWidth="1"/>
    <col min="5380" max="5380" width="7.140625" style="117" customWidth="1"/>
    <col min="5381" max="5381" width="82" style="117" customWidth="1"/>
    <col min="5382" max="5382" width="84.5703125" style="117" customWidth="1"/>
    <col min="5383" max="5632" width="9" style="117"/>
    <col min="5633" max="5633" width="7.140625" style="117" customWidth="1"/>
    <col min="5634" max="5634" width="80.42578125" style="117" customWidth="1"/>
    <col min="5635" max="5635" width="0" style="117" hidden="1" customWidth="1"/>
    <col min="5636" max="5636" width="7.140625" style="117" customWidth="1"/>
    <col min="5637" max="5637" width="82" style="117" customWidth="1"/>
    <col min="5638" max="5638" width="84.5703125" style="117" customWidth="1"/>
    <col min="5639" max="5888" width="9" style="117"/>
    <col min="5889" max="5889" width="7.140625" style="117" customWidth="1"/>
    <col min="5890" max="5890" width="80.42578125" style="117" customWidth="1"/>
    <col min="5891" max="5891" width="0" style="117" hidden="1" customWidth="1"/>
    <col min="5892" max="5892" width="7.140625" style="117" customWidth="1"/>
    <col min="5893" max="5893" width="82" style="117" customWidth="1"/>
    <col min="5894" max="5894" width="84.5703125" style="117" customWidth="1"/>
    <col min="5895" max="6144" width="9" style="117"/>
    <col min="6145" max="6145" width="7.140625" style="117" customWidth="1"/>
    <col min="6146" max="6146" width="80.42578125" style="117" customWidth="1"/>
    <col min="6147" max="6147" width="0" style="117" hidden="1" customWidth="1"/>
    <col min="6148" max="6148" width="7.140625" style="117" customWidth="1"/>
    <col min="6149" max="6149" width="82" style="117" customWidth="1"/>
    <col min="6150" max="6150" width="84.5703125" style="117" customWidth="1"/>
    <col min="6151" max="6400" width="9" style="117"/>
    <col min="6401" max="6401" width="7.140625" style="117" customWidth="1"/>
    <col min="6402" max="6402" width="80.42578125" style="117" customWidth="1"/>
    <col min="6403" max="6403" width="0" style="117" hidden="1" customWidth="1"/>
    <col min="6404" max="6404" width="7.140625" style="117" customWidth="1"/>
    <col min="6405" max="6405" width="82" style="117" customWidth="1"/>
    <col min="6406" max="6406" width="84.5703125" style="117" customWidth="1"/>
    <col min="6407" max="6656" width="9" style="117"/>
    <col min="6657" max="6657" width="7.140625" style="117" customWidth="1"/>
    <col min="6658" max="6658" width="80.42578125" style="117" customWidth="1"/>
    <col min="6659" max="6659" width="0" style="117" hidden="1" customWidth="1"/>
    <col min="6660" max="6660" width="7.140625" style="117" customWidth="1"/>
    <col min="6661" max="6661" width="82" style="117" customWidth="1"/>
    <col min="6662" max="6662" width="84.5703125" style="117" customWidth="1"/>
    <col min="6663" max="6912" width="9" style="117"/>
    <col min="6913" max="6913" width="7.140625" style="117" customWidth="1"/>
    <col min="6914" max="6914" width="80.42578125" style="117" customWidth="1"/>
    <col min="6915" max="6915" width="0" style="117" hidden="1" customWidth="1"/>
    <col min="6916" max="6916" width="7.140625" style="117" customWidth="1"/>
    <col min="6917" max="6917" width="82" style="117" customWidth="1"/>
    <col min="6918" max="6918" width="84.5703125" style="117" customWidth="1"/>
    <col min="6919" max="7168" width="9" style="117"/>
    <col min="7169" max="7169" width="7.140625" style="117" customWidth="1"/>
    <col min="7170" max="7170" width="80.42578125" style="117" customWidth="1"/>
    <col min="7171" max="7171" width="0" style="117" hidden="1" customWidth="1"/>
    <col min="7172" max="7172" width="7.140625" style="117" customWidth="1"/>
    <col min="7173" max="7173" width="82" style="117" customWidth="1"/>
    <col min="7174" max="7174" width="84.5703125" style="117" customWidth="1"/>
    <col min="7175" max="7424" width="9" style="117"/>
    <col min="7425" max="7425" width="7.140625" style="117" customWidth="1"/>
    <col min="7426" max="7426" width="80.42578125" style="117" customWidth="1"/>
    <col min="7427" max="7427" width="0" style="117" hidden="1" customWidth="1"/>
    <col min="7428" max="7428" width="7.140625" style="117" customWidth="1"/>
    <col min="7429" max="7429" width="82" style="117" customWidth="1"/>
    <col min="7430" max="7430" width="84.5703125" style="117" customWidth="1"/>
    <col min="7431" max="7680" width="9" style="117"/>
    <col min="7681" max="7681" width="7.140625" style="117" customWidth="1"/>
    <col min="7682" max="7682" width="80.42578125" style="117" customWidth="1"/>
    <col min="7683" max="7683" width="0" style="117" hidden="1" customWidth="1"/>
    <col min="7684" max="7684" width="7.140625" style="117" customWidth="1"/>
    <col min="7685" max="7685" width="82" style="117" customWidth="1"/>
    <col min="7686" max="7686" width="84.5703125" style="117" customWidth="1"/>
    <col min="7687" max="7936" width="9" style="117"/>
    <col min="7937" max="7937" width="7.140625" style="117" customWidth="1"/>
    <col min="7938" max="7938" width="80.42578125" style="117" customWidth="1"/>
    <col min="7939" max="7939" width="0" style="117" hidden="1" customWidth="1"/>
    <col min="7940" max="7940" width="7.140625" style="117" customWidth="1"/>
    <col min="7941" max="7941" width="82" style="117" customWidth="1"/>
    <col min="7942" max="7942" width="84.5703125" style="117" customWidth="1"/>
    <col min="7943" max="8192" width="9" style="117"/>
    <col min="8193" max="8193" width="7.140625" style="117" customWidth="1"/>
    <col min="8194" max="8194" width="80.42578125" style="117" customWidth="1"/>
    <col min="8195" max="8195" width="0" style="117" hidden="1" customWidth="1"/>
    <col min="8196" max="8196" width="7.140625" style="117" customWidth="1"/>
    <col min="8197" max="8197" width="82" style="117" customWidth="1"/>
    <col min="8198" max="8198" width="84.5703125" style="117" customWidth="1"/>
    <col min="8199" max="8448" width="9" style="117"/>
    <col min="8449" max="8449" width="7.140625" style="117" customWidth="1"/>
    <col min="8450" max="8450" width="80.42578125" style="117" customWidth="1"/>
    <col min="8451" max="8451" width="0" style="117" hidden="1" customWidth="1"/>
    <col min="8452" max="8452" width="7.140625" style="117" customWidth="1"/>
    <col min="8453" max="8453" width="82" style="117" customWidth="1"/>
    <col min="8454" max="8454" width="84.5703125" style="117" customWidth="1"/>
    <col min="8455" max="8704" width="9" style="117"/>
    <col min="8705" max="8705" width="7.140625" style="117" customWidth="1"/>
    <col min="8706" max="8706" width="80.42578125" style="117" customWidth="1"/>
    <col min="8707" max="8707" width="0" style="117" hidden="1" customWidth="1"/>
    <col min="8708" max="8708" width="7.140625" style="117" customWidth="1"/>
    <col min="8709" max="8709" width="82" style="117" customWidth="1"/>
    <col min="8710" max="8710" width="84.5703125" style="117" customWidth="1"/>
    <col min="8711" max="8960" width="9" style="117"/>
    <col min="8961" max="8961" width="7.140625" style="117" customWidth="1"/>
    <col min="8962" max="8962" width="80.42578125" style="117" customWidth="1"/>
    <col min="8963" max="8963" width="0" style="117" hidden="1" customWidth="1"/>
    <col min="8964" max="8964" width="7.140625" style="117" customWidth="1"/>
    <col min="8965" max="8965" width="82" style="117" customWidth="1"/>
    <col min="8966" max="8966" width="84.5703125" style="117" customWidth="1"/>
    <col min="8967" max="9216" width="9" style="117"/>
    <col min="9217" max="9217" width="7.140625" style="117" customWidth="1"/>
    <col min="9218" max="9218" width="80.42578125" style="117" customWidth="1"/>
    <col min="9219" max="9219" width="0" style="117" hidden="1" customWidth="1"/>
    <col min="9220" max="9220" width="7.140625" style="117" customWidth="1"/>
    <col min="9221" max="9221" width="82" style="117" customWidth="1"/>
    <col min="9222" max="9222" width="84.5703125" style="117" customWidth="1"/>
    <col min="9223" max="9472" width="9" style="117"/>
    <col min="9473" max="9473" width="7.140625" style="117" customWidth="1"/>
    <col min="9474" max="9474" width="80.42578125" style="117" customWidth="1"/>
    <col min="9475" max="9475" width="0" style="117" hidden="1" customWidth="1"/>
    <col min="9476" max="9476" width="7.140625" style="117" customWidth="1"/>
    <col min="9477" max="9477" width="82" style="117" customWidth="1"/>
    <col min="9478" max="9478" width="84.5703125" style="117" customWidth="1"/>
    <col min="9479" max="9728" width="9" style="117"/>
    <col min="9729" max="9729" width="7.140625" style="117" customWidth="1"/>
    <col min="9730" max="9730" width="80.42578125" style="117" customWidth="1"/>
    <col min="9731" max="9731" width="0" style="117" hidden="1" customWidth="1"/>
    <col min="9732" max="9732" width="7.140625" style="117" customWidth="1"/>
    <col min="9733" max="9733" width="82" style="117" customWidth="1"/>
    <col min="9734" max="9734" width="84.5703125" style="117" customWidth="1"/>
    <col min="9735" max="9984" width="9" style="117"/>
    <col min="9985" max="9985" width="7.140625" style="117" customWidth="1"/>
    <col min="9986" max="9986" width="80.42578125" style="117" customWidth="1"/>
    <col min="9987" max="9987" width="0" style="117" hidden="1" customWidth="1"/>
    <col min="9988" max="9988" width="7.140625" style="117" customWidth="1"/>
    <col min="9989" max="9989" width="82" style="117" customWidth="1"/>
    <col min="9990" max="9990" width="84.5703125" style="117" customWidth="1"/>
    <col min="9991" max="10240" width="9" style="117"/>
    <col min="10241" max="10241" width="7.140625" style="117" customWidth="1"/>
    <col min="10242" max="10242" width="80.42578125" style="117" customWidth="1"/>
    <col min="10243" max="10243" width="0" style="117" hidden="1" customWidth="1"/>
    <col min="10244" max="10244" width="7.140625" style="117" customWidth="1"/>
    <col min="10245" max="10245" width="82" style="117" customWidth="1"/>
    <col min="10246" max="10246" width="84.5703125" style="117" customWidth="1"/>
    <col min="10247" max="10496" width="9" style="117"/>
    <col min="10497" max="10497" width="7.140625" style="117" customWidth="1"/>
    <col min="10498" max="10498" width="80.42578125" style="117" customWidth="1"/>
    <col min="10499" max="10499" width="0" style="117" hidden="1" customWidth="1"/>
    <col min="10500" max="10500" width="7.140625" style="117" customWidth="1"/>
    <col min="10501" max="10501" width="82" style="117" customWidth="1"/>
    <col min="10502" max="10502" width="84.5703125" style="117" customWidth="1"/>
    <col min="10503" max="10752" width="9" style="117"/>
    <col min="10753" max="10753" width="7.140625" style="117" customWidth="1"/>
    <col min="10754" max="10754" width="80.42578125" style="117" customWidth="1"/>
    <col min="10755" max="10755" width="0" style="117" hidden="1" customWidth="1"/>
    <col min="10756" max="10756" width="7.140625" style="117" customWidth="1"/>
    <col min="10757" max="10757" width="82" style="117" customWidth="1"/>
    <col min="10758" max="10758" width="84.5703125" style="117" customWidth="1"/>
    <col min="10759" max="11008" width="9" style="117"/>
    <col min="11009" max="11009" width="7.140625" style="117" customWidth="1"/>
    <col min="11010" max="11010" width="80.42578125" style="117" customWidth="1"/>
    <col min="11011" max="11011" width="0" style="117" hidden="1" customWidth="1"/>
    <col min="11012" max="11012" width="7.140625" style="117" customWidth="1"/>
    <col min="11013" max="11013" width="82" style="117" customWidth="1"/>
    <col min="11014" max="11014" width="84.5703125" style="117" customWidth="1"/>
    <col min="11015" max="11264" width="9" style="117"/>
    <col min="11265" max="11265" width="7.140625" style="117" customWidth="1"/>
    <col min="11266" max="11266" width="80.42578125" style="117" customWidth="1"/>
    <col min="11267" max="11267" width="0" style="117" hidden="1" customWidth="1"/>
    <col min="11268" max="11268" width="7.140625" style="117" customWidth="1"/>
    <col min="11269" max="11269" width="82" style="117" customWidth="1"/>
    <col min="11270" max="11270" width="84.5703125" style="117" customWidth="1"/>
    <col min="11271" max="11520" width="9" style="117"/>
    <col min="11521" max="11521" width="7.140625" style="117" customWidth="1"/>
    <col min="11522" max="11522" width="80.42578125" style="117" customWidth="1"/>
    <col min="11523" max="11523" width="0" style="117" hidden="1" customWidth="1"/>
    <col min="11524" max="11524" width="7.140625" style="117" customWidth="1"/>
    <col min="11525" max="11525" width="82" style="117" customWidth="1"/>
    <col min="11526" max="11526" width="84.5703125" style="117" customWidth="1"/>
    <col min="11527" max="11776" width="9" style="117"/>
    <col min="11777" max="11777" width="7.140625" style="117" customWidth="1"/>
    <col min="11778" max="11778" width="80.42578125" style="117" customWidth="1"/>
    <col min="11779" max="11779" width="0" style="117" hidden="1" customWidth="1"/>
    <col min="11780" max="11780" width="7.140625" style="117" customWidth="1"/>
    <col min="11781" max="11781" width="82" style="117" customWidth="1"/>
    <col min="11782" max="11782" width="84.5703125" style="117" customWidth="1"/>
    <col min="11783" max="12032" width="9" style="117"/>
    <col min="12033" max="12033" width="7.140625" style="117" customWidth="1"/>
    <col min="12034" max="12034" width="80.42578125" style="117" customWidth="1"/>
    <col min="12035" max="12035" width="0" style="117" hidden="1" customWidth="1"/>
    <col min="12036" max="12036" width="7.140625" style="117" customWidth="1"/>
    <col min="12037" max="12037" width="82" style="117" customWidth="1"/>
    <col min="12038" max="12038" width="84.5703125" style="117" customWidth="1"/>
    <col min="12039" max="12288" width="9" style="117"/>
    <col min="12289" max="12289" width="7.140625" style="117" customWidth="1"/>
    <col min="12290" max="12290" width="80.42578125" style="117" customWidth="1"/>
    <col min="12291" max="12291" width="0" style="117" hidden="1" customWidth="1"/>
    <col min="12292" max="12292" width="7.140625" style="117" customWidth="1"/>
    <col min="12293" max="12293" width="82" style="117" customWidth="1"/>
    <col min="12294" max="12294" width="84.5703125" style="117" customWidth="1"/>
    <col min="12295" max="12544" width="9" style="117"/>
    <col min="12545" max="12545" width="7.140625" style="117" customWidth="1"/>
    <col min="12546" max="12546" width="80.42578125" style="117" customWidth="1"/>
    <col min="12547" max="12547" width="0" style="117" hidden="1" customWidth="1"/>
    <col min="12548" max="12548" width="7.140625" style="117" customWidth="1"/>
    <col min="12549" max="12549" width="82" style="117" customWidth="1"/>
    <col min="12550" max="12550" width="84.5703125" style="117" customWidth="1"/>
    <col min="12551" max="12800" width="9" style="117"/>
    <col min="12801" max="12801" width="7.140625" style="117" customWidth="1"/>
    <col min="12802" max="12802" width="80.42578125" style="117" customWidth="1"/>
    <col min="12803" max="12803" width="0" style="117" hidden="1" customWidth="1"/>
    <col min="12804" max="12804" width="7.140625" style="117" customWidth="1"/>
    <col min="12805" max="12805" width="82" style="117" customWidth="1"/>
    <col min="12806" max="12806" width="84.5703125" style="117" customWidth="1"/>
    <col min="12807" max="13056" width="9" style="117"/>
    <col min="13057" max="13057" width="7.140625" style="117" customWidth="1"/>
    <col min="13058" max="13058" width="80.42578125" style="117" customWidth="1"/>
    <col min="13059" max="13059" width="0" style="117" hidden="1" customWidth="1"/>
    <col min="13060" max="13060" width="7.140625" style="117" customWidth="1"/>
    <col min="13061" max="13061" width="82" style="117" customWidth="1"/>
    <col min="13062" max="13062" width="84.5703125" style="117" customWidth="1"/>
    <col min="13063" max="13312" width="9" style="117"/>
    <col min="13313" max="13313" width="7.140625" style="117" customWidth="1"/>
    <col min="13314" max="13314" width="80.42578125" style="117" customWidth="1"/>
    <col min="13315" max="13315" width="0" style="117" hidden="1" customWidth="1"/>
    <col min="13316" max="13316" width="7.140625" style="117" customWidth="1"/>
    <col min="13317" max="13317" width="82" style="117" customWidth="1"/>
    <col min="13318" max="13318" width="84.5703125" style="117" customWidth="1"/>
    <col min="13319" max="13568" width="9" style="117"/>
    <col min="13569" max="13569" width="7.140625" style="117" customWidth="1"/>
    <col min="13570" max="13570" width="80.42578125" style="117" customWidth="1"/>
    <col min="13571" max="13571" width="0" style="117" hidden="1" customWidth="1"/>
    <col min="13572" max="13572" width="7.140625" style="117" customWidth="1"/>
    <col min="13573" max="13573" width="82" style="117" customWidth="1"/>
    <col min="13574" max="13574" width="84.5703125" style="117" customWidth="1"/>
    <col min="13575" max="13824" width="9" style="117"/>
    <col min="13825" max="13825" width="7.140625" style="117" customWidth="1"/>
    <col min="13826" max="13826" width="80.42578125" style="117" customWidth="1"/>
    <col min="13827" max="13827" width="0" style="117" hidden="1" customWidth="1"/>
    <col min="13828" max="13828" width="7.140625" style="117" customWidth="1"/>
    <col min="13829" max="13829" width="82" style="117" customWidth="1"/>
    <col min="13830" max="13830" width="84.5703125" style="117" customWidth="1"/>
    <col min="13831" max="14080" width="9" style="117"/>
    <col min="14081" max="14081" width="7.140625" style="117" customWidth="1"/>
    <col min="14082" max="14082" width="80.42578125" style="117" customWidth="1"/>
    <col min="14083" max="14083" width="0" style="117" hidden="1" customWidth="1"/>
    <col min="14084" max="14084" width="7.140625" style="117" customWidth="1"/>
    <col min="14085" max="14085" width="82" style="117" customWidth="1"/>
    <col min="14086" max="14086" width="84.5703125" style="117" customWidth="1"/>
    <col min="14087" max="14336" width="9" style="117"/>
    <col min="14337" max="14337" width="7.140625" style="117" customWidth="1"/>
    <col min="14338" max="14338" width="80.42578125" style="117" customWidth="1"/>
    <col min="14339" max="14339" width="0" style="117" hidden="1" customWidth="1"/>
    <col min="14340" max="14340" width="7.140625" style="117" customWidth="1"/>
    <col min="14341" max="14341" width="82" style="117" customWidth="1"/>
    <col min="14342" max="14342" width="84.5703125" style="117" customWidth="1"/>
    <col min="14343" max="14592" width="9" style="117"/>
    <col min="14593" max="14593" width="7.140625" style="117" customWidth="1"/>
    <col min="14594" max="14594" width="80.42578125" style="117" customWidth="1"/>
    <col min="14595" max="14595" width="0" style="117" hidden="1" customWidth="1"/>
    <col min="14596" max="14596" width="7.140625" style="117" customWidth="1"/>
    <col min="14597" max="14597" width="82" style="117" customWidth="1"/>
    <col min="14598" max="14598" width="84.5703125" style="117" customWidth="1"/>
    <col min="14599" max="14848" width="9" style="117"/>
    <col min="14849" max="14849" width="7.140625" style="117" customWidth="1"/>
    <col min="14850" max="14850" width="80.42578125" style="117" customWidth="1"/>
    <col min="14851" max="14851" width="0" style="117" hidden="1" customWidth="1"/>
    <col min="14852" max="14852" width="7.140625" style="117" customWidth="1"/>
    <col min="14853" max="14853" width="82" style="117" customWidth="1"/>
    <col min="14854" max="14854" width="84.5703125" style="117" customWidth="1"/>
    <col min="14855" max="15104" width="9" style="117"/>
    <col min="15105" max="15105" width="7.140625" style="117" customWidth="1"/>
    <col min="15106" max="15106" width="80.42578125" style="117" customWidth="1"/>
    <col min="15107" max="15107" width="0" style="117" hidden="1" customWidth="1"/>
    <col min="15108" max="15108" width="7.140625" style="117" customWidth="1"/>
    <col min="15109" max="15109" width="82" style="117" customWidth="1"/>
    <col min="15110" max="15110" width="84.5703125" style="117" customWidth="1"/>
    <col min="15111" max="15360" width="9" style="117"/>
    <col min="15361" max="15361" width="7.140625" style="117" customWidth="1"/>
    <col min="15362" max="15362" width="80.42578125" style="117" customWidth="1"/>
    <col min="15363" max="15363" width="0" style="117" hidden="1" customWidth="1"/>
    <col min="15364" max="15364" width="7.140625" style="117" customWidth="1"/>
    <col min="15365" max="15365" width="82" style="117" customWidth="1"/>
    <col min="15366" max="15366" width="84.5703125" style="117" customWidth="1"/>
    <col min="15367" max="15616" width="9" style="117"/>
    <col min="15617" max="15617" width="7.140625" style="117" customWidth="1"/>
    <col min="15618" max="15618" width="80.42578125" style="117" customWidth="1"/>
    <col min="15619" max="15619" width="0" style="117" hidden="1" customWidth="1"/>
    <col min="15620" max="15620" width="7.140625" style="117" customWidth="1"/>
    <col min="15621" max="15621" width="82" style="117" customWidth="1"/>
    <col min="15622" max="15622" width="84.5703125" style="117" customWidth="1"/>
    <col min="15623" max="15872" width="9" style="117"/>
    <col min="15873" max="15873" width="7.140625" style="117" customWidth="1"/>
    <col min="15874" max="15874" width="80.42578125" style="117" customWidth="1"/>
    <col min="15875" max="15875" width="0" style="117" hidden="1" customWidth="1"/>
    <col min="15876" max="15876" width="7.140625" style="117" customWidth="1"/>
    <col min="15877" max="15877" width="82" style="117" customWidth="1"/>
    <col min="15878" max="15878" width="84.5703125" style="117" customWidth="1"/>
    <col min="15879" max="16128" width="9" style="117"/>
    <col min="16129" max="16129" width="7.140625" style="117" customWidth="1"/>
    <col min="16130" max="16130" width="80.42578125" style="117" customWidth="1"/>
    <col min="16131" max="16131" width="0" style="117" hidden="1" customWidth="1"/>
    <col min="16132" max="16132" width="7.140625" style="117" customWidth="1"/>
    <col min="16133" max="16133" width="82" style="117" customWidth="1"/>
    <col min="16134" max="16134" width="84.5703125" style="117" customWidth="1"/>
    <col min="16135" max="16384" width="9" style="117"/>
  </cols>
  <sheetData>
    <row r="1" spans="1:6" s="287" customFormat="1" ht="15.75">
      <c r="A1" s="285" t="s">
        <v>3362</v>
      </c>
      <c r="B1" s="286" t="s">
        <v>3381</v>
      </c>
      <c r="C1" s="443"/>
      <c r="D1" s="285" t="s">
        <v>3362</v>
      </c>
      <c r="E1" s="444" t="s">
        <v>3382</v>
      </c>
    </row>
    <row r="2" spans="1:6">
      <c r="A2" s="262" t="s">
        <v>3363</v>
      </c>
      <c r="B2" s="263" t="s">
        <v>593</v>
      </c>
      <c r="C2" s="299"/>
      <c r="D2" s="262" t="s">
        <v>3363</v>
      </c>
      <c r="E2" s="263" t="s">
        <v>2914</v>
      </c>
    </row>
    <row r="3" spans="1:6">
      <c r="A3" s="262"/>
      <c r="B3" s="119" t="s">
        <v>3380</v>
      </c>
      <c r="C3" s="120"/>
      <c r="D3" s="262"/>
      <c r="E3" s="119" t="str">
        <f>B3</f>
        <v>12-16.05.2025</v>
      </c>
    </row>
    <row r="4" spans="1:6">
      <c r="A4" s="262"/>
      <c r="B4" s="265"/>
      <c r="C4" s="120"/>
      <c r="D4" s="262"/>
      <c r="E4" s="265"/>
    </row>
    <row r="5" spans="1:6">
      <c r="A5" s="262"/>
      <c r="B5" s="266" t="s">
        <v>577</v>
      </c>
      <c r="C5" s="120"/>
      <c r="D5" s="262"/>
      <c r="E5" s="446" t="s">
        <v>2847</v>
      </c>
      <c r="F5" s="431"/>
    </row>
    <row r="6" spans="1:6">
      <c r="A6" s="262"/>
      <c r="B6" s="265" t="s">
        <v>3396</v>
      </c>
      <c r="C6" s="120"/>
      <c r="D6" s="262"/>
      <c r="E6" s="269" t="str">
        <f>B6</f>
        <v>12.05 Opening meeting - Group manager and auditors</v>
      </c>
      <c r="F6" s="28"/>
    </row>
    <row r="7" spans="1:6">
      <c r="A7" s="262"/>
      <c r="B7" s="265" t="s">
        <v>3397</v>
      </c>
      <c r="C7" s="120"/>
      <c r="D7" s="262"/>
      <c r="E7" s="269" t="str">
        <f t="shared" ref="E7:E15" si="0">B7</f>
        <v>12-13.05 Audit: Review of documentation &amp; Group systems, staff interviews</v>
      </c>
      <c r="F7" s="28"/>
    </row>
    <row r="8" spans="1:6">
      <c r="A8" s="262"/>
      <c r="B8" s="265" t="s">
        <v>3399</v>
      </c>
      <c r="C8" s="120"/>
      <c r="D8" s="262"/>
      <c r="E8" s="269" t="str">
        <f t="shared" si="0"/>
        <v>12.05 Site visit Group member 1, MU 1</v>
      </c>
      <c r="F8" s="28"/>
    </row>
    <row r="9" spans="1:6">
      <c r="A9" s="262"/>
      <c r="B9" s="265" t="s">
        <v>3400</v>
      </c>
      <c r="C9" s="120"/>
      <c r="D9" s="262"/>
      <c r="E9" s="269" t="str">
        <f t="shared" si="0"/>
        <v>13.05 Site visit Group member 2, MU 2</v>
      </c>
    </row>
    <row r="10" spans="1:6">
      <c r="A10" s="262"/>
      <c r="B10" s="265" t="s">
        <v>3401</v>
      </c>
      <c r="C10" s="120"/>
      <c r="D10" s="262"/>
      <c r="E10" s="269" t="str">
        <f t="shared" si="0"/>
        <v>14.05 Site visit Group member 3, MU 3</v>
      </c>
    </row>
    <row r="11" spans="1:6">
      <c r="A11" s="262"/>
      <c r="B11" s="265" t="s">
        <v>3402</v>
      </c>
      <c r="C11" s="120"/>
      <c r="D11" s="262"/>
      <c r="E11" s="269" t="str">
        <f t="shared" si="0"/>
        <v>14.05 Site visit Group member 4, MU 4</v>
      </c>
      <c r="F11" s="28"/>
    </row>
    <row r="12" spans="1:6">
      <c r="A12" s="262"/>
      <c r="B12" s="265" t="s">
        <v>3403</v>
      </c>
      <c r="C12" s="120"/>
      <c r="D12" s="262"/>
      <c r="E12" s="269" t="str">
        <f t="shared" si="0"/>
        <v>15.05 Site visit Group member 5, MU 5</v>
      </c>
      <c r="F12" s="431"/>
    </row>
    <row r="13" spans="1:6">
      <c r="A13" s="262"/>
      <c r="B13" s="265" t="s">
        <v>3404</v>
      </c>
      <c r="C13" s="120"/>
      <c r="D13" s="262"/>
      <c r="E13" s="269" t="str">
        <f t="shared" si="0"/>
        <v>15.05 Site visit Group member 6, MU 6</v>
      </c>
      <c r="F13" s="431"/>
    </row>
    <row r="14" spans="1:6">
      <c r="A14" s="262"/>
      <c r="B14" s="265" t="s">
        <v>3405</v>
      </c>
      <c r="C14" s="120"/>
      <c r="D14" s="262"/>
      <c r="E14" s="269" t="str">
        <f t="shared" ref="E14" si="1">B14</f>
        <v>16.05 Site visit Group member 7, MU 7</v>
      </c>
      <c r="F14" s="431"/>
    </row>
    <row r="15" spans="1:6">
      <c r="A15" s="262"/>
      <c r="B15" s="265" t="s">
        <v>3398</v>
      </c>
      <c r="C15" s="120"/>
      <c r="D15" s="262"/>
      <c r="E15" s="269" t="str">
        <f t="shared" si="0"/>
        <v>16.05 Closing meeting - Group manager and auditors</v>
      </c>
      <c r="F15" s="49"/>
    </row>
    <row r="16" spans="1:6">
      <c r="A16" s="262"/>
      <c r="B16" s="267"/>
      <c r="C16" s="120"/>
      <c r="D16" s="262"/>
      <c r="E16" s="269"/>
      <c r="F16" s="300"/>
    </row>
    <row r="17" spans="1:6">
      <c r="A17" s="262" t="s">
        <v>3364</v>
      </c>
      <c r="B17" s="269" t="s">
        <v>2932</v>
      </c>
      <c r="C17" s="120"/>
      <c r="D17" s="262" t="s">
        <v>3364</v>
      </c>
      <c r="E17" s="269" t="s">
        <v>2932</v>
      </c>
      <c r="F17" s="431"/>
    </row>
    <row r="18" spans="1:6">
      <c r="A18" s="262"/>
      <c r="B18" s="269"/>
      <c r="C18" s="120"/>
      <c r="D18" s="262"/>
      <c r="E18" s="269"/>
    </row>
    <row r="19" spans="1:6">
      <c r="A19" s="262" t="s">
        <v>3365</v>
      </c>
      <c r="B19" s="269" t="s">
        <v>2933</v>
      </c>
      <c r="C19" s="120"/>
      <c r="D19" s="262" t="s">
        <v>3365</v>
      </c>
      <c r="E19" s="269" t="s">
        <v>2933</v>
      </c>
      <c r="F19" s="437"/>
    </row>
    <row r="20" spans="1:6">
      <c r="A20" s="262"/>
      <c r="B20" s="271"/>
      <c r="C20" s="120"/>
      <c r="D20" s="262"/>
      <c r="E20" s="270"/>
      <c r="F20" s="28"/>
    </row>
    <row r="21" spans="1:6">
      <c r="A21" s="262" t="s">
        <v>3366</v>
      </c>
      <c r="B21" s="272" t="s">
        <v>596</v>
      </c>
      <c r="C21" s="299"/>
      <c r="D21" s="262" t="s">
        <v>3366</v>
      </c>
      <c r="E21" s="272" t="s">
        <v>2915</v>
      </c>
    </row>
    <row r="22" spans="1:6" ht="33.75" customHeight="1">
      <c r="A22" s="262"/>
      <c r="B22" s="119" t="s">
        <v>3238</v>
      </c>
      <c r="C22" s="120"/>
      <c r="D22" s="262"/>
      <c r="E22" s="119" t="s">
        <v>3239</v>
      </c>
      <c r="F22" s="28"/>
    </row>
    <row r="23" spans="1:6" ht="14.25" hidden="1" customHeight="1">
      <c r="A23" s="262"/>
      <c r="B23" s="267"/>
      <c r="C23" s="120"/>
      <c r="D23" s="262"/>
      <c r="E23" s="267"/>
      <c r="F23" s="300"/>
    </row>
    <row r="24" spans="1:6" ht="15" customHeight="1">
      <c r="A24" s="262"/>
      <c r="B24" s="273"/>
      <c r="C24" s="120"/>
      <c r="D24" s="262"/>
      <c r="E24" s="273"/>
      <c r="F24" s="438"/>
    </row>
    <row r="25" spans="1:6">
      <c r="A25" s="262" t="s">
        <v>3367</v>
      </c>
      <c r="B25" s="272" t="s">
        <v>597</v>
      </c>
      <c r="C25" s="299"/>
      <c r="D25" s="262" t="s">
        <v>3367</v>
      </c>
      <c r="E25" s="272" t="s">
        <v>2916</v>
      </c>
      <c r="F25" s="438"/>
    </row>
    <row r="26" spans="1:6">
      <c r="A26" s="262"/>
      <c r="B26" s="274" t="s">
        <v>598</v>
      </c>
      <c r="C26" s="299"/>
      <c r="D26" s="262"/>
      <c r="E26" s="274" t="s">
        <v>2917</v>
      </c>
      <c r="F26" s="438"/>
    </row>
    <row r="27" spans="1:6" ht="117" customHeight="1">
      <c r="A27" s="262"/>
      <c r="B27" s="265" t="s">
        <v>3408</v>
      </c>
      <c r="C27" s="120"/>
      <c r="D27" s="262"/>
      <c r="E27" s="265" t="s">
        <v>3407</v>
      </c>
      <c r="F27" s="28"/>
    </row>
    <row r="28" spans="1:6" ht="111.6" customHeight="1">
      <c r="A28" s="262"/>
      <c r="B28" s="265" t="s">
        <v>3411</v>
      </c>
      <c r="C28" s="120"/>
      <c r="D28" s="262"/>
      <c r="E28" s="265" t="s">
        <v>3410</v>
      </c>
      <c r="F28" s="49"/>
    </row>
    <row r="29" spans="1:6" ht="108.6" customHeight="1">
      <c r="A29" s="262"/>
      <c r="B29" s="265" t="s">
        <v>3409</v>
      </c>
      <c r="C29" s="120"/>
      <c r="D29" s="262"/>
      <c r="E29" s="265" t="s">
        <v>3406</v>
      </c>
      <c r="F29" s="49"/>
    </row>
    <row r="30" spans="1:6" ht="113.45" customHeight="1">
      <c r="A30" s="262"/>
      <c r="B30" s="265" t="s">
        <v>3551</v>
      </c>
      <c r="C30" s="120"/>
      <c r="D30" s="262"/>
      <c r="E30" s="265" t="s">
        <v>3550</v>
      </c>
      <c r="F30" s="49"/>
    </row>
    <row r="31" spans="1:6">
      <c r="A31" s="262"/>
      <c r="B31" s="265" t="s">
        <v>599</v>
      </c>
      <c r="C31" s="120"/>
      <c r="D31" s="262"/>
      <c r="E31" s="265" t="s">
        <v>2918</v>
      </c>
      <c r="F31" s="28"/>
    </row>
    <row r="32" spans="1:6">
      <c r="A32" s="262"/>
      <c r="B32" s="265"/>
      <c r="C32" s="120"/>
      <c r="D32" s="262"/>
      <c r="E32" s="265"/>
      <c r="F32" s="28"/>
    </row>
    <row r="33" spans="1:6">
      <c r="A33" s="262" t="s">
        <v>3368</v>
      </c>
      <c r="B33" s="266" t="s">
        <v>579</v>
      </c>
      <c r="C33" s="299"/>
      <c r="D33" s="262" t="s">
        <v>3368</v>
      </c>
      <c r="E33" s="266" t="s">
        <v>2747</v>
      </c>
      <c r="F33" s="300"/>
    </row>
    <row r="34" spans="1:6">
      <c r="A34" s="262"/>
      <c r="B34" s="265" t="s">
        <v>2868</v>
      </c>
      <c r="C34" s="120"/>
      <c r="D34" s="262"/>
      <c r="E34" s="265"/>
      <c r="F34" s="28"/>
    </row>
    <row r="35" spans="1:6">
      <c r="A35" s="262"/>
      <c r="B35" s="273"/>
      <c r="C35" s="120"/>
      <c r="D35" s="262"/>
      <c r="E35" s="273"/>
      <c r="F35" s="28"/>
    </row>
    <row r="36" spans="1:6">
      <c r="A36" s="262" t="s">
        <v>3369</v>
      </c>
      <c r="B36" s="272" t="s">
        <v>601</v>
      </c>
      <c r="C36" s="299"/>
      <c r="D36" s="262" t="s">
        <v>3369</v>
      </c>
      <c r="E36" s="272" t="s">
        <v>601</v>
      </c>
      <c r="F36" s="28"/>
    </row>
    <row r="37" spans="1:6" ht="127.5">
      <c r="A37" s="262" t="s">
        <v>3370</v>
      </c>
      <c r="B37" s="119" t="s">
        <v>2869</v>
      </c>
      <c r="C37" s="299"/>
      <c r="D37" s="262" t="s">
        <v>3370</v>
      </c>
      <c r="E37" s="119" t="s">
        <v>2869</v>
      </c>
      <c r="F37" s="28"/>
    </row>
    <row r="38" spans="1:6" ht="38.25">
      <c r="A38" s="262" t="s">
        <v>3371</v>
      </c>
      <c r="B38" s="265" t="s">
        <v>585</v>
      </c>
      <c r="C38" s="299"/>
      <c r="D38" s="262" t="s">
        <v>3371</v>
      </c>
      <c r="E38" s="265" t="s">
        <v>585</v>
      </c>
      <c r="F38" s="28"/>
    </row>
    <row r="39" spans="1:6">
      <c r="A39" s="262"/>
      <c r="B39" s="278"/>
      <c r="C39" s="439"/>
      <c r="D39" s="262"/>
      <c r="E39" s="278"/>
      <c r="F39" s="300"/>
    </row>
    <row r="40" spans="1:6">
      <c r="A40" s="262"/>
      <c r="B40" s="279" t="s">
        <v>604</v>
      </c>
      <c r="C40" s="440"/>
      <c r="D40" s="262"/>
      <c r="E40" s="279" t="s">
        <v>2919</v>
      </c>
      <c r="F40" s="433"/>
    </row>
    <row r="41" spans="1:6">
      <c r="A41" s="262"/>
      <c r="B41" s="278"/>
      <c r="C41" s="439"/>
      <c r="D41" s="262"/>
      <c r="E41" s="278"/>
      <c r="F41" s="28"/>
    </row>
    <row r="42" spans="1:6" ht="63.75">
      <c r="A42" s="262"/>
      <c r="B42" s="288" t="s">
        <v>605</v>
      </c>
      <c r="C42" s="439"/>
      <c r="D42" s="262"/>
      <c r="E42" s="288" t="s">
        <v>2870</v>
      </c>
      <c r="F42" s="28"/>
    </row>
    <row r="43" spans="1:6">
      <c r="A43" s="262"/>
      <c r="B43" s="265" t="s">
        <v>3477</v>
      </c>
      <c r="C43" s="441"/>
      <c r="D43" s="262"/>
      <c r="E43" s="265" t="s">
        <v>3476</v>
      </c>
      <c r="F43" s="28"/>
    </row>
    <row r="44" spans="1:6">
      <c r="A44" s="262"/>
      <c r="B44" s="280"/>
      <c r="C44" s="441"/>
      <c r="D44" s="262"/>
      <c r="E44" s="280"/>
      <c r="F44" s="28"/>
    </row>
    <row r="45" spans="1:6">
      <c r="A45" s="262" t="s">
        <v>3372</v>
      </c>
      <c r="B45" s="266" t="s">
        <v>607</v>
      </c>
      <c r="C45" s="441"/>
      <c r="D45" s="262" t="s">
        <v>3372</v>
      </c>
      <c r="E45" s="266" t="s">
        <v>2920</v>
      </c>
      <c r="F45" s="28"/>
    </row>
    <row r="46" spans="1:6" ht="92.1" customHeight="1">
      <c r="A46" s="262"/>
      <c r="B46" s="273" t="s">
        <v>2873</v>
      </c>
      <c r="C46" s="120"/>
      <c r="D46" s="262"/>
      <c r="E46" s="273" t="s">
        <v>2874</v>
      </c>
      <c r="F46" s="28"/>
    </row>
    <row r="47" spans="1:6">
      <c r="A47" s="262"/>
      <c r="B47" s="272" t="s">
        <v>608</v>
      </c>
      <c r="C47" s="299"/>
      <c r="D47" s="262"/>
      <c r="E47" s="272" t="s">
        <v>2921</v>
      </c>
      <c r="F47" s="300"/>
    </row>
    <row r="48" spans="1:6">
      <c r="A48" s="262" t="s">
        <v>3373</v>
      </c>
      <c r="B48" s="119" t="s">
        <v>3417</v>
      </c>
      <c r="C48" s="299"/>
      <c r="D48" s="262" t="s">
        <v>3373</v>
      </c>
      <c r="E48" s="119" t="s">
        <v>3418</v>
      </c>
      <c r="F48" s="28"/>
    </row>
    <row r="49" spans="1:6">
      <c r="A49" s="262"/>
      <c r="B49" s="265" t="s">
        <v>3412</v>
      </c>
      <c r="C49" s="299"/>
      <c r="D49" s="262"/>
      <c r="E49" s="265" t="s">
        <v>3414</v>
      </c>
      <c r="F49" s="28"/>
    </row>
    <row r="50" spans="1:6">
      <c r="A50" s="262"/>
      <c r="B50" s="265" t="s">
        <v>3413</v>
      </c>
      <c r="C50" s="299"/>
      <c r="D50" s="262"/>
      <c r="E50" s="265" t="s">
        <v>3415</v>
      </c>
      <c r="F50" s="300"/>
    </row>
    <row r="51" spans="1:6">
      <c r="A51" s="262"/>
      <c r="B51" s="265" t="s">
        <v>2948</v>
      </c>
      <c r="C51" s="299"/>
      <c r="D51" s="262"/>
      <c r="E51" s="265" t="s">
        <v>3416</v>
      </c>
      <c r="F51" s="28"/>
    </row>
    <row r="52" spans="1:6">
      <c r="A52" s="262"/>
      <c r="B52" s="265" t="s">
        <v>2883</v>
      </c>
      <c r="C52" s="120"/>
      <c r="D52" s="262"/>
      <c r="E52" s="265" t="s">
        <v>2884</v>
      </c>
      <c r="F52" s="28"/>
    </row>
    <row r="53" spans="1:6">
      <c r="A53" s="262"/>
      <c r="B53" s="265"/>
      <c r="C53" s="120"/>
      <c r="D53" s="262"/>
      <c r="E53" s="265"/>
      <c r="F53" s="300"/>
    </row>
    <row r="54" spans="1:6">
      <c r="A54" s="262"/>
      <c r="B54" s="272" t="s">
        <v>609</v>
      </c>
      <c r="C54" s="299"/>
      <c r="D54" s="262"/>
      <c r="E54" s="272" t="s">
        <v>609</v>
      </c>
      <c r="F54" s="28"/>
    </row>
    <row r="55" spans="1:6" ht="25.5">
      <c r="A55" s="262" t="s">
        <v>3374</v>
      </c>
      <c r="B55" s="265" t="s">
        <v>610</v>
      </c>
      <c r="C55" s="120"/>
      <c r="D55" s="262" t="s">
        <v>3374</v>
      </c>
      <c r="E55" s="265" t="s">
        <v>610</v>
      </c>
      <c r="F55" s="28"/>
    </row>
    <row r="56" spans="1:6">
      <c r="A56" s="262"/>
      <c r="B56" s="273"/>
      <c r="C56" s="120"/>
      <c r="D56" s="262"/>
      <c r="E56" s="273"/>
      <c r="F56" s="300"/>
    </row>
    <row r="57" spans="1:6">
      <c r="A57" s="262"/>
      <c r="B57" s="272" t="s">
        <v>584</v>
      </c>
      <c r="C57" s="299"/>
      <c r="D57" s="262"/>
      <c r="E57" s="272" t="s">
        <v>2922</v>
      </c>
      <c r="F57" s="28"/>
    </row>
    <row r="58" spans="1:6">
      <c r="A58" s="262" t="s">
        <v>3375</v>
      </c>
      <c r="B58" s="261" t="s">
        <v>611</v>
      </c>
      <c r="C58" s="299"/>
      <c r="D58" s="262" t="s">
        <v>3375</v>
      </c>
      <c r="E58" s="261" t="s">
        <v>611</v>
      </c>
      <c r="F58" s="431"/>
    </row>
    <row r="59" spans="1:6" ht="71.099999999999994" customHeight="1">
      <c r="A59" s="262"/>
      <c r="B59" s="265" t="s">
        <v>3504</v>
      </c>
      <c r="C59" s="120"/>
      <c r="D59" s="262"/>
      <c r="E59" s="265" t="s">
        <v>2886</v>
      </c>
    </row>
    <row r="60" spans="1:6" ht="61.5" customHeight="1">
      <c r="A60" s="262"/>
      <c r="B60" s="265" t="s">
        <v>3503</v>
      </c>
      <c r="C60" s="120"/>
      <c r="D60" s="262"/>
      <c r="E60" s="265" t="s">
        <v>2888</v>
      </c>
    </row>
    <row r="61" spans="1:6" ht="61.5" customHeight="1">
      <c r="A61" s="262"/>
      <c r="B61" s="265" t="s">
        <v>3419</v>
      </c>
      <c r="C61" s="120"/>
      <c r="D61" s="262"/>
      <c r="E61" s="265" t="s">
        <v>2890</v>
      </c>
    </row>
    <row r="62" spans="1:6" ht="60" customHeight="1">
      <c r="A62" s="262"/>
      <c r="B62" s="575" t="s">
        <v>3391</v>
      </c>
      <c r="C62" s="120"/>
      <c r="D62" s="262"/>
      <c r="E62" s="265" t="s">
        <v>2892</v>
      </c>
    </row>
    <row r="63" spans="1:6" ht="70.5" customHeight="1">
      <c r="A63" s="262"/>
      <c r="B63" s="575" t="s">
        <v>3392</v>
      </c>
      <c r="C63" s="120"/>
      <c r="D63" s="262"/>
      <c r="E63" s="265" t="s">
        <v>2894</v>
      </c>
    </row>
    <row r="64" spans="1:6" ht="81.599999999999994" customHeight="1">
      <c r="A64" s="262"/>
      <c r="B64" s="575" t="s">
        <v>3393</v>
      </c>
      <c r="C64" s="120"/>
      <c r="D64" s="262"/>
      <c r="E64" s="265" t="s">
        <v>2954</v>
      </c>
    </row>
    <row r="65" spans="1:5" ht="57.6" customHeight="1">
      <c r="A65" s="262"/>
      <c r="B65" s="575" t="s">
        <v>3394</v>
      </c>
      <c r="C65" s="120"/>
      <c r="D65" s="262"/>
      <c r="E65" s="265" t="s">
        <v>3395</v>
      </c>
    </row>
    <row r="66" spans="1:5">
      <c r="A66" s="262"/>
      <c r="B66" s="273"/>
      <c r="C66" s="120"/>
      <c r="D66" s="262"/>
      <c r="E66" s="273"/>
    </row>
    <row r="67" spans="1:5">
      <c r="A67" s="281" t="s">
        <v>3376</v>
      </c>
      <c r="B67" s="272" t="s">
        <v>612</v>
      </c>
      <c r="C67" s="299"/>
      <c r="D67" s="281" t="s">
        <v>3376</v>
      </c>
      <c r="E67" s="272" t="s">
        <v>2923</v>
      </c>
    </row>
    <row r="68" spans="1:5" ht="25.5">
      <c r="A68" s="262"/>
      <c r="B68" s="119" t="s">
        <v>2896</v>
      </c>
      <c r="C68" s="120"/>
      <c r="D68" s="262"/>
      <c r="E68" s="119" t="s">
        <v>2924</v>
      </c>
    </row>
    <row r="69" spans="1:5">
      <c r="A69" s="262"/>
      <c r="B69" s="273"/>
      <c r="C69" s="120"/>
      <c r="D69" s="262"/>
      <c r="E69" s="273"/>
    </row>
    <row r="70" spans="1:5" ht="38.25">
      <c r="A70" s="262" t="s">
        <v>3377</v>
      </c>
      <c r="B70" s="272" t="s">
        <v>2166</v>
      </c>
      <c r="C70" s="299"/>
      <c r="D70" s="262" t="s">
        <v>3377</v>
      </c>
      <c r="E70" s="272" t="s">
        <v>2925</v>
      </c>
    </row>
    <row r="71" spans="1:5" ht="25.5">
      <c r="A71" s="262"/>
      <c r="B71" s="119" t="s">
        <v>613</v>
      </c>
      <c r="C71" s="120"/>
      <c r="D71" s="262"/>
      <c r="E71" s="119" t="s">
        <v>2926</v>
      </c>
    </row>
    <row r="72" spans="1:5" ht="15">
      <c r="A72" s="262"/>
      <c r="B72" s="273"/>
      <c r="C72" s="120"/>
      <c r="D72" s="262"/>
      <c r="E72" s="442"/>
    </row>
    <row r="73" spans="1:5">
      <c r="A73" s="262" t="s">
        <v>3378</v>
      </c>
      <c r="B73" s="272" t="s">
        <v>614</v>
      </c>
      <c r="C73" s="299"/>
      <c r="D73" s="262" t="s">
        <v>3378</v>
      </c>
      <c r="E73" s="272" t="s">
        <v>2927</v>
      </c>
    </row>
    <row r="74" spans="1:5" ht="51">
      <c r="A74" s="262"/>
      <c r="B74" s="119" t="s">
        <v>615</v>
      </c>
      <c r="C74" s="120"/>
      <c r="D74" s="262"/>
      <c r="E74" s="119" t="s">
        <v>2928</v>
      </c>
    </row>
    <row r="75" spans="1:5" ht="15">
      <c r="A75" s="262"/>
      <c r="B75" s="273"/>
      <c r="C75" s="120"/>
      <c r="D75" s="262"/>
      <c r="E75" s="442"/>
    </row>
    <row r="76" spans="1:5">
      <c r="A76" s="262" t="s">
        <v>3379</v>
      </c>
      <c r="B76" s="272" t="s">
        <v>2167</v>
      </c>
      <c r="C76" s="299"/>
      <c r="D76" s="262" t="s">
        <v>3379</v>
      </c>
      <c r="E76" s="272" t="s">
        <v>2929</v>
      </c>
    </row>
    <row r="77" spans="1:5" ht="25.5">
      <c r="A77" s="262"/>
      <c r="B77" s="119" t="s">
        <v>616</v>
      </c>
      <c r="C77" s="120"/>
      <c r="D77" s="262"/>
      <c r="E77" s="119" t="s">
        <v>2930</v>
      </c>
    </row>
    <row r="78" spans="1:5">
      <c r="A78" s="262"/>
      <c r="B78" s="266" t="s">
        <v>588</v>
      </c>
      <c r="C78" s="299"/>
      <c r="D78" s="262"/>
      <c r="E78" s="266" t="s">
        <v>2931</v>
      </c>
    </row>
    <row r="79" spans="1:5">
      <c r="A79" s="282"/>
      <c r="B79" s="265" t="s">
        <v>90</v>
      </c>
      <c r="C79" s="120"/>
      <c r="D79" s="282"/>
      <c r="E79" s="265" t="s">
        <v>91</v>
      </c>
    </row>
    <row r="80" spans="1:5">
      <c r="A80" s="282"/>
      <c r="B80" s="265"/>
      <c r="C80" s="120"/>
      <c r="D80" s="282"/>
      <c r="E80" s="265"/>
    </row>
    <row r="81" spans="2:5">
      <c r="B81" s="265"/>
      <c r="C81" s="120"/>
      <c r="E81" s="265"/>
    </row>
    <row r="82" spans="2:5">
      <c r="B82" s="273"/>
      <c r="C82" s="120"/>
      <c r="E82" s="273"/>
    </row>
  </sheetData>
  <phoneticPr fontId="101" type="noConversion"/>
  <pageMargins left="0.75" right="0.75" top="1" bottom="1" header="0.5" footer="0.5"/>
  <pageSetup paperSize="9" scale="92" orientation="portrait" r:id="rId1"/>
  <headerFooter alignWithMargins="0"/>
  <colBreaks count="1" manualBreakCount="1">
    <brk id="3" max="77"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18dc31c50cd8b963688f187c51582246">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3f4e3991f6a29932af2a6bd93764db4b"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768671-7c73-46ba-b313-40fef3d3acda">
      <Terms xmlns="http://schemas.microsoft.com/office/infopath/2007/PartnerControls"/>
    </lcf76f155ced4ddcb4097134ff3c332f>
    <TaxCatchAll xmlns="40702ddd-f4a9-47df-a458-f38aaf1ab9cf" xsi:nil="true"/>
  </documentManagement>
</p:properties>
</file>

<file path=customXml/itemProps1.xml><?xml version="1.0" encoding="utf-8"?>
<ds:datastoreItem xmlns:ds="http://schemas.openxmlformats.org/officeDocument/2006/customXml" ds:itemID="{8086F4C2-E7EA-40B0-8E2E-831C03275683}">
  <ds:schemaRefs>
    <ds:schemaRef ds:uri="http://schemas.microsoft.com/sharepoint/v3/contenttype/forms"/>
  </ds:schemaRefs>
</ds:datastoreItem>
</file>

<file path=customXml/itemProps2.xml><?xml version="1.0" encoding="utf-8"?>
<ds:datastoreItem xmlns:ds="http://schemas.openxmlformats.org/officeDocument/2006/customXml" ds:itemID="{361D816A-118B-43FC-AA44-604AE14788CA}"/>
</file>

<file path=customXml/itemProps3.xml><?xml version="1.0" encoding="utf-8"?>
<ds:datastoreItem xmlns:ds="http://schemas.openxmlformats.org/officeDocument/2006/customXml" ds:itemID="{89C9D9BB-C815-47EB-8497-0F68ADFC73E4}">
  <ds:schemaRefs>
    <ds:schemaRef ds:uri="http://www.w3.org/XML/1998/namespace"/>
    <ds:schemaRef ds:uri="cd768671-7c73-46ba-b313-40fef3d3acda"/>
    <ds:schemaRef ds:uri="http://purl.org/dc/terms/"/>
    <ds:schemaRef ds:uri="http://purl.org/dc/dcmitype/"/>
    <ds:schemaRef ds:uri="http://purl.org/dc/elements/1.1/"/>
    <ds:schemaRef ds:uri="40702ddd-f4a9-47df-a458-f38aaf1ab9cf"/>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s>
</ds:datastoreItem>
</file>

<file path=docMetadata/LabelInfo.xml><?xml version="1.0" encoding="utf-8"?>
<clbl:labelList xmlns:clbl="http://schemas.microsoft.com/office/2020/mipLabelMetadata">
  <clbl:label id="{59096ad9-8b60-446a-90b7-017dbb9421a3}" enabled="1" method="Standard" siteId="{3d234255-e20f-4205-88a5-9658a402999b}"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19</vt:i4>
      </vt:variant>
      <vt:variant>
        <vt:lpstr>Named Ranges</vt:lpstr>
      </vt:variant>
      <vt:variant>
        <vt:i4>6</vt:i4>
      </vt:variant>
    </vt:vector>
  </HeadingPairs>
  <TitlesOfParts>
    <vt:vector size="25" baseType="lpstr">
      <vt:lpstr>Cover</vt:lpstr>
      <vt:lpstr>1 Basic Info</vt:lpstr>
      <vt:lpstr>A7 Members &amp; FMUs</vt:lpstr>
      <vt:lpstr>2 Findings</vt:lpstr>
      <vt:lpstr>3b PEFC RA Cert process</vt:lpstr>
      <vt:lpstr>5b PEFC RA Group</vt:lpstr>
      <vt:lpstr>6 S1</vt:lpstr>
      <vt:lpstr>7 S2</vt:lpstr>
      <vt:lpstr>8 S3</vt:lpstr>
      <vt:lpstr>A1b PEFC FM SE checklist</vt:lpstr>
      <vt:lpstr>PEFC SE Audit Programme</vt:lpstr>
      <vt:lpstr>A2 Stakeholder Summary</vt:lpstr>
      <vt:lpstr>A3 Species list</vt:lpstr>
      <vt:lpstr>A6b PEFC Group SE checklist</vt:lpstr>
      <vt:lpstr>A8b PEFC SE sampling v5</vt:lpstr>
      <vt:lpstr>A11a Cert Decsn</vt:lpstr>
      <vt:lpstr>A12a Product schedule</vt:lpstr>
      <vt:lpstr>A14a Product Codes</vt:lpstr>
      <vt:lpstr>A15 Opening and Closing Meeting</vt:lpstr>
      <vt:lpstr>'2 Findings'!Print_Area</vt:lpstr>
      <vt:lpstr>'7 S2'!Print_Area</vt:lpstr>
      <vt:lpstr>'8 S3'!Print_Area</vt:lpstr>
      <vt:lpstr>'A12a Product schedule'!Print_Area</vt:lpstr>
      <vt:lpstr>'A7 Members &amp; FMUs'!Print_Area</vt:lpstr>
      <vt:lpstr>Cover!Print_Area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Kitnæs, Karina Seeberg</dc:creator>
  <cp:lastModifiedBy>Daniel Gough</cp:lastModifiedBy>
  <cp:lastPrinted>2025-08-05T15:14:22Z</cp:lastPrinted>
  <dcterms:created xsi:type="dcterms:W3CDTF">2023-08-17T14:24:47Z</dcterms:created>
  <dcterms:modified xsi:type="dcterms:W3CDTF">2025-12-01T12:26:41Z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0x01010040FDFF1867A67442B4C4617A80556CF0</vt:lpwstr>
  </property>
  <property fmtid="{D5CDD505-2E9C-101B-9397-08002B2CF9AE}" pid="3" name="Order">
    <vt:r8>12615200</vt:r8>
  </property>
  <property fmtid="{D5CDD505-2E9C-101B-9397-08002B2CF9AE}" pid="4" name="MediaServiceImageTags">
    <vt:lpwstr/>
  </property>
</Properties>
</file>