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4564 - FM Sveaskog förvaltnings AB - TRANSFER/2025 S2/"/>
    </mc:Choice>
  </mc:AlternateContent>
  <xr:revisionPtr revIDLastSave="4" documentId="8_{2A4C4373-EDB2-48F0-9BBC-80D6278F68C0}" xr6:coauthVersionLast="47" xr6:coauthVersionMax="47" xr10:uidLastSave="{047B135D-D11E-435B-9655-6029CA0687F3}"/>
  <bookViews>
    <workbookView xWindow="-110" yWindow="-110" windowWidth="19420" windowHeight="10300" tabRatio="880" xr2:uid="{15B14B03-7EE4-4D49-8078-26337F712B50}"/>
  </bookViews>
  <sheets>
    <sheet name="Cover" sheetId="15" r:id="rId1"/>
    <sheet name="Basic Info" sheetId="27" r:id="rId2"/>
    <sheet name="3 RA Cert process" sheetId="28" r:id="rId3"/>
    <sheet name="5 RA Org Structure+Management" sheetId="29" r:id="rId4"/>
    <sheet name="6 S1 2024" sheetId="35" r:id="rId5"/>
    <sheet name="7 S2 2025" sheetId="39" r:id="rId6"/>
    <sheet name="2 Findings" sheetId="17" r:id="rId7"/>
    <sheet name="A1b PEFC FM SE checklist" sheetId="36" r:id="rId8"/>
    <sheet name="A1c PEFC entrepren SE checklist" sheetId="37" r:id="rId9"/>
    <sheet name="A1d PEFC audit programme" sheetId="38" r:id="rId10"/>
    <sheet name="A2 Stakeholder Summary" sheetId="20" r:id="rId11"/>
    <sheet name="A3 Species list" sheetId="21" r:id="rId12"/>
    <sheet name="A6a Multisite checklist" sheetId="34" r:id="rId13"/>
    <sheet name="A7 FMUs" sheetId="23" r:id="rId14"/>
    <sheet name="A8b PEFC SE sampling" sheetId="13" r:id="rId15"/>
    <sheet name="A11a Cert Decsn" sheetId="24" r:id="rId16"/>
    <sheet name="A12a Product schedule" sheetId="25" r:id="rId17"/>
    <sheet name="A14a Product Codes" sheetId="26" r:id="rId18"/>
  </sheets>
  <definedNames>
    <definedName name="_xlnm._FilterDatabase" localSheetId="6" hidden="1">'2 Findings'!$A$5:$L$7</definedName>
    <definedName name="_xlnm._FilterDatabase" localSheetId="13" hidden="1">'A7 FMUs'!$A$2:$K$2</definedName>
    <definedName name="_Hlk178061649" localSheetId="4">'6 S1 2024'!$B$56</definedName>
    <definedName name="_Hlk178061649" localSheetId="5">'7 S2 2025'!$B$57</definedName>
    <definedName name="contlistForestZones">#REF!</definedName>
    <definedName name="_xlnm.Print_Area" localSheetId="6">'2 Findings'!$A$2:$L$12</definedName>
    <definedName name="_xlnm.Print_Area" localSheetId="2">'3 RA Cert process'!$A$1:$D$114</definedName>
    <definedName name="_xlnm.Print_Area" localSheetId="3">'5 RA Org Structure+Management'!$A$1:$D$31</definedName>
    <definedName name="_xlnm.Print_Area" localSheetId="16">'A12a Product schedule'!$A$1:$D$31</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9" l="1"/>
  <c r="D3" i="39"/>
  <c r="N30" i="27"/>
  <c r="D8" i="36"/>
  <c r="D8" i="37"/>
  <c r="D31" i="35"/>
  <c r="D3" i="35"/>
  <c r="D95" i="28"/>
  <c r="B8" i="25"/>
  <c r="B7" i="24"/>
  <c r="C69" i="27"/>
  <c r="N68" i="27"/>
  <c r="N69" i="27" s="1"/>
  <c r="D68" i="27"/>
  <c r="O68" i="27"/>
  <c r="O69" i="27"/>
  <c r="N56" i="27"/>
  <c r="N55" i="27"/>
  <c r="N54" i="27"/>
  <c r="N49" i="27"/>
  <c r="N34" i="27"/>
  <c r="N33" i="27"/>
  <c r="N32" i="27"/>
  <c r="N28" i="27"/>
  <c r="N21" i="27"/>
  <c r="N20" i="27"/>
  <c r="N19" i="27"/>
  <c r="N17" i="27"/>
  <c r="N15" i="27"/>
  <c r="N14" i="27"/>
  <c r="N13" i="27"/>
  <c r="N12" i="27"/>
  <c r="N11" i="27"/>
  <c r="N3" i="27"/>
  <c r="N2" i="27"/>
  <c r="D12" i="25"/>
  <c r="B12" i="25"/>
  <c r="B10" i="25"/>
  <c r="B34" i="24"/>
  <c r="B4" i="24"/>
  <c r="B3" i="24"/>
  <c r="B7" i="25" s="1"/>
  <c r="J4" i="17"/>
  <c r="D4" i="17"/>
  <c r="E68" i="13"/>
  <c r="D68" i="13"/>
  <c r="C68" i="13"/>
  <c r="E66" i="13"/>
  <c r="D66" i="13"/>
  <c r="C66" i="13"/>
  <c r="E64" i="13"/>
  <c r="D64" i="13"/>
  <c r="C64" i="13"/>
  <c r="E56" i="13"/>
  <c r="D56" i="13"/>
  <c r="C56" i="13"/>
  <c r="E54" i="13"/>
  <c r="D54" i="13"/>
  <c r="C54" i="13"/>
  <c r="E52" i="13"/>
  <c r="D52" i="13"/>
  <c r="C52" i="13"/>
  <c r="E44" i="13"/>
  <c r="D44" i="13"/>
  <c r="C44" i="13"/>
  <c r="E43" i="13"/>
  <c r="D43" i="13"/>
  <c r="C43" i="13"/>
  <c r="E42" i="13"/>
  <c r="D42" i="13"/>
  <c r="C42" i="13"/>
  <c r="E41" i="13"/>
  <c r="D41" i="13"/>
  <c r="C41" i="13"/>
  <c r="E40" i="13"/>
  <c r="D40" i="13"/>
  <c r="C40" i="13"/>
  <c r="E38" i="13"/>
  <c r="D38" i="13"/>
  <c r="C38" i="13"/>
  <c r="E37" i="13"/>
  <c r="D37" i="13"/>
  <c r="C37" i="13"/>
  <c r="E36" i="13"/>
  <c r="D36" i="13"/>
  <c r="C36" i="13"/>
  <c r="E35" i="13"/>
  <c r="D35" i="13"/>
  <c r="C35" i="13"/>
  <c r="E34" i="13"/>
  <c r="D34" i="13"/>
  <c r="C34" i="13"/>
  <c r="E32" i="13"/>
  <c r="D32" i="13"/>
  <c r="C32" i="13"/>
  <c r="E31" i="13"/>
  <c r="D31" i="13"/>
  <c r="C31" i="13"/>
  <c r="E30" i="13"/>
  <c r="D30" i="13"/>
  <c r="C30" i="13"/>
  <c r="E29" i="13"/>
  <c r="D29" i="13"/>
  <c r="C29" i="13"/>
  <c r="E28" i="13"/>
  <c r="D28" i="13"/>
  <c r="C28" i="13"/>
  <c r="D69"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Madeleine Binns</author>
  </authors>
  <commentList>
    <comment ref="C17" authorId="0" shapeId="0" xr:uid="{F0BF841C-3670-4B3A-B50B-B510F3627E87}">
      <text>
        <r>
          <rPr>
            <sz val="9"/>
            <color indexed="81"/>
            <rFont val="Tahoma"/>
            <family val="2"/>
          </rPr>
          <t xml:space="preserve">15/07/2025 MBI: standards on front cover of report corrected and cert reissued.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5BF85F01-2A3E-4083-B29A-2AEEA4F73349}">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2A07A06A-7D2E-4429-AB8B-2F2FFCBAB78B}">
      <text>
        <r>
          <rPr>
            <b/>
            <sz val="9"/>
            <color indexed="81"/>
            <rFont val="Tahoma"/>
            <family val="2"/>
          </rPr>
          <t>Rob Shaw:</t>
        </r>
        <r>
          <rPr>
            <sz val="9"/>
            <color indexed="81"/>
            <rFont val="Tahoma"/>
            <family val="2"/>
          </rPr>
          <t xml:space="preserve">
See Note in Basic Info about adding PEFC FM in UK to existing FSC Certificates.</t>
        </r>
      </text>
    </comment>
    <comment ref="B32" authorId="1" shapeId="0" xr:uid="{A839E8AF-4270-484C-90DE-16ABD61FB780}">
      <text>
        <r>
          <rPr>
            <sz val="8"/>
            <color indexed="81"/>
            <rFont val="Tahoma"/>
            <family val="2"/>
          </rPr>
          <t>Name, 3 line description of key qualifications and experience</t>
        </r>
      </text>
    </comment>
    <comment ref="D33" authorId="1" shapeId="0" xr:uid="{4D40FE4D-9977-4AEA-843B-91CD46F63E8F}">
      <text>
        <r>
          <rPr>
            <sz val="8"/>
            <color indexed="81"/>
            <rFont val="Tahoma"/>
            <family val="2"/>
          </rPr>
          <t>Name, 3 line description of key qualifications and experience</t>
        </r>
      </text>
    </comment>
    <comment ref="B39" authorId="2" shapeId="0" xr:uid="{25DD8A37-EE0C-438E-82E2-8ED990C8A688}">
      <text>
        <r>
          <rPr>
            <b/>
            <sz val="9"/>
            <color indexed="81"/>
            <rFont val="Tahoma"/>
            <family val="2"/>
          </rPr>
          <t>Not required for PEFC in Latvia, Sweden, Denmark, or Norway</t>
        </r>
        <r>
          <rPr>
            <sz val="9"/>
            <color indexed="81"/>
            <rFont val="Tahoma"/>
            <family val="2"/>
          </rPr>
          <t xml:space="preserve">
</t>
        </r>
      </text>
    </comment>
    <comment ref="B48" authorId="1" shapeId="0" xr:uid="{5298B8ED-ED92-4549-B919-021F790EEB9F}">
      <text>
        <r>
          <rPr>
            <sz val="8"/>
            <color indexed="81"/>
            <rFont val="Tahoma"/>
            <family val="2"/>
          </rPr>
          <t>include name of site visited, items seen and issues discussed</t>
        </r>
      </text>
    </comment>
    <comment ref="D48" authorId="1" shapeId="0" xr:uid="{252A94CA-B0FB-40B8-A4D8-76F52DCFE488}">
      <text>
        <r>
          <rPr>
            <sz val="8"/>
            <color indexed="81"/>
            <rFont val="Tahoma"/>
            <family val="2"/>
          </rPr>
          <t>include name of site visited, items seen and issues discussed</t>
        </r>
      </text>
    </comment>
    <comment ref="B84" authorId="1" shapeId="0" xr:uid="{43646DB4-06D2-4417-8A7A-869C659A6998}">
      <text>
        <r>
          <rPr>
            <sz val="8"/>
            <color indexed="81"/>
            <rFont val="Tahoma"/>
            <family val="2"/>
          </rPr>
          <t xml:space="preserve">Edit this section to name standard used, version of standard (e.g. draft number), date standard finalised. </t>
        </r>
      </text>
    </comment>
    <comment ref="D84" authorId="1" shapeId="0" xr:uid="{4A14F85B-BD90-41A2-B5B4-5CAE68D040B5}">
      <text>
        <r>
          <rPr>
            <sz val="8"/>
            <color indexed="81"/>
            <rFont val="Tahoma"/>
            <family val="2"/>
          </rPr>
          <t xml:space="preserve">Edit this section to name standard used, version of standard (e.g. draft number), date standard finalised. </t>
        </r>
      </text>
    </comment>
    <comment ref="B86" authorId="1" shapeId="0" xr:uid="{204007F6-C2CE-4A3A-9D05-B53C3C12EB8F}">
      <text>
        <r>
          <rPr>
            <sz val="8"/>
            <color indexed="81"/>
            <rFont val="Tahoma"/>
            <family val="2"/>
          </rPr>
          <t>Describe process of adaptation</t>
        </r>
      </text>
    </comment>
    <comment ref="D86" authorId="1" shapeId="0" xr:uid="{8813902F-2C60-4580-86F3-D9CDC90BC764}">
      <text>
        <r>
          <rPr>
            <sz val="8"/>
            <color indexed="81"/>
            <rFont val="Tahoma"/>
            <family val="2"/>
          </rPr>
          <t>Describe process of adaptation</t>
        </r>
      </text>
    </comment>
    <comment ref="B97" authorId="3" shapeId="0" xr:uid="{764E7E8A-07D6-4DF5-9A3D-D0620B8C7F71}">
      <text>
        <r>
          <rPr>
            <b/>
            <sz val="9"/>
            <color indexed="81"/>
            <rFont val="Tahoma"/>
            <family val="2"/>
          </rPr>
          <t>Specific PEFC requirement for Norway and Sweden</t>
        </r>
        <r>
          <rPr>
            <sz val="9"/>
            <color indexed="81"/>
            <rFont val="Tahoma"/>
            <family val="2"/>
          </rPr>
          <t xml:space="preserve">
</t>
        </r>
      </text>
    </comment>
    <comment ref="D97" authorId="3" shapeId="0" xr:uid="{AA2BC347-9E55-4450-A7C4-47AC4AA19BD0}">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54" authorId="0" shapeId="0" xr:uid="{085231CD-C4A5-4A14-ADD3-734771AEC68B}">
      <text>
        <r>
          <rPr>
            <sz val="8"/>
            <color indexed="81"/>
            <rFont val="Tahoma"/>
            <family val="2"/>
          </rPr>
          <t>include name of site visited, items seen and issues discussed</t>
        </r>
      </text>
    </comment>
    <comment ref="D54" authorId="0" shapeId="0" xr:uid="{CA86B347-2E80-438F-9F13-D564D413B98E}">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7" authorId="0" shapeId="0" xr:uid="{8EC3E35B-A83C-428B-8371-1D2CD11ECF02}">
      <text>
        <r>
          <rPr>
            <sz val="8"/>
            <color indexed="81"/>
            <rFont val="Tahoma"/>
            <family val="2"/>
          </rPr>
          <t>Name and 3 line description of key qualifications and experience</t>
        </r>
      </text>
    </comment>
    <comment ref="D27" authorId="0" shapeId="0" xr:uid="{B80A69A9-4784-48C3-A28D-493511EC86A2}">
      <text>
        <r>
          <rPr>
            <sz val="8"/>
            <color indexed="81"/>
            <rFont val="Tahoma"/>
            <family val="2"/>
          </rPr>
          <t>Name and 3 line description of key qualifications and experience</t>
        </r>
      </text>
    </comment>
    <comment ref="B56" authorId="0" shapeId="0" xr:uid="{08B9EEA1-37E3-413B-A7C4-30CFDEA95D10}">
      <text>
        <r>
          <rPr>
            <sz val="8"/>
            <color indexed="81"/>
            <rFont val="Tahoma"/>
            <family val="2"/>
          </rPr>
          <t>include name of site visited, items seen and issues discussed</t>
        </r>
      </text>
    </comment>
    <comment ref="D56" authorId="0" shapeId="0" xr:uid="{F7E4D9AE-3995-4CD8-A41D-1831C40C1A6B}">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D8238699-28A6-4836-804B-60F7DF00FAA3}">
      <text>
        <r>
          <rPr>
            <b/>
            <sz val="9"/>
            <color indexed="81"/>
            <rFont val="Tahoma"/>
            <family val="2"/>
          </rPr>
          <t>Alison Pilling:</t>
        </r>
        <r>
          <rPr>
            <sz val="9"/>
            <color indexed="81"/>
            <rFont val="Tahoma"/>
            <family val="2"/>
          </rPr>
          <t xml:space="preserve">
drop down data in rows 1-3 column J.</t>
        </r>
      </text>
    </comment>
    <comment ref="K5" authorId="0" shapeId="0" xr:uid="{BA06ABA2-42DF-4238-8A27-2C9BB2CFD8B7}">
      <text>
        <r>
          <rPr>
            <b/>
            <sz val="9"/>
            <color indexed="81"/>
            <rFont val="Tahoma"/>
            <family val="2"/>
          </rPr>
          <t>Alison Pilling:</t>
        </r>
        <r>
          <rPr>
            <sz val="9"/>
            <color indexed="81"/>
            <rFont val="Tahoma"/>
            <family val="2"/>
          </rPr>
          <t xml:space="preserve">
Use Open or Closed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41E24020-ED75-4AA6-B223-56D7C94BFD56}">
      <text>
        <r>
          <rPr>
            <b/>
            <sz val="9"/>
            <color indexed="81"/>
            <rFont val="Tahoma"/>
            <family val="2"/>
          </rPr>
          <t>date member left group (where applicable). Please also grey out member line.</t>
        </r>
        <r>
          <rPr>
            <sz val="9"/>
            <color indexed="81"/>
            <rFont val="Tahoma"/>
            <family val="2"/>
          </rPr>
          <t xml:space="preserve">
</t>
        </r>
      </text>
    </comment>
    <comment ref="S10" authorId="1" shapeId="0" xr:uid="{1923B013-3A76-44AD-B7FF-391F6DFEFC7C}">
      <text>
        <r>
          <rPr>
            <b/>
            <sz val="9"/>
            <color indexed="81"/>
            <rFont val="Tahoma"/>
            <family val="2"/>
          </rPr>
          <t>Private, State or Community</t>
        </r>
        <r>
          <rPr>
            <sz val="9"/>
            <color indexed="81"/>
            <rFont val="Tahoma"/>
            <family val="2"/>
          </rPr>
          <t xml:space="preserve">
</t>
        </r>
      </text>
    </comment>
    <comment ref="U10" authorId="0" shapeId="0" xr:uid="{9D5DCF7D-DC72-4674-A2AB-B96450029E23}">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2EDA3CCF-6E56-4378-BC62-3740CEE15F56}">
      <text>
        <r>
          <rPr>
            <b/>
            <sz val="8"/>
            <color indexed="81"/>
            <rFont val="Tahoma"/>
            <family val="2"/>
          </rPr>
          <t>MA/S1/S2/S3/S4/RA</t>
        </r>
      </text>
    </comment>
    <comment ref="B35" authorId="1" shapeId="0" xr:uid="{3C7F2E11-C3B4-4FCA-AF37-CBD957973556}">
      <text>
        <r>
          <rPr>
            <b/>
            <sz val="9"/>
            <color indexed="81"/>
            <rFont val="Tahoma"/>
            <family val="2"/>
          </rPr>
          <t>Alison Pilling:</t>
        </r>
        <r>
          <rPr>
            <sz val="9"/>
            <color indexed="81"/>
            <rFont val="Tahoma"/>
            <family val="2"/>
          </rPr>
          <t xml:space="preserve">
Add appropriate Approver's Name here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3C5FE8E1-F3A0-47EE-A7EA-25BFA4E4108F}">
      <text/>
    </comment>
    <comment ref="B15" authorId="0" shapeId="0" xr:uid="{AB781B49-7D66-48D0-BB9B-DD78E81826A9}">
      <text>
        <r>
          <rPr>
            <b/>
            <sz val="8"/>
            <color indexed="81"/>
            <rFont val="Tahoma"/>
            <family val="2"/>
          </rPr>
          <t xml:space="preserve">SA: </t>
        </r>
        <r>
          <rPr>
            <sz val="8"/>
            <color indexed="81"/>
            <rFont val="Tahoma"/>
            <family val="2"/>
          </rPr>
          <t>See Tab A14 for Product Type categories</t>
        </r>
      </text>
    </comment>
    <comment ref="C15" authorId="1" shapeId="0" xr:uid="{38002B1E-4CBF-499E-BA36-513159A2CB18}">
      <text>
        <r>
          <rPr>
            <b/>
            <sz val="8"/>
            <color indexed="81"/>
            <rFont val="Tahoma"/>
            <family val="2"/>
          </rPr>
          <t xml:space="preserve">SA: </t>
        </r>
        <r>
          <rPr>
            <sz val="8"/>
            <color indexed="81"/>
            <rFont val="Tahoma"/>
            <family val="2"/>
          </rPr>
          <t>See Tab A14 for Product Codes</t>
        </r>
      </text>
    </comment>
    <comment ref="D15" authorId="1" shapeId="0" xr:uid="{65DA7209-5E4A-4C9B-867A-A6B8CBF5FD44}">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<sst xmlns="http://schemas.openxmlformats.org/spreadsheetml/2006/main" count="4547" uniqueCount="3343">
  <si>
    <t>SA Certification Forest Certification Public Report</t>
  </si>
  <si>
    <t>Forest Manager/Owner/organisation (Certificate Holder):</t>
  </si>
  <si>
    <t>Sveaskog Förvaltnings AB</t>
  </si>
  <si>
    <t xml:space="preserve">Forest Name/Group Name: </t>
  </si>
  <si>
    <t>Region and Country:</t>
  </si>
  <si>
    <t>Sweden</t>
  </si>
  <si>
    <t xml:space="preserve">Standard: </t>
  </si>
  <si>
    <t>The Swedish PEFC Forest Standard PEFC SWE 002:5 
Swedish PEFC Forestry contractor standard PEFC SWE 003:5
PEFC ST 2001:2020 PEFC Logo Usage Rules</t>
  </si>
  <si>
    <t>Certificate Code:</t>
  </si>
  <si>
    <t>SA-PEFC-FM-014564</t>
  </si>
  <si>
    <t>PEFC License Code:</t>
  </si>
  <si>
    <t>PEFC/05-23-239</t>
  </si>
  <si>
    <t>Date of certificate issue:</t>
  </si>
  <si>
    <t>Date of expiry of certificate:</t>
  </si>
  <si>
    <t>Assessment date</t>
  </si>
  <si>
    <t>Date Report Finalised/ Updated</t>
  </si>
  <si>
    <t>SA Auditor</t>
  </si>
  <si>
    <t>Checked by</t>
  </si>
  <si>
    <t>Approved by</t>
  </si>
  <si>
    <t>PA</t>
  </si>
  <si>
    <t>N/A</t>
  </si>
  <si>
    <t>RA</t>
  </si>
  <si>
    <t>06-17.11.2023</t>
  </si>
  <si>
    <t>Lennart Holm</t>
  </si>
  <si>
    <t>Valentins Kuksinovs</t>
  </si>
  <si>
    <t>S1</t>
  </si>
  <si>
    <t>10-18.09.2024</t>
  </si>
  <si>
    <t>16/12/2024
15/07/2025</t>
  </si>
  <si>
    <t xml:space="preserve">Karina S. Kitnaes, TL; 
Michael B. Koldsø;
</t>
  </si>
  <si>
    <t>Janette Mckay</t>
  </si>
  <si>
    <t>S2</t>
  </si>
  <si>
    <t>22.09-03.10; 04-05.11.2025</t>
  </si>
  <si>
    <t>Michael B. Koldsø; TL,
Jess Jørgensen;
Karina S. Kitnaes</t>
  </si>
  <si>
    <t>Antonia Dunwoody</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</si>
  <si>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</si>
  <si>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</si>
  <si>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</si>
  <si>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</si>
  <si>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</si>
  <si>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</si>
  <si>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</si>
  <si>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</si>
  <si>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</si>
  <si>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</si>
  <si>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</si>
  <si>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 xml:space="preserve">BASIS INFORMATION </t>
  </si>
  <si>
    <t>Certification Body</t>
  </si>
  <si>
    <t>Soil Association Certification</t>
  </si>
  <si>
    <t>Guidance</t>
  </si>
  <si>
    <t>Certifieringsföretag</t>
  </si>
  <si>
    <t>1.1.1</t>
  </si>
  <si>
    <t>Certificate registration code</t>
  </si>
  <si>
    <t>Certifieringsnummer</t>
  </si>
  <si>
    <t>1.1.2</t>
  </si>
  <si>
    <t>Type of certification</t>
  </si>
  <si>
    <t xml:space="preserve">FSC &amp; PEFC FM </t>
  </si>
  <si>
    <t>Are you applying for FSC FM certification and/or PEFC FM certification ?  IMPORTANT NOTE: for PEFC FM certification in Norway &amp; Sweden, it is also necessary that you have ISO 14001 certification - please provide a copy of your certificate.</t>
  </si>
  <si>
    <t>Typ certifiering</t>
  </si>
  <si>
    <t>1.1.2.1</t>
  </si>
  <si>
    <t>PEFC ONLY - Norway and Sweden -  it is also necessary that you have ISO 14001 certification - please provide a copy of your certificate.</t>
  </si>
  <si>
    <t>Found on file at auditor</t>
  </si>
  <si>
    <t>Attached?</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</si>
  <si>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</si>
  <si>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</si>
  <si>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</si>
  <si>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</si>
  <si>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</si>
  <si>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</si>
  <si>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</si>
  <si>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</si>
  <si>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</si>
  <si>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Detaljer om skogsbruksledare/ägare</t>
  </si>
  <si>
    <t>1.2.1</t>
  </si>
  <si>
    <t>Company name and legal entity</t>
  </si>
  <si>
    <t>Sveaskog Förvaltning AB</t>
  </si>
  <si>
    <t>Företagets namn</t>
  </si>
  <si>
    <t>1.2.2</t>
  </si>
  <si>
    <t>Company name and legal entity in local language</t>
  </si>
  <si>
    <t>Företagets lokala namn</t>
  </si>
  <si>
    <t>1.2.3</t>
  </si>
  <si>
    <t>Company registration number</t>
  </si>
  <si>
    <t>Organisationsnummer</t>
  </si>
  <si>
    <t>1.2.4</t>
  </si>
  <si>
    <t>Contact person</t>
  </si>
  <si>
    <t>Jenny Stenberg</t>
  </si>
  <si>
    <t>Kontaktperson</t>
  </si>
  <si>
    <t>1.2.5</t>
  </si>
  <si>
    <t>Business address</t>
  </si>
  <si>
    <t>Wallingatan 2, 105 22 Stockholm</t>
  </si>
  <si>
    <t xml:space="preserve">Forest owner(s), or </t>
  </si>
  <si>
    <t>Firma-/organisationsadress</t>
  </si>
  <si>
    <t>1.2.6</t>
  </si>
  <si>
    <t>Country</t>
  </si>
  <si>
    <t>Wood procurement organisation(s), or</t>
  </si>
  <si>
    <t>Land</t>
  </si>
  <si>
    <t>Sverige</t>
  </si>
  <si>
    <t>1.2.7</t>
  </si>
  <si>
    <t>Tel</t>
  </si>
  <si>
    <t>+46105449702</t>
  </si>
  <si>
    <t>Forest contractor(s):</t>
  </si>
  <si>
    <t>Telefon</t>
  </si>
  <si>
    <t>1.2.8</t>
  </si>
  <si>
    <t>Fax</t>
  </si>
  <si>
    <t xml:space="preserve">  - </t>
  </si>
  <si>
    <t>Felling operations contractor</t>
  </si>
  <si>
    <t xml:space="preserve"> - </t>
  </si>
  <si>
    <t>1.2.9</t>
  </si>
  <si>
    <t>e-mail</t>
  </si>
  <si>
    <t>jenny.stenberg@sveaskog.se</t>
  </si>
  <si>
    <t>Silvicultural contractor, or</t>
  </si>
  <si>
    <t>E-mail</t>
  </si>
  <si>
    <t>1.2.10</t>
  </si>
  <si>
    <t>web page address</t>
  </si>
  <si>
    <t>www.sveaskog.se</t>
  </si>
  <si>
    <t>Forest management planning contractor</t>
  </si>
  <si>
    <t>Hemsida</t>
  </si>
  <si>
    <t>1.2.11</t>
  </si>
  <si>
    <t>Application information completed by duly authorised representative</t>
  </si>
  <si>
    <t>Insert electronic signature or name as equivalent here</t>
  </si>
  <si>
    <t>Ansökan information fyllt av auktoriserade representanter</t>
  </si>
  <si>
    <t>1.2.12</t>
  </si>
  <si>
    <t>Any particular logistics for travel arrangements to the site or between the sites?</t>
  </si>
  <si>
    <t>None</t>
  </si>
  <si>
    <t>Särskilda logistik rörande researrangemang?</t>
  </si>
  <si>
    <t>-</t>
  </si>
  <si>
    <t>Scope of certificate</t>
  </si>
  <si>
    <t>Certifikatets täckning</t>
  </si>
  <si>
    <t>1.3.1</t>
  </si>
  <si>
    <t>Type of certificate</t>
  </si>
  <si>
    <t>Single</t>
  </si>
  <si>
    <t>Single-site / Group / Multi-site</t>
  </si>
  <si>
    <t>Certifikatstyp</t>
  </si>
  <si>
    <t xml:space="preserve">Single </t>
  </si>
  <si>
    <t>1.3.1.a</t>
  </si>
  <si>
    <t>Type of operation</t>
  </si>
  <si>
    <t>Forest owner</t>
  </si>
  <si>
    <t xml:space="preserve">Forest owner(s), or 
Wood procurement organisation(s), or
Forest contractor(s):
- Felling operations contractor
- Silvicultural contractor, or
- Forest management planning contractor.
</t>
  </si>
  <si>
    <t>Group</t>
  </si>
  <si>
    <t xml:space="preserve">Typ </t>
  </si>
  <si>
    <t>skogsägare</t>
  </si>
  <si>
    <t>1.3.1.b</t>
  </si>
  <si>
    <t>Forest contractor</t>
  </si>
  <si>
    <t>Wood procurement organisation(s), or
Forest contractor(s):
- Felling operations contractor
- Silvicultural contractor, or
- Forest management planning contractor.</t>
  </si>
  <si>
    <t>Entreprenör</t>
  </si>
  <si>
    <t>1.3.2a</t>
  </si>
  <si>
    <t>Name(s) of the forest/organisations covered by the certificate</t>
  </si>
  <si>
    <t>For groups see Annex 7</t>
  </si>
  <si>
    <t>Namnen på skogarna under certifikatet</t>
  </si>
  <si>
    <t>1.3.2b</t>
  </si>
  <si>
    <t>Number of group members</t>
  </si>
  <si>
    <t>Applicable for groups only</t>
  </si>
  <si>
    <t>Antal gruppmedlemmar</t>
  </si>
  <si>
    <t>Inte relevant</t>
  </si>
  <si>
    <t>1.3.3</t>
  </si>
  <si>
    <t>Number of Forest Management Units (FMUs)</t>
  </si>
  <si>
    <t xml:space="preserve">FMU = Area covered by Forest Management Plan </t>
  </si>
  <si>
    <t>Antal skogsbruksenheter</t>
  </si>
  <si>
    <t>1.3.4</t>
  </si>
  <si>
    <t>1.3.5</t>
  </si>
  <si>
    <t>Region</t>
  </si>
  <si>
    <t>All of Sweden</t>
  </si>
  <si>
    <t>1.3.6</t>
  </si>
  <si>
    <t>Latitude</t>
  </si>
  <si>
    <t>See A7</t>
  </si>
  <si>
    <t>x deg, x min E or W - Coordinates should refer to the centre of the FMU.
For Groups/Multi-sites write: "refer to A7".</t>
  </si>
  <si>
    <t>Breddgrad</t>
  </si>
  <si>
    <t>1.3.7</t>
  </si>
  <si>
    <t>Longitude</t>
  </si>
  <si>
    <t>x deg, x min, N or S -  Coordinates should refer to the centre of the FMU.
For Groups/Multi-sites write "refer to A7"</t>
  </si>
  <si>
    <t xml:space="preserve">North </t>
  </si>
  <si>
    <t>North</t>
  </si>
  <si>
    <t>Längdgrad</t>
  </si>
  <si>
    <t>1.3.8</t>
  </si>
  <si>
    <t>Hemisphere</t>
  </si>
  <si>
    <t>South</t>
  </si>
  <si>
    <t>Hemisfär</t>
  </si>
  <si>
    <t>Nord</t>
  </si>
  <si>
    <t>1.3.9</t>
  </si>
  <si>
    <t>Forest Zone or Biome</t>
  </si>
  <si>
    <t>Boreal</t>
  </si>
  <si>
    <t xml:space="preserve">Boreal </t>
  </si>
  <si>
    <t xml:space="preserve">Skogszon </t>
  </si>
  <si>
    <t>Temperate</t>
  </si>
  <si>
    <t>1.3.10</t>
  </si>
  <si>
    <t>PEFC Notification Fee:</t>
  </si>
  <si>
    <t>Invoiced directly to the CH by PEFC Sweden</t>
  </si>
  <si>
    <t>PEFC notifikationsavgift:</t>
  </si>
  <si>
    <t>Informeras av PEFC Sverige</t>
  </si>
  <si>
    <t>Subtropical</t>
  </si>
  <si>
    <t>Forest management</t>
  </si>
  <si>
    <t>Choose from:</t>
  </si>
  <si>
    <t>Tropical</t>
  </si>
  <si>
    <t>Skogsbruk</t>
  </si>
  <si>
    <t>1.4.1</t>
  </si>
  <si>
    <t>Type of enterprise</t>
  </si>
  <si>
    <t>Private/Ressource Forest Manager</t>
  </si>
  <si>
    <t>Industrial/Non Industrial/Government/
Private/Communal/Group/Resource Manager</t>
  </si>
  <si>
    <t>Företagstyp</t>
  </si>
  <si>
    <t>Privat/resourceförvaltere</t>
  </si>
  <si>
    <t>Tenure management</t>
  </si>
  <si>
    <t xml:space="preserve">Private </t>
  </si>
  <si>
    <t xml:space="preserve">Public/State/Community/Private (please give total # ha for each type)
</t>
  </si>
  <si>
    <t>Nyttjanderätt</t>
  </si>
  <si>
    <t>Privat</t>
  </si>
  <si>
    <t>Indigenous/Concession/Low intensity/Small producer</t>
  </si>
  <si>
    <t>Church</t>
  </si>
  <si>
    <t>Ownership</t>
  </si>
  <si>
    <t>Private</t>
  </si>
  <si>
    <t xml:space="preserve">Public/State/Community/Private
</t>
  </si>
  <si>
    <t>Ägarskab</t>
  </si>
  <si>
    <t>Indigenous</t>
  </si>
  <si>
    <t>Outsourced processes or consultancy by third parties</t>
  </si>
  <si>
    <t xml:space="preserve">Contractors perform harvesting, thinning, soil preparation, planting, road construction.
On a regular basis, monitoring of forest operations performed by external experts; </t>
  </si>
  <si>
    <t>Please provide details of any, eg. Management Planners, forest surveyors, contracting other than harvesting (see 1.4.12)</t>
  </si>
  <si>
    <t>Utlagda processer eller externa konsulter</t>
  </si>
  <si>
    <t xml:space="preserve">Entreprenörer som avverkar, gallrar, platerar, bygger väg.
Regelbunden uppföljning av aktiviteter i skogen görs av externa experter. </t>
  </si>
  <si>
    <t>1.4.2</t>
  </si>
  <si>
    <t>Total area (hectares)</t>
  </si>
  <si>
    <t>Total areal (hektar)</t>
  </si>
  <si>
    <t>1.4.3</t>
  </si>
  <si>
    <t>Forest Type</t>
  </si>
  <si>
    <t>Semi-Natural &amp; Mixed Plantation &amp; Natural Forest</t>
  </si>
  <si>
    <t>Natural</t>
  </si>
  <si>
    <t>Skogstyp</t>
  </si>
  <si>
    <t>Semi-naturlig</t>
  </si>
  <si>
    <t>1.4.4</t>
  </si>
  <si>
    <t>Forest Composition</t>
  </si>
  <si>
    <t>Coniferous dominant</t>
  </si>
  <si>
    <t>Broad-leaved/Coniferous/Broad-leaved dominant/Coniferous dominant</t>
  </si>
  <si>
    <t>Plantation</t>
  </si>
  <si>
    <t>Skogssammansättning</t>
  </si>
  <si>
    <t>Barr dominerat</t>
  </si>
  <si>
    <t>1.4.5</t>
  </si>
  <si>
    <t>List of High Nature Values</t>
  </si>
  <si>
    <t>a) forest areas of national interest for nature conservation or forest areas of recognized nation-wide significance: 1. with a concentration of Woodland Key Habitats, and/or 2. with a concentration of threatened species (VU, EN, CR) (HCV 1, HCV 3).
b) subalpine forests of category 1 and 2, at altitudes above the nature conservation boundary, see 9.3.4, as well as Intact Forest Landscapes (IFLs) (HCV 2).
c) defined water protection areas (HCV 4, HCV 5).
d) wetlands of national and international significance (class 1 areas from the Swedish national wetland inventory, the Swedish Mire Protection Plan, and Ramsar sites) (HCV 1, HCV 2, HCV 3).
e) water environments of particular national value (HCV 1, HCV 3).
g) sites of special significance for the Sami, such as old settlements and other Sami cultural remains, work corrals, and culturally important paths (HCV 5, HCV 6).
h) registered archaeological monuments and cultural remains of nation-wide interest (HCV 6).</t>
  </si>
  <si>
    <r>
      <t xml:space="preserve">List these </t>
    </r>
    <r>
      <rPr>
        <i/>
        <sz val="8"/>
        <color indexed="10"/>
        <rFont val="Calibri"/>
        <family val="2"/>
      </rPr>
      <t>(definition of HCV is not a PEFC requirement in all countries, so listing nature values is more precise)</t>
    </r>
  </si>
  <si>
    <t xml:space="preserve">Skogar med höga bevarandevärden </t>
  </si>
  <si>
    <t>a) skogsområden av riksintresse för naturvård eller skogsområden av etablerat nationellt intresse: 1. med en koncentration av nyckelbiotoper, och/eller 2. med en koncentration av hotade arter (VU, EN, CR) (HCV 1, HCV 3).
b) fjällnära skog av kategori 1 och 2, som finns ovanför naturvårdsgränsen, se 9.3.4, samt intakta skogslandskap (IFL) (HCV 2).
c) fastlagda vattenskyddsområden för vattentäkt (HCV 4, HCV 5).
d) nationellt och internationellt betydelsefulla våtmarksområden (Våtmarksinventeringen klass 1-områden, Myrskyddsplanen och Ramsar-områden) (HCV 1, HCV 2, HCV 3).
e) nationellt särskilt värdefulla vatten (HCV 1, HCV 3).
f) Natura 2000-områden, naturreservat och kulturreservat (HCV 1, HCV 2).
g) särskilt viktiga områden för samerna, så som gamla boplatser och andra samiska kulturlämningar, arbetshagar samt kulturellt viktiga stigar (HCV 5, HCV 6).
h) registrerade fornlämningar och kulturhistoriska lämningar av nationellt intresse (HCV 6).</t>
  </si>
  <si>
    <t>1.4.6</t>
  </si>
  <si>
    <t>Plantation species category</t>
  </si>
  <si>
    <t>Not applicable/Indigenous/Exotic/
Mixed Indigenous and exotic</t>
  </si>
  <si>
    <t>Kategori av plantage trädslag</t>
  </si>
  <si>
    <t>1.4.7</t>
  </si>
  <si>
    <t>Principal Species</t>
  </si>
  <si>
    <t>Betula pendula; Pinus sylvestris; Picea abies, Pinus contorta</t>
  </si>
  <si>
    <t>Tree species – list or see Annex 3</t>
  </si>
  <si>
    <t>Huvud trädslag</t>
  </si>
  <si>
    <t>1.4.8</t>
  </si>
  <si>
    <t>Annual allowable cut (cu.m.yr)</t>
  </si>
  <si>
    <t>Årliga tillåtat avverkning (kubikmeter/år)</t>
  </si>
  <si>
    <t>Actual Annual Cut (cu.m.yr)</t>
  </si>
  <si>
    <t>Aktuel årliga avverkning (kubikmeter/år)</t>
  </si>
  <si>
    <t>1.4.9</t>
  </si>
  <si>
    <t>Product categories</t>
  </si>
  <si>
    <t xml:space="preserve">Round wood / biofuel </t>
  </si>
  <si>
    <t>Round wood / Treated roundwood / Firewood / Sawn timber/ Charcoal / Non timber products – specify / Other - specify</t>
  </si>
  <si>
    <t>Produktkategori</t>
  </si>
  <si>
    <t>Rundvirke / Biobränsel</t>
  </si>
  <si>
    <t>1.4.10</t>
  </si>
  <si>
    <t xml:space="preserve">Point of sale </t>
  </si>
  <si>
    <t>Forest Roadside</t>
  </si>
  <si>
    <t xml:space="preserve">Standing / Roadside / Delivered </t>
  </si>
  <si>
    <t>Försäljningsplats</t>
  </si>
  <si>
    <t>Vid skogsväg</t>
  </si>
  <si>
    <t>1.4.11</t>
  </si>
  <si>
    <t>Number of workers – Employees</t>
  </si>
  <si>
    <t>530 men
247 women</t>
  </si>
  <si>
    <t>Number male/female</t>
  </si>
  <si>
    <t>Antal anställda</t>
  </si>
  <si>
    <t>män: 530
kvinnor: 170</t>
  </si>
  <si>
    <t>Total:</t>
  </si>
  <si>
    <t>1.4.12</t>
  </si>
  <si>
    <t>Contractors/Community/other workers</t>
  </si>
  <si>
    <t>100 contractors (men)</t>
  </si>
  <si>
    <t>Entreprenör/andre arbetare</t>
  </si>
  <si>
    <t>män: 100 olika foretåg
kvinnor: 0</t>
  </si>
  <si>
    <t>100</t>
  </si>
  <si>
    <t>1.4.13</t>
  </si>
  <si>
    <t>Pilot Project</t>
  </si>
  <si>
    <t>No</t>
  </si>
  <si>
    <t>Yes/No</t>
  </si>
  <si>
    <t>Pilotprojekt</t>
  </si>
  <si>
    <t>Nej</t>
  </si>
  <si>
    <t>1.4.16</t>
  </si>
  <si>
    <t xml:space="preserve">Division of FMUs </t>
  </si>
  <si>
    <t>Number</t>
  </si>
  <si>
    <t>Area</t>
  </si>
  <si>
    <t xml:space="preserve">Uppdelning av fastigheter </t>
  </si>
  <si>
    <t>Antal</t>
  </si>
  <si>
    <t>Areal</t>
  </si>
  <si>
    <t>Less than 1000 ha*</t>
  </si>
  <si>
    <t>Mindre änd 1000 ha</t>
  </si>
  <si>
    <t>1000 ha – 10,000 ha</t>
  </si>
  <si>
    <t xml:space="preserve">More than 10,000 ha </t>
  </si>
  <si>
    <t xml:space="preserve">Mera änd 10,000 ha </t>
  </si>
  <si>
    <t>Total</t>
  </si>
  <si>
    <t xml:space="preserve">THE CERTIFICATION ASSESSMENT PROCESS </t>
  </si>
  <si>
    <t>CERTIFIERINGSPROCESSEN</t>
  </si>
  <si>
    <t>Assessment dates</t>
  </si>
  <si>
    <t>Datum för revisionen</t>
  </si>
  <si>
    <t>Pre-assessment dates</t>
  </si>
  <si>
    <t>Dato för for-evaluering</t>
  </si>
  <si>
    <t>Re-Assessment dates</t>
  </si>
  <si>
    <t>Dato for huvudrevisionen</t>
  </si>
  <si>
    <t>06-17/11/2023</t>
  </si>
  <si>
    <t>Itinerary</t>
  </si>
  <si>
    <t>Agenda</t>
  </si>
  <si>
    <t>06/11/2023 Opening meeting</t>
  </si>
  <si>
    <t>06/11/2023 Öppning</t>
  </si>
  <si>
    <t>06-07/11/2023 Audit: Review of documentation, staff interviews</t>
  </si>
  <si>
    <t>06-07/11/2023 Audit: Genomgång av dokumentation, intervju anställda</t>
  </si>
  <si>
    <t>08-10/11/2023 Stakeholder meetings</t>
  </si>
  <si>
    <t>08-10/11/2023 Intressent intervju</t>
  </si>
  <si>
    <t xml:space="preserve">08/11/2023 Site visits: Högsby </t>
  </si>
  <si>
    <t xml:space="preserve">08/11/2023 fältbesök: Högsby </t>
  </si>
  <si>
    <t>08/11/2023 Site visits: Jönköping</t>
  </si>
  <si>
    <t>08/11/2023 fältbesök: Jönköping</t>
  </si>
  <si>
    <t xml:space="preserve">09/11/2023 Site visits: Jönköping </t>
  </si>
  <si>
    <t xml:space="preserve">09/11/2023 Fältbesök: Jönköping </t>
  </si>
  <si>
    <t>09/11/2023 Site visits: Trekanten</t>
  </si>
  <si>
    <t>09/11/2023 Fältbesök: Trekanten</t>
  </si>
  <si>
    <t>10/11/2023 Site visits: Trekanten</t>
  </si>
  <si>
    <t>10/11/2023 Fältbesök: Trekanten</t>
  </si>
  <si>
    <t>13-14/11/2023 Audit: Review of documentation, staff interviews</t>
  </si>
  <si>
    <t>13/14/11/2023 Audit: Genomgång av dokumentation, intervju anställda</t>
  </si>
  <si>
    <t>15-16/11/2023 Stakeholder meetings</t>
  </si>
  <si>
    <t>15-16/11/2023 Intressent intervju</t>
  </si>
  <si>
    <t>15/11/2023 Site visits: Ljusdal</t>
  </si>
  <si>
    <t>15-16/11/2023 Fältbesök: Ljusdal</t>
  </si>
  <si>
    <t>16/11/2023 Site visits: Ljusdal</t>
  </si>
  <si>
    <t>16/11/2023 Auditors meeting</t>
  </si>
  <si>
    <t xml:space="preserve">16/11/2023 Revisorernas genomgång </t>
  </si>
  <si>
    <t>17/11/2023 Closing meeting</t>
  </si>
  <si>
    <t>17/11/2023 Avrunding</t>
  </si>
  <si>
    <t>Estimate of person days to implement assessment</t>
  </si>
  <si>
    <t>Estimat av persondagar använt på att genomföra inspektionen</t>
  </si>
  <si>
    <t>20 person days including time spent on preparatory work, actual audit days, consultation and report writing (excluding travel to the region)</t>
  </si>
  <si>
    <t>20 dagar inkl förberedelse, intressent konsultation, fältbesök, rapportering och kommunication med klienten.</t>
  </si>
  <si>
    <t>3.1a</t>
  </si>
  <si>
    <t xml:space="preserve">Any deviation from the audit plan and their reasons? : No. </t>
  </si>
  <si>
    <t>Någon avvikelse från revisionsplanen och dess anledning? Ingen</t>
  </si>
  <si>
    <t>3.1b</t>
  </si>
  <si>
    <t>Any significant issues impacting on the audit programme:  No.</t>
  </si>
  <si>
    <t>Eventuella väsentliga problem som påverkar revisionsprogrammet: Ingen</t>
  </si>
  <si>
    <r>
      <t xml:space="preserve">Assessment team </t>
    </r>
    <r>
      <rPr>
        <sz val="10"/>
        <rFont val="Calibri"/>
        <family val="2"/>
      </rPr>
      <t>- See also A15 Checklist for Opening and Closing Meeting</t>
    </r>
  </si>
  <si>
    <t>Revisionsteamet</t>
  </si>
  <si>
    <t>The assessment team consisted of: (give names and organisation)</t>
  </si>
  <si>
    <t>Revisionsteamet:</t>
  </si>
  <si>
    <t>Lennart Holm, Auditor for WSP Danmark. M.Sc. Forester and Director of Forest Consultant company Lennart Holm Florestal Internacional Lda. More than 30 years of experience working in the forest sector, 25 years of international forestry work and 16 years of international auditing. Since 2001, Lennart has performed countless evaluations of forest managements, energy plants and chain-of-custodies in Sweden, Norway, Denmark, Canada, USA, Portugal and Spain.</t>
  </si>
  <si>
    <t xml:space="preserve">Lennart Holm, Revisor för WSP Danmark. Jägmästare M.Sc. och Direktör i konsult firman Lennart Holm Florestal Internacional Lda. Mer än 30 års erfarenhet från skogssektorn; 25 års internationell erfarenhet, och 16 års internationell revisions erfarenhet. Sedan 2001, har Lennart reviderat många olika skogsförvaltningar och chain-of-custodies i Sverige, Norge, Danmark, Kanada, USA, Portugal och Spanien. </t>
  </si>
  <si>
    <t>Karina Kitnaes,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</si>
  <si>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 xml:space="preserve">Karina Kitnaes, Revisor och Business Manager vid WSP Danmark. Biolog M.Sc. från Aarhus Universitet. Mer än 25 års professioneel erfarenhet som ekspert inom skogsekologi och Natura 2000 implementering och inom EUTR, SBP, FSC/PEFC FM och COC certifiering. Sedan 2001 har hon genomfört otaliga biomasseverifikationer och utvärderingar av bl.a. skogsförvaltningen och Chain-of-Custodies mot gällande och kvalificerande standarder i Danmark, England, Estland, Finland, Vitryssland, Lettland, Litauen, Malaysia, Norge, Polen, Skottland, Ryssland (Sibirien), Slovakien och Sverige. </t>
  </si>
  <si>
    <t>Team medlemmernas CV finns på fil.</t>
  </si>
  <si>
    <t>Team members’ c.v.’s are held on file at the SA office.</t>
  </si>
  <si>
    <t>3.2.1</t>
  </si>
  <si>
    <t>Report author</t>
  </si>
  <si>
    <t>3.2.2</t>
  </si>
  <si>
    <t>Rapport författare</t>
  </si>
  <si>
    <t>Report Peer review</t>
  </si>
  <si>
    <t>Rapport Peer review</t>
  </si>
  <si>
    <t xml:space="preserve">Inte relevant. </t>
  </si>
  <si>
    <t>Certification decision</t>
  </si>
  <si>
    <t>Certifieringsbeslutt</t>
  </si>
  <si>
    <t>See annex 11</t>
  </si>
  <si>
    <t>Se bilaga 11.</t>
  </si>
  <si>
    <t>Rationale for approach to assessment</t>
  </si>
  <si>
    <t xml:space="preserve">
Motivering för metod av utvärdering</t>
  </si>
  <si>
    <t xml:space="preserve">The assessment involved review of relevant management planning documentation and records, site visits, discussion with forest managers and workers and completion of the forest management checklists. The number of sites selected was based on the sampling calculation given in Annex 8. Sites were selected to include areas of recent or on-going operations, areas of public access, areas of conservation values.  </t>
  </si>
  <si>
    <t xml:space="preserve">Utvärderingen omfattade granskning av relevant ledningsplaneringsdokumentation och register, platsbesök, diskussion med skogsförvaltare och arbetare och ifyllande av skogsförvaltningslistor. Antalet utvalda platser baserades på provtagningsberäkningen i bilaga 8. Platserna valdes för att inkludera områden med nylig, eller pågående verksamhet, områden med allmän tillgång, områden med bevarandevärden. </t>
  </si>
  <si>
    <t>Justification for selection of items and places inspected</t>
  </si>
  <si>
    <t>Rättfärdigande av val av ämnen och bestånden besökt</t>
  </si>
  <si>
    <t xml:space="preserve">Site 1, Högsby, activities on own forest area. </t>
  </si>
  <si>
    <t xml:space="preserve">ID GD592944, site preparation with an excavetor on a 2,97 há area that was harvested in 2022. Work instruction reviewed and interview with operator/owner. </t>
  </si>
  <si>
    <t xml:space="preserve">ID D645481, concluded site preparation with na excvetor on a 4,02 há area that was harvested in 2022. Work instruction reviewed. </t>
  </si>
  <si>
    <t xml:space="preserve">ID 1422136, key wildlife habitat, based on an inventory from 2011, with several red-listed flora species and valuable nature value trees. No activities are prescribed. </t>
  </si>
  <si>
    <t xml:space="preserve">ID D66597, spacing on a 1,64 há stand consisting of Birch, oak, spruce and pine. </t>
  </si>
  <si>
    <t xml:space="preserve">ID D578555, a 24,89 há area that was planted in the spring of 2023 with 2500 pine seedlings/há.  </t>
  </si>
  <si>
    <t xml:space="preserve">Wetland restoration on Virstad 6:16 of the wetland Gäddekärren by adding previously removed material back to the Alme creek, and thereby increasing the waterlevel by 0,5 meters. </t>
  </si>
  <si>
    <t xml:space="preserve">Site 2: Jönköping region - activities on own forest area. </t>
  </si>
  <si>
    <t xml:space="preserve">ID AJ4011 Final harvest of Spruce, 1,4+23,8 ha. Nature Value Assessment and detailed planning with protected zones on maps. </t>
  </si>
  <si>
    <t xml:space="preserve">ID AF1671, final harvest of Pine. Plot planned and nature value assessment conducted with detailed maps for 0,36+0,4+0,39+0,33+0,26 ha. Interview of contractors and review of machines. </t>
  </si>
  <si>
    <t>ID AI1833, final harvest of Pine, plots detailed maps and planning of 3,5+2,5+4,1+4,7 ha. Retention trees, high stumps, protected zones set aside.</t>
  </si>
  <si>
    <t xml:space="preserve">ID AH5675, Planned selective harvest, large and old trees and dead wood recorded and marked on maps. </t>
  </si>
  <si>
    <t xml:space="preserve">ID AI7605, Planned harvest with special environmental objectives, area 2,6 ha, with higher value and restricted to small harvesting plots of selective harvest. Border towards Woodland Key Habitat (key biotope). </t>
  </si>
  <si>
    <t xml:space="preserve">ID AI5471, Final harvest of Pine in planned harvesting area plots of 3,9+9,8+4,8 ha, protected zones set aside, buffer zones towards water bodies set aside, part of the area is set aside as key biotopes due to high nature values. </t>
  </si>
  <si>
    <t xml:space="preserve">Site 3: Ljusdal region - activities on own forest area. </t>
  </si>
  <si>
    <t>ID 259855, forest road restoration project, with details and nature value assessment performed. Interview with contractor and check of machinery.</t>
  </si>
  <si>
    <t xml:space="preserve">ID AJ5842, Thinning in Pine forest stand of 26,4 ha. Detailed work instructions and maps. Interview of contractor and check of diesel tanks and machines. </t>
  </si>
  <si>
    <t>ID AJ6852, Final harvest of Spruce, in area of 15,3 ha. Retention trees, high stumps, protected zones set aside.</t>
  </si>
  <si>
    <t xml:space="preserve">ID AG7369, areas set aside with NO with high nature values and recorded as key biotopes, thinning area of 43,4 ha with bufferzones towards these. </t>
  </si>
  <si>
    <t xml:space="preserve">ID AJ1893, final harvest of Pine in planned plots with details maps and instructions of 0,8+2,9+2,6+4,5 ha. </t>
  </si>
  <si>
    <t xml:space="preserve">ID AJ3748, area split in part fully protected with higher nature values and part of 4,5 ha plots in total with final harvesting of Pine. </t>
  </si>
  <si>
    <t xml:space="preserve">ID AD2318, thinning of 7,8 and 5,1 ha Pine forests. </t>
  </si>
  <si>
    <t xml:space="preserve">Site 4, Trekanten nursery, contracting activities on private land as forest contractor: </t>
  </si>
  <si>
    <t xml:space="preserve">ID S35996, planting at Källstorp 4:15 on a 2 há area with 1600 spruce and 1600 pine seedlings. </t>
  </si>
  <si>
    <t xml:space="preserve">ID S30797, planting on a 11 há area owned by Norra-Möre Häradsallmänning, with 5800 pine and 17500 spruce seedlings. </t>
  </si>
  <si>
    <t xml:space="preserve">ID S35992, site preparation on a 1 há area on Sävsjö 1:3, with a target to create 2400 planting spots. </t>
  </si>
  <si>
    <t xml:space="preserve">ID S35903, site preparation on a 6,2 há area at Örsjö-Kroksjö, with a with a target to create 2400 planting spots. </t>
  </si>
  <si>
    <t>ID D47305, on-going site preparation at Lillstugtjärnen on a 5,31 há area that was harvested in the winter of 2022. Work instructions reviewed, with a target of creating 2000 planting spots/há. Interview with machine operator.</t>
  </si>
  <si>
    <t xml:space="preserve">ID D721124, Concluded understory removal prior to comercial thinning in a 4.55 há stand. Review of the workinstructions. Undergrowth that does not obstruct the subsequent management was retained. </t>
  </si>
  <si>
    <t xml:space="preserve">ID D501418, Juvenile spacing on a 0,95 há stand at Flögásen. Work instructions reviewed, estimated 10% of coniferous was retained. </t>
  </si>
  <si>
    <t xml:space="preserve">ID K22383, ongoing harvest at Kallmyr. Site was purchased from the landowner and harvested by TN Skogsentreprenad AB. Interview with machine oiperator and review of work instructions. Natura value assessment conducted prior to harvest, where wet areas was removed from the harvest area and edge zones well preserved where spruce &gt; 15cm DBH was felled. </t>
  </si>
  <si>
    <t xml:space="preserve">ID K20997, planned comercial thinning in a 10,1 ha deciduous leading stand at Larssons Slakteri. Nature value assessment conducted where small impediments were taken out of the area, but these had been cleared of understory. </t>
  </si>
  <si>
    <t xml:space="preserve">ID K11433, concluded final harvest with seed trees on a 11,5 há stand, on a purchased site. Nature value assessment done prior to harvest where old trails and roads were pre-marked and protected during harvest. Interview with landowner. </t>
  </si>
  <si>
    <t xml:space="preserve">ID K17680, planned comercial thinning on a 11,2 ha stand, purchased harvest. Nature value assessment conducted and the site borders a key wildlife habitat and a nature reserve. These areas are well marked in the field. </t>
  </si>
  <si>
    <t xml:space="preserve"> </t>
  </si>
  <si>
    <t>3.7.1</t>
  </si>
  <si>
    <t>Audit Objectives, Criteria and Standards used (inc version and date approved)</t>
  </si>
  <si>
    <t>Standard</t>
  </si>
  <si>
    <t>PEFC SWE 002:4 Swedish PEFC Forest Standard 2017-2022, incl parts of PEFC SWE 001:4, and PEFC SWE 003 Svensk PEFC Entreprenörsstandard inkl. Parts of PEFC SWE 001:4
PEFC ST 2001:2020 PEFC Logo Usage Rules – Requirements</t>
  </si>
  <si>
    <t>PEFC SWE 002:4 Swedish PEFC Forest Standard 2017-2022, incl parts of PEFC SWE 001:4, and PEFC SWE 003 Svensk PEFC Entreprenörsstandard inkl. Parts of PEFC SWE 001
PEFC ST 2001:2020 PEFC Logo Usage Rules – Requirements</t>
  </si>
  <si>
    <t>Adaptations/Modifications to standard</t>
  </si>
  <si>
    <t>Anpassning av standarden</t>
  </si>
  <si>
    <t>Ingen.</t>
  </si>
  <si>
    <t xml:space="preserve">Stakeholder consultation process </t>
  </si>
  <si>
    <t>3.8.1</t>
  </si>
  <si>
    <t xml:space="preserve">Intressent konsultation proces </t>
  </si>
  <si>
    <t>Summary of stakeholder process</t>
  </si>
  <si>
    <t>Resumë av processen</t>
  </si>
  <si>
    <t>137 consultees were contacted</t>
  </si>
  <si>
    <t>6 responses were received</t>
  </si>
  <si>
    <t>Consultation was carried out on 26.09.2023</t>
  </si>
  <si>
    <t>15 field visits with interviews and 3 interviews were held by phone during audit</t>
  </si>
  <si>
    <t xml:space="preserve">See A2 for summary of issues raised by stakeholders and Soil Association Certification Limited response. </t>
  </si>
  <si>
    <t>3,8,2</t>
  </si>
  <si>
    <t>Information gathered from external government agencies such as agencies responsible for forest, nature protection and working environment, and national webbased data portals)</t>
  </si>
  <si>
    <t>Information som samlas in från externa myndigheter som myndigheter med ansvar för skog, naturskydd och arbetsmiljö och nationella webbportaler med databaser)</t>
  </si>
  <si>
    <t>Data from the following organisations gathered: 
- Arbetsmiljöverket (Work Environment Agency).
- Skogstyrelsen (the Forest Agency).
- Sveriges lantbruksuniversitet SLU (the Swedish University of Agricultural Sciences).</t>
  </si>
  <si>
    <t>Uppgifter från följande organisationer samlades in: 
- Arbetsmiljöverket.
- Skogstyrelsen.
- Sveriges lantbruksuniversitet SLU.</t>
  </si>
  <si>
    <t>Data gathered include:
- Arbetsmiljöverket (Work Environment Agency): H&amp;S control is performed by the agency. Reports available and received.
- Skogstyrelsen (the Forest Agency): FMs obliged in mountain forests and in areas with Sami and Reindeer herding to consult the forest authorities in connection with planning the forest operations. Permissions and guidelines issued by the authorities received for each site visited.
- SLU (the Swedish University of Agricultural Sciences): As part of the consultation, the SLU was contacted and respons received.</t>
  </si>
  <si>
    <t>Insamlade data inkluderar:
- Arbetsmiljöverket: H&amp;S-kontroll utförda. Rapporter tillgängliga och mottagna
- Skogstyrelsen: Avdelning i fjällskogar och i områden med samer och renskötsel att konsultera med skogsmyndigheterna i samband med planering av skogsdrift. Behörigheter och riktlinjer som utfärdats av myndigheterna som erhållits för varje besökt avdelning.
- SLU: Som en del av samrådet kontaktades SLU och svar emottogs.</t>
  </si>
  <si>
    <t>Data gathered is handled in the A1 PEFC FM Std. checklist for Sweden</t>
  </si>
  <si>
    <t>Data som samlas in hanteras i A1 PEFC FM Std. checklista för Sverige</t>
  </si>
  <si>
    <t>Observations</t>
  </si>
  <si>
    <t>Observationer</t>
  </si>
  <si>
    <t>Each non-compliance with the forestry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</si>
  <si>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Varje avvikelse med skogsbruksstandarden beskrivs i detalj i avsnitt 2 tillsammans med en beskrivning av den föreslagna korrigerande åtgärden (Pre-Condition, Condition, Observation). Detta avsnitt innehåller också detaljer om alla åtgärder som vidtagits för att stänga avvikelsen. De identifierade villkoren ska slutföras inom de identifierade tidsramarna och kommer att bli föremål för utvärdering och rapportering vid efterföljande övervakningsbesök - se avsnitt 6-9 i rapporten för detaljer om övervakningsbesök och avsnitt 2 i rapporten för närmare detaljer.</t>
  </si>
  <si>
    <t>SYNPUNKTER</t>
  </si>
  <si>
    <t>ISSUES</t>
  </si>
  <si>
    <t>Where an issue was difficult to assess or contradictory evidence was identified this is discussed in the section below and the conclusions drawn given.</t>
  </si>
  <si>
    <t>Var ett ämne var svårt att undersöka eller var motstridande synpunkter blev identifierat, beskrivas dessa nedan.</t>
  </si>
  <si>
    <t>Ref</t>
  </si>
  <si>
    <t>Issue</t>
  </si>
  <si>
    <t>Aspekt</t>
  </si>
  <si>
    <t xml:space="preserve">Ingen </t>
  </si>
  <si>
    <t>Results, Conclusions and Recommendations</t>
  </si>
  <si>
    <t>RESULTAT, KONKLUSION OCH REKOMMENDATION</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</si>
  <si>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</si>
  <si>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På grundval av de iakttagelser som registrerats i den bifogade standarden och checklistan i bilaga 1 och med förbehåll för korrigerande åtgärder i avsnitt 2 i denna rapport anses det att certifikatinnehavarens system för hantering, om det implementeras enligt beskrivningen, kan säkerställa att alla kraven i tillämpliga standarder uppfylls över hela skogsområdet som omfattas av utvärderingsomfånget, och certifikatinnehavaren har visat att med förbehåll för de angivna korrigerande åtgärderna som beskrivs i avsnitt 2 i denna rapport, att det specificerade systemet för förvaltningen genomförs konsekvent över hela skogsområdet som omfattas av certifikatets räckvidd.
Observera att denna granskning är baserad på en provtagningsprocess av tillgänglig information.</t>
  </si>
  <si>
    <t>A certificate has been issued for the period given on the cover page and will be maintained  subject to successful performance at surveillance assessments.</t>
  </si>
  <si>
    <t>Ett certifikat har utfärdats för den period som anges på försidan och kommer att upprätthållas med förbehåll för framgångsrika resultat vid övervakningsbedömningarna.</t>
  </si>
  <si>
    <t xml:space="preserve">THE FOREST </t>
  </si>
  <si>
    <t xml:space="preserve">SKOGEN </t>
  </si>
  <si>
    <r>
      <t>SUMMARY OF FOREST MANAGEMENT</t>
    </r>
    <r>
      <rPr>
        <b/>
        <i/>
        <sz val="10"/>
        <rFont val="Calibri"/>
        <family val="2"/>
      </rPr>
      <t xml:space="preserve"> </t>
    </r>
  </si>
  <si>
    <t>RESUMÉ AV SKOGSBRUKET</t>
  </si>
  <si>
    <t>5.3.1</t>
  </si>
  <si>
    <t>Description of Management System</t>
  </si>
  <si>
    <t xml:space="preserve">Beskrivning av Förvaltningssystemet </t>
  </si>
  <si>
    <t>Sveaskog Förvalting AB operates a documented and digitised forest management system with centralised policies, procedures, instructions and records. The staff are located at 1 head office, 5 regional offices and various field offices, all employees refer under same central office and apply the same centralised system. The total management area is one large FMU consisting of multiple sites, covered by one forest management plan</t>
  </si>
  <si>
    <t>Sveaskog Förvalting AB har ett dokumenterat and digitalt förvaltningssystem med centraliserade riktlinjer, rutiner, instruktioner och registreringer/data. Personalen är belägen på 1 centralkontor, 5 regionskontor och varierande fältkontor, alla anställda rapporterar under samma centralkontor och tillämpar samma centraliserade system. Det totala förvaltningsområdet är ett stort FMU som består av många avdelningar som täcks av en skogsskötselplan</t>
  </si>
  <si>
    <t xml:space="preserve">The forestry department of the company has a total ressource management contract with the forest owner and is responsible for the management, planning and implementation of the forest management, as well as for safeguarding the social and environmental values. </t>
  </si>
  <si>
    <t>Skogsförvaltningen har egna anställda, som har ansvar för planering och genomförande av skogsförvaltningen, samt för sociala och miljömässiga värden.</t>
  </si>
  <si>
    <t>Private contractors are used for carrying out the forest operations. Contractors hold the technical equipment and employees with relevant training. The forestry department of the company monitors the contractors and hold all relevant contractor records.</t>
  </si>
  <si>
    <t xml:space="preserve">Private entreprenörer används till att utföra skogsåtgärder. Entreprenörer håller teknisk utrustning och personal med relevant utbildning och kompetans. Skogsförvaltningen följer upp entreprenörerna och sitter på alla relevanta dokument. </t>
  </si>
  <si>
    <t>5.3.2</t>
  </si>
  <si>
    <t>Management objectives</t>
  </si>
  <si>
    <t xml:space="preserve">Huvudsyftet med skogsbruket </t>
  </si>
  <si>
    <t>Sveaskog objective with the forest management is that Sveaskog is FSC and PEFC certified on the longterm. Sveaskog shall be managed in accordance with applicable laws and regulations and following the FSC and PEFC standards.</t>
  </si>
  <si>
    <t xml:space="preserve">Sveaskog huvudsyftet med skogbruket är attSveaskog har ett långsiktikt åtagande att vara certifierad enligt FSC och PEFC. Sveaskog ska bedrivas i enlighet med gällande lagar och förordningar och följa de svenska FSC- och PEFC-standarderna. </t>
  </si>
  <si>
    <t>The business model for Sveaskog is build on utilisation of the forest. Sustainable harvesting levels are by Sveaskog build on forest inventory calculations. The calculations takes into concern the content of the forest today, future increment, adapted forestry, as well as economic, social and environmental values. In order to create space for nature, culture and social values, approx. 10% of the production area is set aside without commercial utilisation. The overall objective is achieved through high level sutainable forest management.</t>
  </si>
  <si>
    <t xml:space="preserve">Sveaskog affärsidé bygger på brukande av skog. Långsiktikt hållbara avverkningsnivåer tas av Sveaskogs fram genom avverkningsberäkningar. Beräkningarna tar hensyn till skogens utseende i dag, framtida tillväkt, tillämpad skogsskötsel, samt de ekonomiska, sociala och ekologiska förutsättningar som verksamheten har. För att skapa utrymme för natur, kultur samt sociala värden avsättes ungefär 10% av produktionsvolymen i Sveaskogt. Det övergripande mål ska uppnås genom en hög, lönsam och uthållig skogsproduktion. </t>
  </si>
  <si>
    <t xml:space="preserve">Nature values: The work with safeguarding nature values shall contribute to protecting the biological diversity. The work is characterised by openness around information and a constructive dialog with environmental organisations. The objective for working with protecting water values is to counteractavoid damage to water bodies. </t>
  </si>
  <si>
    <t xml:space="preserve">Naturvården: Naturvårdsarbetet ska bidra till att den biologiska mångfolden bevaras. Arbetet ska kännetecknas av öppenhet med information och en konstruktiv dialog med samhållets företrädare. Huvudsyftet med Vattenvårdsarbete är att motverka skador på vattendragen.  </t>
  </si>
  <si>
    <t>Considerations for other interests such as hunting, recreational use, reindeer herding, cultural values and local communities are taken in accordance with applicable legislationa and certification requirements. Specific for the reindeer hearding: It is the ambition to avoid negative effects of the management onto the reindeer hearing within the frames of an optimal forest management - through well-functional consultation and continouos dialog with affected sami districts.</t>
  </si>
  <si>
    <t>Hänsyn till andra intressen som jakt, friluftsliv, rennäring , kulturmiljövård och lokala boende sker i enlighet med gällande lagar och certifieringsregler. Rennäring: Det är ambitionen att de negativa effekterna för rennäringen ska bli så små som möjligt inom ramen för ett rationellt bedrivet skogsbruk - genom fungerande samråd och kontinuerlig dialog med berörda samebyar.</t>
  </si>
  <si>
    <t>Management of game shall contribute to securing reaching the forest management and nature protection objectives.</t>
  </si>
  <si>
    <t xml:space="preserve">Förvaltningen av vilt ska bidra till att skogsskötsel- och naturvårdsmålen nås. </t>
  </si>
  <si>
    <r>
      <t xml:space="preserve">SUMMARY OF ORANISATIONAL STRUCTURE AND MANAGEMENT </t>
    </r>
    <r>
      <rPr>
        <i/>
        <sz val="10"/>
        <rFont val="Calibri"/>
        <family val="2"/>
      </rPr>
      <t>(this is a specific requirement for Sweden for single-sites and groups of forest contractors or wood procurement organisations, but also relevant for all under ISO 17021).</t>
    </r>
  </si>
  <si>
    <t>SAMMENFATTNING AV ORANISATIONSSTRUKTUREN OCH FÖRVALTNINGEN</t>
  </si>
  <si>
    <t>5.4.1</t>
  </si>
  <si>
    <t>Demonstration to  commitment to maintain effectiveness and improvement of the management system in order to enhance overall performance; management system still effective and relevant (accounting for changes and clients objectives)</t>
  </si>
  <si>
    <t>Påvisat åtagande för att upprätthålla effektivitet och förbättring av ledningssystemet för att förbättra det totala utförandet; effektivt och relevant ledningssystem (redovisar förändringar och klientens målsättning)</t>
  </si>
  <si>
    <t>The company conducts own management review and internal audit, as well as review of centralised system of policies and procedures. In addition, the company holds valid ISO 14001:2015 certificates</t>
  </si>
  <si>
    <t>Företaget genomför egen ledningsgranskning och internrevision samt granskar det centraliserade systemet med policyer och rutiner. Dessutom har företaget giltiga ISO 14001: 2015 certifikat</t>
  </si>
  <si>
    <t>5.4.2</t>
  </si>
  <si>
    <t xml:space="preserve">The forestry department of the company is responsible for the management, planning and implementation of the forest management, as well as for safeguarding the social and environmental values. </t>
  </si>
  <si>
    <t xml:space="preserve">Private entreprenörer används till att utföra skogsoperationer. Entreprenörer håller teknisk utrustning och personal med relevant utbildning och kompetans. Skogsförvaltningen följer upp entreprenörerna och sitter på alla relevanta dokument. </t>
  </si>
  <si>
    <t>Number of employees (total, m, f): approx. 700</t>
  </si>
  <si>
    <t>Antalet anställda (totalt, män, kvinnor): 700</t>
  </si>
  <si>
    <t>Number of contractors (total, m, f): approx. 100</t>
  </si>
  <si>
    <t>Antalet entreprenörer ((totalt, män, kvinnor): 100</t>
  </si>
  <si>
    <t>5.5</t>
  </si>
  <si>
    <r>
      <t xml:space="preserve">SUMMARY OF ISO 14001 BASED SYSTEM </t>
    </r>
    <r>
      <rPr>
        <b/>
        <i/>
        <sz val="10"/>
        <rFont val="Calibri"/>
        <family val="2"/>
      </rPr>
      <t xml:space="preserve"> </t>
    </r>
    <r>
      <rPr>
        <i/>
        <sz val="10"/>
        <rFont val="Calibri"/>
        <family val="2"/>
      </rPr>
      <t>(this is a specific requirement for Sweden for groups and for Norway for both single-sites and groups, but could be useful for all).</t>
    </r>
  </si>
  <si>
    <r>
      <t xml:space="preserve">SAMMENFATTNING AV ISO 14001 BASERAT SYSTEM </t>
    </r>
    <r>
      <rPr>
        <b/>
        <i/>
        <sz val="10"/>
        <rFont val="Calibri"/>
        <family val="2"/>
      </rPr>
      <t xml:space="preserve"> </t>
    </r>
  </si>
  <si>
    <t>5.5.1</t>
  </si>
  <si>
    <t>Description of System</t>
  </si>
  <si>
    <t>Beskrivning av system</t>
  </si>
  <si>
    <t>6.0</t>
  </si>
  <si>
    <t xml:space="preserve">FIRST SURVEILLANCE </t>
  </si>
  <si>
    <t>FÖRSTA REVISION</t>
  </si>
  <si>
    <t>6.1</t>
  </si>
  <si>
    <t>Surveillance Assessment dates</t>
  </si>
  <si>
    <t>Revisionsdatum</t>
  </si>
  <si>
    <t>Tidsplan</t>
  </si>
  <si>
    <t>10/09 Opening meeting -  Managers and auditors</t>
  </si>
  <si>
    <t>10/09 Öppning - ledare och revisorer</t>
  </si>
  <si>
    <t>10/09 Audit: Review of documentation, staff interviews</t>
  </si>
  <si>
    <t>10/09 Granskning av dokumentation &amp; system/-rutiner, interview</t>
  </si>
  <si>
    <t>11/09 Audit: Review of documentation, staff interviews continued</t>
  </si>
  <si>
    <t>11/09 Granskning av dokumentation &amp; system/-rutiner, interview</t>
  </si>
  <si>
    <t>12/09 Site visits: Svealand</t>
  </si>
  <si>
    <t>12/09 Site besök Skog 1</t>
  </si>
  <si>
    <t>13/09 Site visits: Svealand</t>
  </si>
  <si>
    <t>13/09 Site besök Skog 1</t>
  </si>
  <si>
    <t>16/09 Audit: Review of documentation, staff interviews continued</t>
  </si>
  <si>
    <t>16/09 Granskning av dokumentation &amp; system/-rutiner, interview</t>
  </si>
  <si>
    <t>16/09 Site visits: Norrbotten</t>
  </si>
  <si>
    <t>16/09 Site besök Skog 2</t>
  </si>
  <si>
    <t>17/09 Site visits Norrbotten</t>
  </si>
  <si>
    <t>17/09 Site besök Skog 2</t>
  </si>
  <si>
    <t>18/09 Audit: Review of documentation, staff interviews continued</t>
  </si>
  <si>
    <t>18/09 Granskning av dokumentation &amp; system/-rutiner, interview</t>
  </si>
  <si>
    <t>18/09 Closing meeting - managers and auditors</t>
  </si>
  <si>
    <t>18/09 Avslutning -  ledare och revisorer</t>
  </si>
  <si>
    <t>6.1a</t>
  </si>
  <si>
    <t xml:space="preserve">Any deviation from the audit plan and their reasons? N </t>
  </si>
  <si>
    <t xml:space="preserve">6.1b </t>
  </si>
  <si>
    <t xml:space="preserve">Any significant issues impacting on the audit programme N </t>
  </si>
  <si>
    <t>6.2</t>
  </si>
  <si>
    <t>Estimate of person days to complete surveillance assessment</t>
  </si>
  <si>
    <t>Estimerat antall dager för revisionen</t>
  </si>
  <si>
    <t>12 person days including time spent on preparatory work, actual audit days, consultation and report writing (excluding travel)</t>
  </si>
  <si>
    <t>12 dagar inkl förberedelse, intressent konsultation, fältbesök, rapportering och kommunikation med klienten.</t>
  </si>
  <si>
    <t>6.3</t>
  </si>
  <si>
    <t>Surveillance Assessment team</t>
  </si>
  <si>
    <t>Revisor teamet</t>
  </si>
  <si>
    <t>The assessment team consisted of:</t>
  </si>
  <si>
    <t>Revisionsteamet bestod av:</t>
  </si>
  <si>
    <t>Karina Kitnaes is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</si>
  <si>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 xml:space="preserve">Michael Koldsoe is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Poland, Sweden and Georgia. </t>
  </si>
  <si>
    <t xml:space="preserve">Michael Koldsø, Revisor vid WSP Danmark.Skov- og Landskabsingeniør fra Københavns universitet.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Sverige og Georgien. </t>
  </si>
  <si>
    <t>Team members’ c.v.’s are held on file.</t>
  </si>
  <si>
    <t>6.3.1</t>
  </si>
  <si>
    <t>Karina Kitnaes</t>
  </si>
  <si>
    <t>6.4</t>
  </si>
  <si>
    <t>Audit Objectives, Audit Criteria and Assessment process</t>
  </si>
  <si>
    <t>Revisionsmål, kriterier och standarder som används (inklusive version och godkänt datum)</t>
  </si>
  <si>
    <t>6.4.1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</si>
  <si>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</si>
  <si>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Revisionsmål för Soil Association Certification är att bedöma organisationen mot det relevanta PEFC systemet och tillhörande PEFC standard dokument och relevanta ISO-standarder och ska inkludera följande:
a) fastställande av att kundens ledningssystem, eller delar av det, överensstämmer med revisionskriterier;
b) fastställande av ledningssystemets förmåga att säkerställa att kunden uppfyller tillämpliga lagstadgade, regulatoriska och avtalsenliga krav;
c) fastställande av effektiviteten hos ledningssystemet för att säkerställa att kunden rimligen kan förvänta sig att uppnå sina specificerade mål;
d) i tillämpliga fall, identifiering av områden för potentiell förbättring av ledningssystemet.</t>
  </si>
  <si>
    <t>6.4.2</t>
  </si>
  <si>
    <t>The Audit Criteria are contained in the relevant PEFC Scheme and normative documents, and are effectively reprodcued through the checklists and other elements of this Report Template and Soil Association Certification's Management system.</t>
  </si>
  <si>
    <t>Revisionskriterierna finns i det relevanta PEFC systemet och standard dokument, och återges effektivt genom checklistorna och andra delar av denna rapportmall och Soil Association Certification's ledningssystem.</t>
  </si>
  <si>
    <t>Criteria assessed at audit</t>
  </si>
  <si>
    <t>Kriterier gransket vid revisionen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</si>
  <si>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</si>
  <si>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Kriterier blev valda för bedömning utifrån • områden med potentiella brister / relaterad till tidigare CARs eller olösta problem, • anknytning till intressenternas synpunkter, • där det har skett förändringar i förvaltningen/området omfattat av certifikatet, • om centrala mål och pågående aktiviteter och • att säkerställa att alla principer bedöms minst en gång under de 4 revisionsbesöken.</t>
  </si>
  <si>
    <t>The following criteria were assessed: 3 och App 2</t>
  </si>
  <si>
    <t>Följande kriteria blev granskat: 4 och App 2</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</si>
  <si>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</si>
  <si>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</si>
  <si>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</si>
  <si>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Revisionen involverade genomgång av relevant grupp och förvaltningsdokumentation, fältbesök, intervjuer och diskussioner med skogsförvaltare/-ägare, och slutförande av checklistan. Antalet av enheter som valts ut baserades på beräkning av stickpröv i bilaga 8. Fältbesök valdes till områden senast utförda eller pågående aktiviteter, områden där allmänheten har tillträde, områden med bevarandevärden och att inkludera gruppmedlemmar som inte tidigare besökts av SA Cert.</t>
  </si>
  <si>
    <t>6.5</t>
  </si>
  <si>
    <t>Stakeholder consultation</t>
  </si>
  <si>
    <t>Intressent konsultation</t>
  </si>
  <si>
    <t>153 consultees were contacted</t>
  </si>
  <si>
    <t>153 intressenter blev kontaktat.</t>
  </si>
  <si>
    <t>7 responses were received</t>
  </si>
  <si>
    <t>7 svar blev mottagit.</t>
  </si>
  <si>
    <t>Consultation was carried out on 27.06.2024</t>
  </si>
  <si>
    <t>Konsultation blev genomförd 27.06.2024</t>
  </si>
  <si>
    <t xml:space="preserve">3 interviews in person during audit </t>
  </si>
  <si>
    <t>3 intervjuer i fält</t>
  </si>
  <si>
    <t>See A2 for summary of issues raised by stakeholders and SA Cert response</t>
  </si>
  <si>
    <t>Se A2 för sammanfattning</t>
  </si>
  <si>
    <t>6.6</t>
  </si>
  <si>
    <t>Review of corrective actions</t>
  </si>
  <si>
    <t>Översyn av korrigerande åtgärder/handlingar</t>
  </si>
  <si>
    <t xml:space="preserve">Action taken in relation to previously issued conditions is reviewed given in Section 2 of this report. </t>
  </si>
  <si>
    <t>Åtgärder som har genomförts i förhållande till tidigare utgivna korrigerande åtgärder (CARs) är ​​utvärderade i avsnitt 2 i denna rapport.</t>
  </si>
  <si>
    <t>6.7</t>
  </si>
  <si>
    <t xml:space="preserve">Main sites visited in each FMU </t>
  </si>
  <si>
    <t>Own forests:</t>
  </si>
  <si>
    <t>-          Work order ID D767046 tending of stand – including engagement with sami</t>
  </si>
  <si>
    <t>-          AJ3350 Final harvest of D751378. Quality thinning of 1,5 ha. Zones of caretaking buffer/edge zone, dead wood preserved.</t>
  </si>
  <si>
    <t>-          Work order ID D657543 Soil preparation, max. 80% of the area.</t>
  </si>
  <si>
    <t>-          Work order ID D675447 Soil preparation, max. 75% of the area.</t>
  </si>
  <si>
    <t>-          Work order plantering ID D719949, 2000 tall (pl/ha), total 8,91 ha. Many zones of caretaking preserved and  buffer/edge zones. Plant type: Tall=Svepot air 30.</t>
  </si>
  <si>
    <t>-          Work order ID D774038 tending of stand, 7,05 ha</t>
  </si>
  <si>
    <t>-          Work order ID D765409 tending of stand, 3,26 ha</t>
  </si>
  <si>
    <t>-          AJ5759:  Final harvest of D748776. av 6,6 ha. Zones of caretaking buffer/edge zone, dead wood/lågor.</t>
  </si>
  <si>
    <t>Purchase and contractors:</t>
  </si>
  <si>
    <t xml:space="preserve">-          AJ1158/K21813 Final harvest of D713594 and D1359711. Total area 5,8 (3,7+2,1) ha. Marking with band in the field, check of national data portals and own GIS system for key biotopes. Nature value assessment conducted and recorded. Work instruction with maps in place etc. </t>
  </si>
  <si>
    <t xml:space="preserve">-          AJ6600/K22709 Final harvest of D74195. Total area 11,4 ha. Marking with band in the field, check of national data portals and own GIS system for key biotopes. Nature value assessment conducted and recorded. Work instruction with maps in place etc. </t>
  </si>
  <si>
    <t xml:space="preserve">-          AJ4636/K22530 Final harvest of D735946 and D735947. Total area 12,1 (7,4+4,7) ha. Marking with band in the field, check of national data portals and own GIS system for key biotopes. Nature value assessment conducted and recorded. Work instruction with maps in place etc. </t>
  </si>
  <si>
    <t>-          Work order ID D324491, planting 1000 tall og 1000 gran, total 13,19 ha. Many zones of caretaking preserved and  buffer/edge zones. Plant type: Tall=Svepot air 30, proveniens: Alvik T2 FP-627, Gran=Svepot air 30, proveniens: Lillpite FP-7 (G).</t>
  </si>
  <si>
    <t>-          AJ3350 Work instruction Skällejaurheden: Thinning of  D734896 and D734897. Quality thinning of 3,6+1,1 ha. Zones of caretaking buffer/edge zone, dead wood/lågor.</t>
  </si>
  <si>
    <t xml:space="preserve">-          AJ5988 Work instruction Skällejaur: Final harvest of D749987 and D749986 Final harvest of 13,7+1,8 ha. Surdråg, vatten,  buffer/edge zone myr and vatten. Skidding tracks: stamped with scooter first, instruction to place logs as bridge to avoid damage to soil. Nature value assessment: old silver stumps, dead wood, standing and laying, Age of standing trees: Picea 200 yrs, Pinus 125 yrs, Betula 80 yrs. Nature Value Assessment does not indicate the need for preserving as care-demanding biotop. </t>
  </si>
  <si>
    <t>-          AJ7137 Work instruction Contorta Thinning, ID D756010 Quality thinning of 32,6 ha. Interview of contractor, Check of machine and extraction machine; border zone towards protected area (NO) preserved.</t>
  </si>
  <si>
    <t>-          AJ 6797 Work instruction Final harvest of D753877. Area 2,1 ha. Forest area within designated Natura 2000 site. instruction to place logs as bridge to avoid damage to soil. No damage seen. Moist zones: preserved as buffer zones towards lake and mire. Nature value assessment: old silver stumps, dead wood, standing and laying, Age of standing trees: Picea 190 yrs, Pinus 220 yrs, Betula 160 yrs. Nature Value Assessment does not indicate the need for preserving as care.</t>
  </si>
  <si>
    <t>-          AJ1758 Work instruction Skällejaurvägen: Final harvest of D726750, D728125 and D728124, area: 0,9+2,5+0,4 yrs. Nature value trees retained. preserved buffer zone towards mire. Nature value assessment: old silver stumps, dead wood, standing and laying, Age of standing trees: Picea 140 yrs, Pinus 170 yrs. Nature Value Assessment does not indicate the need for preserving as care.</t>
  </si>
  <si>
    <t xml:space="preserve">-          AJ7844/K22893 Final harvest of D747311. Area 11,9 ha. Marking with band in the field, check of national data portals and own GIS system for key biotopes. Nature value assessment conducted and recorded. Work instruction with maps in place etc. </t>
  </si>
  <si>
    <t xml:space="preserve">-          AJ1978/K22230 Final harvest of D724562. Area 5,8 ha. Marking with band in the field, check of national data portals and own GIS system for key biotopes. Nature value assessment conducted and recorded. Work instruction with maps in place etc. </t>
  </si>
  <si>
    <t>-          Work order ID D838013 tending of stand and engagement with Sami in the planning phase.</t>
  </si>
  <si>
    <t xml:space="preserve">-          AJ5466, ID D747078 Selective harvesting/Thinning – adapted to the results of the engagement and co-planning with Sami.  </t>
  </si>
  <si>
    <t>-          Work order ID D443265 excursion object with adapted harvesting – adapted to the results of the engagement and co-planning with Sami.</t>
  </si>
  <si>
    <t xml:space="preserve">-          AJ 5467 ID 747079 Final harvest leaving shelter trees, ID D747077 Final harvest, ID D753682 Quality Thinning – adapted to the results of the engagement and co-planning with Sami.  </t>
  </si>
  <si>
    <t>-          Work order ID GD587241 Soil preparation, max. 40% of the area.</t>
  </si>
  <si>
    <t xml:space="preserve">-          AJ 0581 ID720599 and ID720600 Quality Thinning – adapted to the results of the engagement and co-planning with Sami.  </t>
  </si>
  <si>
    <t>-          AO3377 First thinning in area with detailed planning with many caretaking patches. Area 10,4+5,6 ha. ID D421142 and D421148.</t>
  </si>
  <si>
    <t>-          AJ0246 Final harvest with buffer zone towards protected peatland, area 4,7+1,1 ha. ID D718571 and D718572.</t>
  </si>
  <si>
    <t xml:space="preserve">-          Work order ID D798006, tending of young seedling stand, area.5,5 ha. </t>
  </si>
  <si>
    <t xml:space="preserve">-          Work order ID GD763338, soil preparation before replantning, area 9,84 ha. </t>
  </si>
  <si>
    <t xml:space="preserve">-          AK3219/K24376 Final harvest of D802710. Area 14,1 ha. Field checked, field planned, check of the national portal and own GIS system for key biotopes. Nature value assessment performed. Work instruction with forest map checked. </t>
  </si>
  <si>
    <t xml:space="preserve">-          AK3004/K24345 Final harvest of D801965. Area 2,1 ha. Field checked, field planned, check of the national portal and own GIS system for key biotopes. Nature value assessment performed. Work instruction with forest map checked. </t>
  </si>
  <si>
    <t>-          AI7188/K21271 Final harvest of D697741. Area 8,8 ha. Field checked, field planned, check of the national portal and own GIS system for key biotopes. Nature value assessment performed. Work instruction with forest map checked.</t>
  </si>
  <si>
    <t>Planting operations</t>
  </si>
  <si>
    <t>-          Work order plantering ID S39628, kalvskalla 77719, area 4,24 ha. Work instruction and maps, including plant description; finalisation report with info on number of plants planted; owners Nature Value Assessment before soil preparation and planting.</t>
  </si>
  <si>
    <t>-          Work order plantering ID S39543, brevens bruk kulltorp 1054-9, area 6,3 ha. Work instruction and maps, including plant description; finalisation report with info on number of plants planted; owners Nature Value Assessment before soil preparation and planting.</t>
  </si>
  <si>
    <t>-          Work order planting ID S39638, Sjöhagen 79722, area 1,46 ha. Work instruction and maps, including plant description; finalisation report with info on number of plants planted; owners Nature Value Assessment and protection of cultural values before soil preparation and planting.</t>
  </si>
  <si>
    <t>6.8</t>
  </si>
  <si>
    <t>Confirmation of scope</t>
  </si>
  <si>
    <t>Bekräftelse av certifikatets täckning</t>
  </si>
  <si>
    <t>The assessment team reviewed the current scope of the certificate in terms of certified forest area and products being produced. There was no change since the previous evaluation.</t>
  </si>
  <si>
    <t>Revisorteamet granskade den nuvarande täckning av certifikatet mot den FSC certifierade skogsarealen och de produkter som produceras. Inga ändringar siden förra revision.</t>
  </si>
  <si>
    <t>6.9</t>
  </si>
  <si>
    <r>
      <t>Changes to management situation</t>
    </r>
    <r>
      <rPr>
        <b/>
        <sz val="10"/>
        <color indexed="10"/>
        <rFont val="Calibri"/>
        <family val="2"/>
      </rPr>
      <t>- results of management review/internal audit
Effectiveness of management system
Description of any continual improvement activities</t>
    </r>
  </si>
  <si>
    <t>Förändringar i förvaltningen</t>
  </si>
  <si>
    <t>The assessment team reviewed the management situation. No material changes to the management situation were noted.</t>
  </si>
  <si>
    <t>Inspektionsteamet granskade förvaltningssituationen. Inga förändringar i ledningen sedan den senaste revisionen.</t>
  </si>
  <si>
    <t>6.10</t>
  </si>
  <si>
    <t>Results of surveillance assessment</t>
  </si>
  <si>
    <t>Resultat av utvärderingen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</si>
  <si>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</si>
  <si>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Resultaten av utvärderingen redovisas i standard- och checklistan i bilaga 1 och konstaterade avvikelser ges i avsnitt 2 i denna rapport. Se också pkt Synpunkter nedan.</t>
  </si>
  <si>
    <t>6.11</t>
  </si>
  <si>
    <r>
      <rPr>
        <b/>
        <sz val="10"/>
        <color indexed="10"/>
        <rFont val="Calibri"/>
        <family val="2"/>
      </rPr>
      <t>Review of complaints or</t>
    </r>
    <r>
      <rPr>
        <b/>
        <sz val="10"/>
        <rFont val="Calibri"/>
        <family val="2"/>
      </rPr>
      <t xml:space="preserve"> Issues arising</t>
    </r>
  </si>
  <si>
    <t>Uppkomna Synpunkter</t>
  </si>
  <si>
    <t>Where an issue was difficult to assess or contradictory evidence was identified this is discussed in the section below as an Issue and the conclusions drawn given.</t>
  </si>
  <si>
    <t>Där ett ämne var svårt att undersöka eller där motstridande synpunkter blivit identifierat, beskrivs dessa nedan.</t>
  </si>
  <si>
    <t>Synpunkter</t>
  </si>
  <si>
    <t>Ingen</t>
  </si>
  <si>
    <t>7.0</t>
  </si>
  <si>
    <t>SECOND SURVEILLANCE</t>
  </si>
  <si>
    <t>Annan årligan revision</t>
  </si>
  <si>
    <t>7.1</t>
  </si>
  <si>
    <t>22.09-03.10; 02-03.11.2025</t>
  </si>
  <si>
    <t>Auditplan</t>
  </si>
  <si>
    <t>22/09 Opening meeting -  Managers and auditors</t>
  </si>
  <si>
    <t>22/09 Öppning - ledare och revisorer</t>
  </si>
  <si>
    <t xml:space="preserve">23/09 Site visits: Västerbotten, multiple visits by 2 teams </t>
  </si>
  <si>
    <t xml:space="preserve">23/09 Site besök: Västerbotten, 2 teams egne skog  </t>
  </si>
  <si>
    <t>24/09 Site visits: Västerbotten, multiple visits by 2 teams</t>
  </si>
  <si>
    <t xml:space="preserve">24/09 Site besök: Västerbotten, 2 teams egne skog  </t>
  </si>
  <si>
    <t>25/09 Site visits: Västerbotten, multiple visits by 2 teams</t>
  </si>
  <si>
    <t>25/09 Site besök: Västerbotten, 1 team PEFC Entrepre</t>
  </si>
  <si>
    <t>26/09 Site visits: Seed station and nursery</t>
  </si>
  <si>
    <t>26/09 Site besök: Fröstation</t>
  </si>
  <si>
    <t>03/10 Audit: Review of documentation, staff interviews continued</t>
  </si>
  <si>
    <t>03/10 Granskning av dokumentation &amp; system/-rutiner, interview</t>
  </si>
  <si>
    <t>04/11 Audit: Review of environmental management system, staff interviews continued</t>
  </si>
  <si>
    <t>04/11 Granskning av miljøledningssystem/-rutiner, interview</t>
  </si>
  <si>
    <t>05/11 Closing meeting - managers and auditors</t>
  </si>
  <si>
    <t>05/11 Avslutning -  ledare och revisorer</t>
  </si>
  <si>
    <t>7.1a</t>
  </si>
  <si>
    <r>
      <t xml:space="preserve">Any deviation from the audit plan and their reasons? </t>
    </r>
    <r>
      <rPr>
        <sz val="10"/>
        <rFont val="Calibri"/>
        <family val="2"/>
      </rPr>
      <t>Y (If Y describe issues below):</t>
    </r>
  </si>
  <si>
    <r>
      <t xml:space="preserve">Afvigelser fra auditplanen og begrundelse herfor: </t>
    </r>
    <r>
      <rPr>
        <sz val="10"/>
        <rFont val="Calibri"/>
        <family val="2"/>
      </rPr>
      <t>Ja (hvis Ja, forklar)</t>
    </r>
  </si>
  <si>
    <t>Due to sickness, part of the audit was postponed to 02-03.11.2025</t>
  </si>
  <si>
    <t>Pga sjukdom, blev del av revisionen försenat til 02-03.11.2025</t>
  </si>
  <si>
    <t xml:space="preserve">7.1b </t>
  </si>
  <si>
    <r>
      <t xml:space="preserve">Væsentlige forhold som påvirker auditprogrammet: </t>
    </r>
    <r>
      <rPr>
        <sz val="10"/>
        <rFont val="Calibri"/>
        <family val="2"/>
      </rPr>
      <t>N</t>
    </r>
  </si>
  <si>
    <t>7.2</t>
  </si>
  <si>
    <t>7.3</t>
  </si>
  <si>
    <t>Auditteamet bestod af:</t>
  </si>
  <si>
    <t xml:space="preserve">1) Michael Koldsoe, TL,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Poland, Sweden and Georgia. </t>
  </si>
  <si>
    <t xml:space="preserve">1) Michael Koldsø, Revisor vid WSP Danmark.Skov- og Landskabsingeniør fra Københavns universitet.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Sverige og Georgien. </t>
  </si>
  <si>
    <t>2) Jess Jørgensen, Auditor at WSP Denmark. M.Sc. Forestry (Jägmäster) with a focus on forest and natural resource management, forest and nature policy, planning, economics, law and forest ecology. Jess has built up a solid experience of various administration and management systems for more than 15 years. A central part of Jess's work has been the connection between system and rule knowledge in interaction with data on Danish nature and forest management. Jess has solid experience from public administration in Denmark, and has recently combined this with concrete experience of Danish forest management.</t>
  </si>
  <si>
    <t>2) Jess Jørgensen, Revisor vid WSP Danmark. M.Sc. Skogsbruk (Jägmäster) med inriktning på skogs- och naturresursförvaltning, skogs- och naturpolitik, planering, ekonomi, juridik och skogsekologi. Jess har under mer än 15 år byggt upp en gedigen erfarenhet av olika administrations- och ledningssystem. En central del i Jess arbete har varit kopplingen mellan system- och regelkunskap i samspel med data om dansk natur- och skogsförvaltning. Jess har gedigen erfarenhet från offentlig förvaltning i Danmark, och har nyligen kombinerat detta med konkret erfarenhet av dansk skogsförvaltning.</t>
  </si>
  <si>
    <t>3) Karina Kitnaes,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</si>
  <si>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 xml:space="preserve">3) Karina Kitnæs, Revisor och Business Manager vid WSP Danmark. Biolog M.Sc. från Aarhus Universitet. Mer än 25 års professioneel erfarenhet som ekspert inom skogsekologi och Natura 2000 implementering och inom EUTR, SBP, FSC/PEFC FM och COC certifiering. Sedan 2001 har hon genomfört otaliga biomasseverifikationer och utvärderingar av bl.a. skogsförvaltningen och Chain-of-Custodies mot gällande och kvalificerande standarder i Danmark, England, Estland, Finland, Vitryssland, Lettland, Litauen, Malaysia, Norge, Polen, Skottland, Ryssland (Sibirien), Slovakien och Sverige. </t>
  </si>
  <si>
    <t>4) Anders Lindhe, Technical Expert and ecologist with a PhD in conservation biology from the Swedish University of Agricultural Sciences. Representing WWF, he participated in developing the first FSC FM standard for Sweden. He has since worked with certification for WWF International, managed the Principle 6 process for FSC, worked for Proforest, and served as Technical advisor for the High Conservation Value Network. Anders also has experience from working with standards for RSPO, RTRS, Bonsucro, Better Cotton and Fairtrade. He is newly retired, and this is the first time he is part of an auditing team.</t>
  </si>
  <si>
    <t>4) Anders Lindhe, Teknisk expert och ekolog med doktorsexamen i bevarandebiologi från SLU. Som representant för WWF deltog han i utvecklingen av den första svenska FSC standarden. Han har sedan arbetat med certifieringsfrågor för WWF International, ansvarat för FSC’s revision av Princip 9, arbetat åt Proforest och tjänstgjort som teknisk rådgivare åt HCV-nätverket. Anders har också erfarenheter från arbete med standarder för RSPO, RTRS, Bonsucro, Better Cotton och Fairtrade. Han har nyligen gått i pension, och det här är första gången han deltar i ett revisionsteam.</t>
  </si>
  <si>
    <t>Teammedlemmernes CVs findes tilgængelige på SA Certs kontor.</t>
  </si>
  <si>
    <t>7.3.1</t>
  </si>
  <si>
    <t>Rapportskriver</t>
  </si>
  <si>
    <t>Karina S. Kitnaes</t>
  </si>
  <si>
    <t>7.4</t>
  </si>
  <si>
    <t>7.4.1</t>
  </si>
  <si>
    <r>
      <t xml:space="preserve">Audit Objectives for Soil Association Certification are to assess the Organisation against the relevant PEFC Scheme and associated PEFC normative documents, and relevant ISO Standards and shall include the following:
</t>
    </r>
    <r>
      <rPr>
        <sz val="10"/>
        <rFont val="Calibri"/>
        <family val="2"/>
      </rPr>
      <t>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r>
  </si>
  <si>
    <t>7.4.2</t>
  </si>
  <si>
    <t>The following criteria were assessed: 4 och App 1</t>
  </si>
  <si>
    <t>Följande kriteria blev granskat: 4 och App 1</t>
  </si>
  <si>
    <t>7.4.3</t>
  </si>
  <si>
    <t>7.5</t>
  </si>
  <si>
    <t>Interessentkonsultation</t>
  </si>
  <si>
    <t>151 consultees were contacted</t>
  </si>
  <si>
    <t>151 intressenter blev kontaktat.</t>
  </si>
  <si>
    <t>0 responses were received relating to PEFC</t>
  </si>
  <si>
    <t>0 svar blev mottagit.</t>
  </si>
  <si>
    <t>Consultation was carried out on 11.08.2025</t>
  </si>
  <si>
    <t>Konsultationen blev genomfört 11.08.2025</t>
  </si>
  <si>
    <t>12 interviews of contractors and staff were held in person during audit</t>
  </si>
  <si>
    <t>12 interview af entreprenører og medarbejdere blev gennemført under auditten.</t>
  </si>
  <si>
    <t>7.6</t>
  </si>
  <si>
    <t>7.7</t>
  </si>
  <si>
    <t>Liste over udvalgte objekter og sites besøgt under auditten</t>
  </si>
  <si>
    <t xml:space="preserve">ID: D885733. Tending of young forest stand 0,9 ha, 10% birch and 90% pine. Planning and work instructions ok, field operation ok. 
ID: D342356. Planting 5,71ha with spruce (100%). Planning and work instructions ok, field operation ok, soil preparation ok, buffer zones identified and kept clear. No issues were found with this operation.
ID: D342348. Final harvest 5,7 ha spruce (70%) and some pine and birch. Buffer zones ok, work instructions ok, planning ok and nature value assessment performed. 
ID: D798540: Final harvest 11,4 ha pine. Buffer zones ok, work instructions ok, planning ok and nature value assessment performed. Power line in the area, planning and safety around this, all ok. 
ID D837456: Final harvest of 2 smaller compartments, 3,7 ha pine in total. Area classified as PG, production forest, nature value assessment performed, work instructions clear, nature care zones set aside and kept intact. Establish of transport corridors ok. Protected ancient areas on the side, all handled well during operation. 
ID: D268651: Thinning in 1,9 ha middle aged spruce. Buffer zones ok, work instructions ok, planning ok.
ID: D819843: Final harvest 9,8 ha pine. Buffer zones ok, work instructions ok, planning ok and nature value assessment performed. Establish of transport corridors ok. 
ID: D609082. Planting 20,26 ha with pine (100%). Planning and work instructions ok, field operation ok, soil preparation ok, buffer zones identified and kept clear. No issues were found with this operation.
ID: D609077: Final harvest 20,3 ha pine. Buffer zones ok, work instructions ok, planning ok and nature value assessment performed. 
ID: D890082: Thinning in 15,2 ha middle aged pine. Buffer zones ok, work instructions ok, planning ok. Establish of transport corridors ok. 
ID: D854527: Final harvest 12,9 ha pine. Buffer zones ok, work instructions ok, planning ok and nature value assessment performed. 
ID: D478710: Soil preparation of 1,96 ha prior to planting. Walking path in the area. Buffer zones ok, work instructions ok, planning ok. ID: D478709: Final harvest 2,0 ha pine. Buffer zones ok, work instructions ok, planning ok and nature value assessment performed. Establish of transport corridors ok.  
ID: D654060: Thinning in 49,6 ha middle aged contorta pine. Thinning the contorta and leaving all other species. Buffer zones ok, work instructions ok, planning ok. Establish of transport corridors ok. 
ID: D861456. Tending of young forest stand 9,5 ha, 20% birch and 80% pine. Planning and work instructions ok, field operation ok. 
ID: D861456. Tending of young forest stand 7,6 ha, 10% birch and 90% spruce. Planning and work instructions ok, field operation ok. No issues were found with this operation. Interview with external contractor, conducting the manual tending (röjning). Education ok, work conditions ok, contracts ok.  
ID: D856175: Final harvest of a mixed stand pine(70%) and spurce (30%) 11,2 ha. Area classified as PG, production forest, nature value assessment performed, work instructions clear, nature care zones set aside and kept intact. Establish of transport corridors ok. 
ID: D722596: Soil preparation of 2,9 ha prior to planting. Buffer zones ok, work instructions ok, planning ok. 
ID: D722593: Final harvest 19,2 ha pine (90%) and spruce (10%). Buffer zones ok, work instructions ok, planning ok and nature value assessment performed. Power line in the area, planning and safety around this. 
ID: D481336. Planting 14,9 ha with pine (100%). Planning and work instructions ok, field operation ok, soil preparation ok, buffer zones identified and kept clear. Boundary to a protected area – distance kept. 
ID: D851151: Final harvest 3,2 ha pine (90%) and spruce (10%). Buffer zones ok, work instructions ok, planning ok and nature value assessment performed. Power line in the area, planning and safety around this, all ok. No issues found.
ID: D886316. Tending of young forest stand 4,7 ha, pine. Planning and work instructions ok, field operation ok. 
ID: D413943. Planting 1,3 ha with spruce (100%). Planning and work instructions ok, field operation ok, soil preparation ok, buffer zones identified and kept clear. 
ID: D786236: Soil preparation of 7,55 ha prior to planting. Buffer zones ok, work instructions ok, planning ok. 
ID: D413941: Final harvest 1,3 ha mixed stand of pine, spruce and broadleaves. Buffer zones ok, work instructions ok, planning ok and nature value assessment performed.  
ID: D734956: Final harvest of 19,7 ha pine. Area classified as PG, production forest, nature value assessment performed, work instructions clear, nature care zones set aside and kept intact. Establish of transport corridors ok. 
ID: D843679: Final harvest 11,9 ha pine. Buffer zones ok, work instructions ok, planning ok and nature value assessment performed. Establish of transport corridors ok. 
ID: D656518: Final harvest of 3,5 ha pine (80%) and spruce (20%). Part of the area are within Natura 2000.  Buffer zones ok, work instructions ok, planning ok and nature value assessment performed. 
ID: D912166: Final harvest of 10,8 ha pine. Buffer zones ok, work instructions ok, planning ok and nature value assessment performed. Establish of transport corridors ok. 
ID: D804966: Thinning in 28,7 ha middle aged mixed stand of pine (90%), spruce (7%) and broadleaves (3%). Buffer zones ok, work instructions ok, planning ok.
ID: D804965: Thinning in 3,9 ha middle aged mixed stand of pine (70%) and spruce (30%). Buffer zones ok, work instructions ok, planning ok. 
ID: D811312: Thinning in 13,5 ha middle aged pine. Buffer zones ok, work instructions ok, planning ok. 
ID: D857790: Thinning in 8,8 ha middle aged mixed stand of pine (70%), spruce (15%) and broadleaves (15%). Buffer zones ok, work instructions ok, planning ok. 
ID: D708474 and D708476: Thinning in 22 ha middle aged pine. Buffer zones ok, work instructions ok, planning ok. Power line in the area, planning and safety around this, all ok. 
ID: D708478, D708479 and D708480: Thinning in 38,2 ha middle aged pine. Buffer zones ok, work instructions ok, planning ok. Power line in the area, planning and safety around this, all ok.
ID: D937801, D937802 and D937803: Thinning in 23,9 ha middle aged pine. Buffer zones ok, work instructions ok, planning ok. Power line in the area, planning and safety around this, all ok. -	ID: D877170. Tending of young forest stand 36 ha, mix of pine (80%) and birch (20%). Planning and work instructions ok, field operation ok. 
ID: D739296. Planting 3,43 ha with pine (100%). Planning and work instructions ok, field operation ok, soil preparation ok, buffer zones identified and kept clear. 
ID: D756196: Soil preparation of 16,44 ha prior to planting. Buffer zones ok, work instructions ok, planning ok. 
ID: D755959 and D755960: Final harvest of 17,2 ha mixed stand of pine (80%) and spruce (20%). Buffer zones ok, work instructions ok, planning ok and nature value assessment performed. Establish of transport corridors ok. </t>
  </si>
  <si>
    <t>•	ID: D885733. Röjning av ungskog, 0,9 ha, 10% björk och 90% tall. Planering och arbetsinstruktioner ok, fältarbete ok. Inga problem upptäcktes vid denna åtgärd.
•	ID: D342356. Plantering av 5,71 ha med gran (100%). Planering och arbetsinstruktioner ok, fältarbete ok, markberedning ok, skyddszoner identifierade och hålls fria. Inga problem upptäcktes vid denna åtgärd.
•	ID: D342348. Slutavverkning av 5,7 ha gran (70%) samt viss tall och björk. Skyddszoner ok, arbetsinstruktioner ok, planering ok och naturvärdesbedömning utförd. Inga problem upptäcktes.
•	ID: D798540. Slutavverkning av 11,4 ha tall. Skyddszoner ok, arbetsinstruktioner ok, planering ok och naturvärdesbedömning utförd. Kraftledning i området, planering och säkerhet kring detta, allt ok. Inga problem upptäcktes.
•	ID: D837456. Slutavverkning av två mindre bestånd, totalt 3,7 ha tall. Området klassificerat som PG, produktionsskog, naturvärdesbedömning utförd, arbetsinstruktioner tydliga, naturvårdszoner avsatta och bevarade. Etablering av transportkorridorer ok. Skyddade fornlämningsområden vid sidan, hanterades väl under åtgärden. Inga problem upptäcktes.
•	ID: D268651. Gallring i 1,9 ha medelålders gran. Skyddszoner ok, arbetsinstruktioner ok, planering ok.
•	ID: D819843. Slutavverkning av 9,8 ha tall. Skyddszoner ok, arbetsinstruktioner ok, planering ok och naturvärdesbedömning utförd. Etablering av transportkorridorer ok. Inga problem upptäcktes.
•	ID: D609082. Plantering av 20,26 ha med tall (100%). Planering och arbetsinstruktioner ok, fältarbete ok, markberedning ok, skyddszoner identifierade och hålls fria. Inga problem upptäcktes vid denna åtgärd.
•	ID: D609077. Slutavverkning av 20,3 ha tall. Skyddszoner ok, arbetsinstruktioner ok, planering ok och naturvärdesbedömning utförd. Inga problem upptäcktes.
•	ID: D890082. Gallring i 15,2 ha medelålders tall. Skyddszoner ok, arbetsinstruktioner ok, planering ok. Etablering av transportkorridorer ok. Inga problem upptäcktes.
•	ID: D854527. Slutavverkning av 12,9 ha tall. Skyddszoner ok, arbetsinstruktioner ok, planering ok och naturvärdesbedömning utförd. Inga problem upptäcktes.
•	ID: D478710. Markberedning av 1,96 ha inför plantering. Gångstig i området. Skyddszoner ok, arbetsinstruktioner ok, planering ok. Inga problem upptäcktes.
•	ID: D478709. Slutavverkning av 2,0 ha tall. Skyddszoner ok, arbetsinstruktioner ok, planering ok och naturvärdesbedömning utförd. Etablering av transportkorridorer ok. Inga problem upptäcktes.
•	ID: D654060. Gallring i 49,6 ha medelålders contortatall. Gallring av contorta och lämnar alla andra arter. Skyddszoner ok, arbetsinstruktioner ok, planering ok. Etablering av transportkorridorer ok. Inga problem upptäcktes.
•	ID: D861456. Röjning av ungskog, 9,5 ha, 20% björk och 80% tall. Planering och arbetsinstruktioner ok, fältarbete ok. Inga problem upptäcktes vid denna åtgärd.
•	ID: D861456. Röjning av ungskog, 7,6 ha, 10% björk och 90% gran. Planering och arbetsinstruktioner ok, fältarbete ok. Inga problem upptäcktes vid denna åtgärd. Intervju med extern entreprenör som utför den manuella röjningen. Utbildning ok, arbetsförhållanden ok, kontrakt ok. Inga problem upptäcktes.
•	ID: D856175. Slutavverkning av blandbestånd tall (70%) och gran (30%), 11,2 ha. Området klassificerat som PG, produktionsskog, naturvärdesbedömning utförd, arbetsinstruktioner tydliga, naturvårdszoner avsatta och bevarade. Etablering av transportkorridorer ok. Inga problem upptäcktes.
•	ID: D722596. Markberedning av 2,9 ha inför plantering. Skyddszoner ok, arbetsinstruktioner ok, planering ok. Inga problem upptäcktes.
•	ID: D722593. Slutavverkning av 19,2 ha tall (90%) och gran (10%). Skyddszoner ok, arbetsinstruktioner ok, planering ok och naturvärdesbedömning utförd. Kraftledning i området, planering och säkerhet kring detta, allt ok. Inga problem upptäcktes.
•	ID: D481336. Plantering av 14,9 ha med tall (100%). Planering och arbetsinstruktioner ok, fältarbete ok, markberedning ok, skyddszoner identifierade och hålls fria. Gräns mot skyddat område – avstånd hålls. Inga problem upptäcktes vid denna åtgärd.
•	ID: D851151. Slutavverkning av 3,2 ha tall (90%) och gran (10%). Skyddszoner ok, arbetsinstruktioner ok, planering ok och naturvärdesbedömning utförd. Kraftledning i området, planering och säkerhet kring detta, allt ok. Inga problem upptäcktes.
•	ID: D886316. Röjning av ungskog, 4,7 ha tall. Planering och arbetsinstruktioner ok, fältarbete ok. Inga problem upptäcktes vid denna åtgärd.
•	ID: D413943. Plantering av 1,3 ha med gran (100%). Planering och arbetsinstruktioner ok, fältarbete ok, markberedning ok, skyddszoner identifierade och hålls fria. Inga problem upptäcktes vid denna åtgärd.
•	ID: D786236. Markberedning av 7,55 ha inför plantering. Skyddszoner ok, arbetsinstruktioner ok, planering ok. Inga problem upptäcktes.
•	ID: D413941. Slutavverkning av 1,3 ha blandbestånd av tall, gran och lövträd. Skyddszoner ok, arbetsinstruktioner ok, planering ok och naturvärdesbedömning utförd. Inga problem upptäcktes.
•	ID: D734956. Slutavverkning av 19,7 ha tall. Området klassificerat som PG, produktionsskog, naturvärdesbedömning utförd, arbetsinstruktioner tydliga, naturvårdszoner avsatta och bevarade. Etablering av transportkorridorer ok. Inga problem upptäcktes.
•	ID: D843679. Slutavverkning av 11,9 ha tall. Skyddszoner ok, arbetsinstruktioner ok, planering ok och naturvärdesbedömning utförd. Etablering av transportkorridorer ok. Inga problem upptäcktes.
•	ID: D656518. Slutavverkning av 3,5 ha tall (80%) och gran (20%). Del av området ligger inom Natura 2000. Skyddszoner ok, arbetsinstruktioner ok, planering ok och naturvärdesbedömning utförd. Inga problem upptäcktes.
•	ID: D912166. Slutavverkning av 10,8 ha tall. Skyddszoner ok, arbetsinstruktioner ok, planering ok och naturvärdesbedömning utförd. Etablering av transportkorridorer ok. Inga problem upptäcktes.
•	ID: D804966. Gallring i 28,7 ha medelålders blandbestånd av tall (90%), gran (7%) och lövträd (3%). Skyddszoner ok, arbetsinstruktioner ok, planering ok. Inga problem upptäcktes.
•	ID: D804965. Gallring i 3,9 ha medelålders blandbestånd av tall (70%) och gran (30%). Skyddszoner ok, arbetsinstruktioner ok, planering ok. Inga problem upptäcktes.
•	ID: D811312. Gallring i 13,5 ha medelålders tall. Skyddszoner ok, arbetsinstruktioner ok, planering ok. Inga problem upptäcktes.
•	ID: D857790. Gallring i 8,8 ha medelålders blandbestånd av tall (70%), gran (15%) och lövträd (15%). Skyddszoner ok, arbetsinstruktioner ok, planering ok. Inga problem upptäcktes.
•	ID: D708474 och D708476. Gallring i 22 ha medelålders tall. Skyddszoner ok, arbetsinstruktioner ok, planering ok. Kraftledning i området, planering och säkerhet kring detta, allt ok. Inga problem upptäcktes.
•	ID: D708478, D708479 och D708480. Gallring i 38,2 ha medelålders tall. Skyddszoner ok, arbetsinstruktioner ok, planering ok. Kraftledning i området, planering och säkerhet kring detta, allt ok. Inga problem upptäcktes.
•	ID: D937801, D937802 och D937803. Gallring i 23,9 ha medelålders tall. Skyddszoner ok, arbetsinstruktioner ok, planering ok. Kraftledning i området, planering och säkerhet kring detta, allt ok. Inga problem upptäcktes.
•	ID: D877170. Röjning av ungskog, 36 ha, blandning av tall (80%) och björk (20%). Planering och arbetsinstruktioner ok, fältarbete ok. Inga problem upptäcktes vid denna åtgärd.
•	ID: D739296. Plantering av 3,43 ha med tall (100%). Planering och arbetsinstruktioner ok, fältarbete ok, markberedning ok, skyddszoner identifierade och hålls fria. Inga problem upptäcktes vid denna åtgärd.
•	ID: D756196. Markberedning av 16,44 ha inför plantering. Skyddszoner ok, arbetsinstruktioner ok, planering ok. Inga problem upptäcktes.
•	ID: D755959 och D755960. Slutavverkning av 17,2 ha blandbestånd av tall (80%) och gran (20%). Skyddszoner ok, arbetsinstruktioner ok, planering ok och naturvärdesbedömning utförd. Etablering av transportkorridorer ok. Inga problem upptäcktes.</t>
  </si>
  <si>
    <t>External buying – PEFC entrepreneur/ CW
ID: D719711. Thinning in 11,2 ha middle aged pine. Buffer zones ok, work instructions ok, planning ok. ID: D843857.  Thinning in 26,2 ha middle aged pine. Buffer zones ok, work instructions ok, planning ok, establish of transport corridors ok.
ID: D855173. Final harvest of 2 smaller compartments, 4,3 ha in total. Spruce and some Pine. Area classified as PG, production forest, nature value assessment performed, work instructions clear, nature care zones set aside and kept intact. OBS, the final evaluation from the skidder said everything was OK. However, that was not the case, as there were some deep tracks from the skidder, which should have been reported. 
ID: D719710. Final harvest 13,3 ha spruce. Buffer zones ok, work instructions ok, planning ok and nature value assessment performed. No issues found.
ID: D908367. Planting 18,4 ha with pine (50%) and spruce (50%). Planning and work instructions ok, field operation ok, soil preparation ok. No issues were found with this operation.
ID: D872166: Final harvest 31,7 ha pine. Buffer zones ok, work instructions ok, planning ok and nature value assessment performed. Planning was coordinated with the local Sami village, and there were consent about the operations, documented in the minutes. No issues found.</t>
  </si>
  <si>
    <t>Extern inköp – PEFC entreprenör / CW
•	ID: D719711. Gallring i 11,2 ha medelålders tall. Skyddszoner ok, arbetsinstruktioner ok, planering ok.
•	ID: D843857. Gallring i 26,2 ha medelålders tall. Skyddszoner ok, arbetsinstruktioner ok, planering ok, etablering av transportkorridorer ok.
•	ID: D855173. Slutavverkning av två mindre bestånd, totalt 4,3 ha. Gran och viss tall. Området klassificerat som PG, produktionsskog, naturvärdesbedömning utförd, arbetsinstruktioner tydliga, naturvårdszoner avsatta och bevarade. OBS: Den slutliga utvärderingen från skotaren angav att allt var OK. Detta stämde dock inte, eftersom det fanns djupa spår från skotaren som borde ha rapporterats.
•	ID: D719710. Slutavverkning av 13,3 ha gran. Skyddszoner ok, arbetsinstruktioner ok, planering ok och naturvärdesbedömning utförd. Inga problem upptäcktes.
•	ID: D908367. Plantering av 18,4 ha med tall (50%) och gran (50%). Planering och arbetsinstruktioner ok, fältarbete ok, markberedning ok. Inga problem upptäcktes vid denna åtgärd.
•	ID: D872166. Slutavverkning av 31,7 ha tall. Skyddszoner ok, arbetsinstruktioner ok, planering ok och naturvärdesbedömning utförd. Planeringen samordnades med den lokala samebyn, och det fanns samtycke kring åtgärderna, dokumenterat i protokoll. Inga problem upptäcktes.</t>
  </si>
  <si>
    <t>7.8</t>
  </si>
  <si>
    <r>
      <rPr>
        <sz val="10"/>
        <rFont val="Calibri"/>
        <family val="2"/>
      </rPr>
      <t>The assessment team reviewed the current scope of the certificate in terms of certified forest area and products being produced.</t>
    </r>
    <r>
      <rPr>
        <sz val="10"/>
        <color indexed="12"/>
        <rFont val="Calibri"/>
        <family val="2"/>
      </rPr>
      <t xml:space="preserve"> </t>
    </r>
    <r>
      <rPr>
        <sz val="10"/>
        <color indexed="10"/>
        <rFont val="Calibri"/>
        <family val="2"/>
      </rPr>
      <t>There was no change since the previous evaluation.</t>
    </r>
  </si>
  <si>
    <t>7.9</t>
  </si>
  <si>
    <t>Changes to management situation- results of management review/internal audit
Effectiveness of management system
Description of any continual improvement activities</t>
  </si>
  <si>
    <t>7.10</t>
  </si>
  <si>
    <t>7.11</t>
  </si>
  <si>
    <t>Review of complaints or Issues arising</t>
  </si>
  <si>
    <t>DO NOT DELETE - contains drop down data</t>
  </si>
  <si>
    <t>Obs</t>
  </si>
  <si>
    <t>Minor</t>
  </si>
  <si>
    <t>Major</t>
  </si>
  <si>
    <t>CORRECTIVE ACTION REGISTER</t>
  </si>
  <si>
    <t>No.</t>
  </si>
  <si>
    <t>Grade</t>
  </si>
  <si>
    <t>Non-compliance (or potential non-compliance for an Observation)</t>
  </si>
  <si>
    <t>Std ref</t>
  </si>
  <si>
    <t>Corrective Action Request
ENGLISH</t>
  </si>
  <si>
    <t>Korrigerande åtgärder 
SVENSK</t>
  </si>
  <si>
    <t>Root Cause analysis proposed by client at closing meeting</t>
  </si>
  <si>
    <t>Corrective Action proposed by client at closing meeting</t>
  </si>
  <si>
    <t>Deadline</t>
  </si>
  <si>
    <t>Date &amp; Evaluation of Root Cause &amp; Corrective action evidence</t>
  </si>
  <si>
    <t>Status</t>
  </si>
  <si>
    <t>Date Closed</t>
  </si>
  <si>
    <t>CARs from RA</t>
  </si>
  <si>
    <t>2023.1</t>
  </si>
  <si>
    <t xml:space="preserve">Pre-commercial thinning and thinning is done according to the GIS based forest management plan with estimations of potential harvest levels and all implemented measures, forest operations and any deviations from the plan described on forest stand or compartment level. Sampled documents and interview of staff foresters and managers confirm. Several sites visited where thinning was done according to requirements.
Only on ID K20997, comercial thinning in a 10,1 ha deciduous stand, small impediments had also been cleared for understory. </t>
  </si>
  <si>
    <t>PEFC SWE 002:4, 3.4.1</t>
  </si>
  <si>
    <t>The company should make sure to manage pre-commercial thinning in accordance with forest management plan or procedures</t>
  </si>
  <si>
    <t>Organisationen skall se till att röjning skötas i enlighet med skogsbruksplan eller motsvarande skötselplaner och rutiner</t>
  </si>
  <si>
    <t xml:space="preserve">The thinning contractor has not understood the instruction, which clearly include the requirement. </t>
  </si>
  <si>
    <t>Record of case in system. Communication and instruction repeated to thinning contractor. 
Control of next thinning operation performed by the contractor.</t>
  </si>
  <si>
    <r>
      <t xml:space="preserve">RA (2023): Immediately after the audit, the company recorded the case in own system, contacted the thinning contractor, repeated the instruction and checked the other thinning operations performed by the contractor. Minor CAR closed. 
</t>
    </r>
    <r>
      <rPr>
        <sz val="10"/>
        <rFont val="Calibri"/>
        <family val="2"/>
      </rPr>
      <t xml:space="preserve">S1 (2024): During field visits, it was checked how the pre-commerical thinnings had been conducted, all were performed in line with the organisations instructions. (including measures to meet the needs and wishes of the Sami Villages. </t>
    </r>
  </si>
  <si>
    <t>Closed</t>
  </si>
  <si>
    <t>CARs from S1</t>
  </si>
  <si>
    <t>2024.1</t>
  </si>
  <si>
    <t>The organisation has a new field app, where the forest manager completes a post-assessment form on the performed planting. However, it was observed that there was no question on whether the planting was too close to or continued into the set-aside buffer zones and care-taking zones.</t>
  </si>
  <si>
    <t>PEFC SWE 002:5; 3.4.2</t>
  </si>
  <si>
    <t>The organisation should improve the post-assessment app in order to monitor the quality of the planting including measures for not planting jn the set-aside buffer zones and care-taking zones.</t>
  </si>
  <si>
    <t>Organisationen bör förbättre fält-appen för kontrol av kvaliteten av genomfört plantering, inkl. tilltak om inte att plante inom kantzon och hänsynsytor.</t>
  </si>
  <si>
    <t xml:space="preserve">S2 2025: Field visits confirm increased available and no mistakes: 
  - All sites with soil preparation visited (see list in sheet 2 Eval) had not caused any damage to cultural values nor to set aside nature consideration zones. 
Interview with contractors confirm increased awarement. 
Documented: 
 - traktdirektiv/app with field for check during post-harvest assessment.
 - Instruction on soil preparation, updated. 
</t>
  </si>
  <si>
    <t>2024.2</t>
  </si>
  <si>
    <t xml:space="preserve">Traktdirektiv (work instruction) is prepared for each forest operation site. Traktdirective for each selected and visited site during the audit checked. All information is clear from the work instruction, apart from point 9: Områdets målklass (objectives/classification of the area). </t>
  </si>
  <si>
    <t>PEFC SWE 002:5; App. 2</t>
  </si>
  <si>
    <t>The organisation shall make sure that the work instructions include information on the objectives/classification of the area</t>
  </si>
  <si>
    <t>Organisationen måste säkreställa att områdets målklass finnas med på Traktdirektivet</t>
  </si>
  <si>
    <t>Organisationen påpeker att informationen finns i GIS systemet, men hade inte set denne ändring i PEFC standarden rörande traktdirektivet</t>
  </si>
  <si>
    <t xml:space="preserve">Organisationen vill se på hur det kan göras. </t>
  </si>
  <si>
    <t>12 mdr efter mottakelse av rapporten</t>
  </si>
  <si>
    <t xml:space="preserve">S2 2025: The digital system is now updated so that the classification of the area is transferred and visible on the work instructions. Seen during the audit. </t>
  </si>
  <si>
    <t>CARs from S2</t>
  </si>
  <si>
    <t>No non-conformities identified</t>
  </si>
  <si>
    <t>CARs from S3</t>
  </si>
  <si>
    <t>CARs from S4</t>
  </si>
  <si>
    <t>Hide</t>
  </si>
  <si>
    <t>Annex 1b PEFC FOREST MANAGEMENT STANDARD</t>
  </si>
  <si>
    <t>Standard version:</t>
  </si>
  <si>
    <t>Godkänt standard version:</t>
  </si>
  <si>
    <t>The Swedish PEFC Forest Standard PEFC SWE 002:5 
Relevant criteria of PEFC SWE 004:5</t>
  </si>
  <si>
    <t xml:space="preserve">Svensk PEFC Skogsstandard PEFC SWE 002:5 2024-2029
Relevante kriterier i PEFC SWE 004:5 </t>
  </si>
  <si>
    <t>Region/Country:</t>
  </si>
  <si>
    <t>Region/Land</t>
  </si>
  <si>
    <t>Adapted Standard date:</t>
  </si>
  <si>
    <t>Dato for godkänt Standard:</t>
  </si>
  <si>
    <t>16.01.2024</t>
  </si>
  <si>
    <t>Summary of changes since the previous audit:</t>
  </si>
  <si>
    <t>Sammanfatning av ändringer sedan sista revision</t>
  </si>
  <si>
    <t>Inga</t>
  </si>
  <si>
    <t>NB - this checklist should be used in conjunction with the verifiers and guidance in the national PEFC Standard</t>
  </si>
  <si>
    <t>MA/RA</t>
  </si>
  <si>
    <t>Met?</t>
  </si>
  <si>
    <t>CAR?</t>
  </si>
  <si>
    <t>A</t>
  </si>
  <si>
    <t>PEFC TRADEMARK REQUIREMENTS 
PEFC International Standard PEFC ST 2001:2020</t>
  </si>
  <si>
    <t>PEFC VARUMÄRKEBRUK
PEFC International Standard PEFC ST 2001:2020</t>
  </si>
  <si>
    <t>A1</t>
  </si>
  <si>
    <t xml:space="preserve">All on-product trademark designs seen during audit meet PEFC Trademark requirements 
</t>
  </si>
  <si>
    <t xml:space="preserve">Møder alle on-product varemærke designs PEFC varemærkekrav? 
</t>
  </si>
  <si>
    <t>No on-product trademark use to date.</t>
  </si>
  <si>
    <t>Y</t>
  </si>
  <si>
    <t>A2</t>
  </si>
  <si>
    <t xml:space="preserve">All promotional trademark designs seen during audit meet PEFC Trademark requirements.
</t>
  </si>
  <si>
    <t>Møder promotionel brug af varemærker PEFC varemærkekrav?</t>
  </si>
  <si>
    <t>Sveaskog is using the trademarks on own webpage but is using the certificate license code belonging under their PEFC COC code.</t>
  </si>
  <si>
    <t>A3</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</si>
  <si>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</si>
  <si>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</si>
  <si>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Sveaskog has a PEFC trademark license agreement with PEFC sweden. Sveaskog has in place procedures for using the PEFC logo, but has no use to date.</t>
  </si>
  <si>
    <t>Criteria and Indicators</t>
  </si>
  <si>
    <t>Translation to national language</t>
  </si>
  <si>
    <t>002:5</t>
  </si>
  <si>
    <t>PEFC SWE 002:5</t>
  </si>
  <si>
    <t>Forest Management Standard</t>
  </si>
  <si>
    <t>Skogsskötselstandard</t>
  </si>
  <si>
    <t>3.a</t>
  </si>
  <si>
    <r>
      <t xml:space="preserve">The forest management standard lays down the objectives, fundamental guidelines, and requirements for an economically sustainable and site-adapted forestry production. 
</t>
    </r>
    <r>
      <rPr>
        <b/>
        <i/>
        <sz val="10"/>
        <color indexed="8"/>
        <rFont val="Calibri"/>
        <family val="2"/>
      </rPr>
      <t xml:space="preserve">Facilities and further information
Information on current legislation applicable to forestry and advice on forest management may be obtained from the web-based services “Regelrätt Skogsbruk”, rkrattsbaser.gov.se, and “Kunskap Direkt”, www.kunskapdirekt.se. The forest sector’s targets for good environmental consideration are to be found at www.skogsstyrelsen.se.
</t>
    </r>
    <r>
      <rPr>
        <b/>
        <sz val="10"/>
        <color indexed="8"/>
        <rFont val="Calibri"/>
        <family val="2"/>
      </rPr>
      <t xml:space="preserve">
</t>
    </r>
  </si>
  <si>
    <r>
      <t xml:space="preserve">Skogsskötselstandarden anger mål, principiella riktlinjer och krav för en ekonomiskt uthållig och ståndortsanpassad skogsproduktion.
</t>
    </r>
    <r>
      <rPr>
        <b/>
        <i/>
        <sz val="10"/>
        <rFont val="Calibri"/>
        <family val="2"/>
      </rPr>
      <t xml:space="preserve">
Hjälpmedel och mer information
Information om aktuell lagstiftning inom skogsbruket och råd om skötsel kan erhållas via webbtjänsterna ”Regelrätt Skogsbruk”, rkrattsbaser.gov.se och ”Kunskap Direkt”, kunskapdirekt.se. Skogssektorns målbilder för god miljöhänsyn finns på www.skogsstyrelsen.se. Laserdata från Skogsstyrelsen (https://skogskartan.skogsstyrelsen.se/skogskartan/Default.aspx?startapp=skogligagrunddata) och ”Mina sidor” på Skogsstyrelsens hemsida innehåller information som kan användas i planeringssammanhang.</t>
    </r>
  </si>
  <si>
    <t>3.a.1</t>
  </si>
  <si>
    <r>
      <t xml:space="preserve">Forestry shall be practiced in a way that complies with applicable legislation and industry practice. Forestry shall be sustainable </t>
    </r>
    <r>
      <rPr>
        <sz val="10"/>
        <color indexed="10"/>
        <rFont val="Calibri"/>
        <family val="2"/>
      </rPr>
      <t>and based on scientifically tested and site-adapted methods and principles. Sustainable forest management refers to long-term management with the aim of preserving or enhancing the values of the 
forest holding in the form of forest production, climate benefit, conservation values, and social values. Forestry shall have a market perspective and make use of available market information and studies</t>
    </r>
  </si>
  <si>
    <r>
      <t xml:space="preserve">Skogsbruket ska bedrivas så att gällande lagar och branschpraxis följs. Skogsbruket ska vara </t>
    </r>
    <r>
      <rPr>
        <sz val="10"/>
        <color indexed="10"/>
        <rFont val="Calibri"/>
        <family val="2"/>
      </rPr>
      <t xml:space="preserve">hållbart och baseras på vetenskapligt beprövade, ståndortsanpassade metoder och principer. 
Med hållbart skogsbruk avses ett långsiktigt brukande med syfte att bevara eller förstärka fastighetens tillgångar i form av skogsproduktion, klimatnytta, naturvärden och sociala värden. Skogsbruket ska ha ett marknadsperspektiv och använda tillgänglig marknadsinformation och studier. </t>
    </r>
  </si>
  <si>
    <t xml:space="preserve">Sveaskog is aware of laws and regulations and has access to laws and regulations and has subscribed to the service Regelrätt Skogsbruk on www.regelratt.se, which provides updated information on laws and regulations. Interview of managers. Changes and updated to legislation is report and made available to the group members. The visited field offices and staff confirm access to the webpage. Review of the conducted forestry confirm meeting applicable legislation and practices.
Sveaskog forest managers confirm that no untested forest management methods nor materials are applied. Review of management plans and landscape plans as well as interview with forest managers, planners and ecologist confirm that the cycle consists of inventory, planning, implementation, monitoring and evaluation. There is appropriate levels of assessments of nature values, social impacts and economic results. Data from the Swedish authorities are taken into account. </t>
  </si>
  <si>
    <t xml:space="preserve">Interview with managers and responsible staff:
Sveaskog is aware of laws and regulations and has access to laws and regulations. 
Access to legislation:
Sveaskog has subscribed to the service Regelrätt Skogsbruk on www.regelratt.se, which provides updated information on laws and regulations. Interview of managers. The visited field offices and staff confirm access to the webpage. 
Field visits to sampled sites (see ID numbers in sheet 6 S1 2024):
Review of the conducted forestry confirm meeting applicable legislation and practices.
Documentation reviewed: 
Management plans and landscape plans. 
Interview with forest managers, planners and ecologist confirm: 
No untested forest management methods nor materials are applied. 
</t>
  </si>
  <si>
    <t>3.a.2</t>
  </si>
  <si>
    <r>
      <t xml:space="preserve">Forest management shall prevent undesired forest fires and unlawful activities like illegal logging and illegal land-use. 
</t>
    </r>
    <r>
      <rPr>
        <sz val="10"/>
        <color indexed="10"/>
        <rFont val="Calibri"/>
        <family val="2"/>
      </rPr>
      <t>Infrastructure such as construction and maintenance of forest roads shall be planned and constructed so that damages to forest ecosystems are minimised.</t>
    </r>
  </si>
  <si>
    <r>
      <t xml:space="preserve">Skogsförvaltningen ska förebygga oönskade bränder och otillåten verksamhet som illegal avverkning och illegal markanvändning. 
</t>
    </r>
    <r>
      <rPr>
        <sz val="10"/>
        <color indexed="10"/>
        <rFont val="Calibri"/>
        <family val="2"/>
      </rPr>
      <t>Infrastruktur som konstruktion och underhåll av skogsbilvägar ska planeras och genomföras så att skador på skogsekosystemet minimeras.</t>
    </r>
  </si>
  <si>
    <t>Sveaskog managers indicate that illegal and unauthorised activities are usually not a problem on Sveaskog properties, althought if such activities would occurthey would handle the issue including contacting the police, the municipalities or the Enforcement Authority. The monitoring includes that the forest managers checks as part of the planning and controlling of forest operations. Defined in internal documents available on "Kompassen"</t>
  </si>
  <si>
    <t>Interview: 
Sveaskog managers indicate that illegal and unauthorised activities are usually not a problem on Sveaskog properties, althought if such activities would occurthey would handle the issue including contacting the police, the municipalities or the Enforcement Authority. 
Documentation and system review:
The monitoring includes that the forest managers checks as part of the planning and controlling of forest operations. Defined in internal documents available on "Kompassen"</t>
  </si>
  <si>
    <t>3.a.3</t>
  </si>
  <si>
    <t xml:space="preserve">Forest management comprises the cycle of inventory and planning, implementation, monitoring and evaluation, and shall include an appropriate assessment of the social, environmental, and economic impacts of both planned and completed forest management operations. In addition to own results, data and results from the National Forest Inventory and from The Forest Agency’s monitoring of environmental consideration may be used.  </t>
  </si>
  <si>
    <t xml:space="preserve">Skogsförvaltning omfattar cykeln inventering, planering, genomförande, övervakning och uppföljning och ska inbegripa lämplig utvärdering av såväl planerade som genomförda skogsbruksåtgärders sociala, miljömässiga och ekonomiska effekter. Utöver egna resultat kan data och resultat från exempelvis Riksskogstaxeringen och från Skogsstyrelsens hänsynsuppföljning användas. </t>
  </si>
  <si>
    <t xml:space="preserve">Review of management plans and landscape plans as well as interview with forest managers, planners and ecologist confirm that the cycle consists of inventory, planning, implementation, monitoring and evaluation. There is appropriate levels of assessments of nature values, social impacts and economic results. Data from the Swedish authorities are taken into account. </t>
  </si>
  <si>
    <t xml:space="preserve">Documentation reviewed: 
Management plans and landscape plans. 
The cycle of intentory, planning, implementation, monitoring and evaluation proven through GIS management planning, work instructions, followi up after implementation, pre- and post assessments of nature values, social impacts and economic results
Interview with forest managers, planners and ecologist confirm: 
The management cycle consists of inventory, planning, implementation, monitoring and evaluation. </t>
  </si>
  <si>
    <t>3.a.4</t>
  </si>
  <si>
    <t xml:space="preserve">One of PEFC’s cornerstones for a sustainable forest management is to safeguard and promote the environmental values of the forest. Flora, fauna, soil, and water shall be taken into consideration at every forestry operation. As a complement to adjusted forestry measures, areas shall also be completely set aside for environmental purposes. Forest owners shall strive to maintain or enhance the biological diversity in the landscape through good environmental consideration at forestry operations and set-asides for nature conservation in line with this standard. Nature conservation set-asides in excess of the requirements of this standard can be regarded as society’s responsibility where the forest owner, in dialogue with public agencies, should seek a long-term solution. </t>
  </si>
  <si>
    <t xml:space="preserve">En av PEFC:s grundpelare för ett hållbart skogsbruk är att värna och gynna skogens miljövärden. Vid alla skogsbruksåtgärder ska flora, fauna, mark och vatten beaktas. Som komplement till anpassade skogsbruksåtgärder ska även områden avsättas helt för miljöändamål. 
Skogsägare ska verka för att bibehålla eller förstärka den biologiska mångfalden i landskapet genom god miljöhänsyn vid skogliga åtgärder och naturvårdsavsättningar enligt denna standard. Naturvårdsavsättningar utöver kraven i denna standard kan ses som samhällets ansvar där skogsägaren i dialog med myndigheterna bör söka en långsiktig lösning. </t>
  </si>
  <si>
    <t xml:space="preserve">Checked in GIS: 
All known key habitats (classified as NO and to some extent NS) are found in the GIS based system.
All protected areas and key biotopes are marked on maps and conserved, including any active interventions if needed. 
All know information on red-listed species are found by checking "Artsportalen" and also if Sveaskog receives information from NGOs or other experts, Sveaskog includes the data in GIS.
Interview: Planners and specialists checks if and which species are present, if so the forest operations and work instructions are adapted. 
Field visits: NO and NS sites were visited during field visits. Forest specialists have conducted field mapping and done nature value assessment to reconfirm the high values and recommend their management. </t>
  </si>
  <si>
    <t>3.a.5</t>
  </si>
  <si>
    <t>If non-wood forest products, which are not included in the concept of public access, are regularly harvested and commercially used, the resource in question should be monitored and the harvesting levels must be sustainable.</t>
  </si>
  <si>
    <t xml:space="preserve">I de fall icke-träbaserade produkter som inte ingår i allemansrätten återkommande skördas för kommersiellt bruk bör resursen ifråga övervakas och skördenivåerna måste vara hållbara. </t>
  </si>
  <si>
    <t>Interview: 
Allemansrätten (Public access) is respected, including the right to pich mushrooms and berries. 
No own harvest of NTFPs.</t>
  </si>
  <si>
    <t>3.1</t>
  </si>
  <si>
    <t>Conversion of forest land</t>
  </si>
  <si>
    <t>Omvandling av skogsmark</t>
  </si>
  <si>
    <t>3.1.0</t>
  </si>
  <si>
    <t xml:space="preserve">The PEFC-system works for preservation of forest land and a long-term management of the entire range of forest values. </t>
  </si>
  <si>
    <t xml:space="preserve">PEFC-systemet verkar för bevarande av skogsmark och en långsiktig förvaltning av skogens alla värden. </t>
  </si>
  <si>
    <t>3.1.1</t>
  </si>
  <si>
    <r>
      <t xml:space="preserve">Conversion of forest land to other land use shall only be made to a limited extent and where such conversion is consistent with current legislation, and after all necessary permissions have been obtained/consultation carried out. Examples of this are when conversion aims at development of infrastructure related to forestry or society at large (roads, wind and solar power etc.), research, improvement of conditions for outdoor life, or preservation or development of cultural values or biological diversity. 
</t>
    </r>
    <r>
      <rPr>
        <i/>
        <sz val="9"/>
        <color indexed="10"/>
        <rFont val="Calibri"/>
        <family val="2"/>
      </rPr>
      <t xml:space="preserve">Note 1: Limited extent means no greater that 5% of the certified forest area (boreal). 
Note 2: The requirement may be fulfilled at group level  </t>
    </r>
    <r>
      <rPr>
        <sz val="10"/>
        <rFont val="Calibri"/>
        <family val="2"/>
      </rPr>
      <t xml:space="preserve"> </t>
    </r>
  </si>
  <si>
    <t xml:space="preserve">Omvandling av skogsmark till annan markanvändning ska bara ske i begränsad omfattning och när detta är förenligt med gällande lagstiftning samt efter att alla nödvändiga tillstånd har erhållits/samråd utförts. Exempel på detta är när omvandling syftar till att utveckla skogsbruks‐ och samhällsrelaterad infrastruktur (vägar, vindkraft m.m.), forskning, förbättra förutsättningar för friluftsliv, bevara eller utveckla kulturmiljövärden eller biologisk mångfald. När skogsmark som tidigare har varit jordbruksmark omvandlas till jordbruk igen, anses detta uppfylla kriterierna ovan. </t>
  </si>
  <si>
    <t>No conversion of forest land. Confirmed during interview, field inspection and document and management plan review.</t>
  </si>
  <si>
    <t>GIS check, field inspection and interview:
No conversion of forest land. Confirmed during interview, field inspection and document and management plan review.</t>
  </si>
  <si>
    <t>3.2</t>
  </si>
  <si>
    <t>Productive capacity of the forest land</t>
  </si>
  <si>
    <t>Skogsmarkens produktionsförmåga</t>
  </si>
  <si>
    <t>3.2.0</t>
  </si>
  <si>
    <t>An important component in a sustainable forestry is the long-term productive capacity of the forest land, which shall be made use of and managed at forestry operations. Cleaning of ditches and fertilization are examples of measures to enhance production that may be of importance on land which is suitable for this.</t>
  </si>
  <si>
    <t xml:space="preserve">En viktig komponent i ett hållbart skogsbruk är skogsmarkens långsiktiga produktionsförmåga som ska tas tillvara och förvaltas vid skogsbruksåtgärder. Produktionshöjande åtgärder bör övervägas om det bedöms ha positiv påverkan på klimatnyttan. Användning av förädlat föryngringsmaterial och gödsling är exempel på sådana produktionshöjande åtgärder.  </t>
  </si>
  <si>
    <t>In order to prevent soil compaction and to ensure the productive capacity of the forest land, soil conservation measures shall be undertaken when needed. Examples of such measures are reinforcement of tracks with logging debris and use of soil relievers. Alternatively, felling and timber extraction are undertaken when the ground is frozen.</t>
  </si>
  <si>
    <t xml:space="preserve">För att förebygga markkompaktering och säkerställa skogsmarkens produktionsförmåga ska markvårdande åtgärder vidtas vid behov. Exempel på sådana åtgärder är risning av körstråk och användning av markskonare. Alternativt utförs avverkning och terrängtransporter på frusen mark. </t>
  </si>
  <si>
    <t xml:space="preserve">The company´s  instruction documents for harvesting and commercial thinning both includes documented measures to avoid and minimize soil damage, as well as the sector wide "körskadepolicyn”. These are available to both staff and contractors. The field checklist also includes a verification checkbox regarding this requirement. No soil damage was seen during the external audit. 
</t>
  </si>
  <si>
    <t xml:space="preserve">Document checked:
Policy "körskadepolicyn", plus Instruction documents for harvesting and for commercial thinning include measures to avoid and minimize soil damage. 
The field post-havest checklist includes a verification checkbox regarding this requirement. 
System check: These are available to staff and contractors, seen on intranet and portal for contractors. 
Field visits:
No soil damage was seen during site vists (See ID for sites visited on sheet "6 S1 2024"). 
</t>
  </si>
  <si>
    <t>3.3</t>
  </si>
  <si>
    <t>Forest management plan</t>
  </si>
  <si>
    <t>Skogsbruksplan</t>
  </si>
  <si>
    <t>3.3.0</t>
  </si>
  <si>
    <t xml:space="preserve">The Swedish PEFC-system is based on forest owners having a forest management plan adapted to certification. The forest management plan is a basis for planning the management of the forest holding </t>
  </si>
  <si>
    <t xml:space="preserve">Det svenska PEFC-systemet bygger på att skogsägaren har en certifieringsanpassad skogsbruksplan. Skogsbruksplanen är ett planeringsunderlag för skogsfastighetens skötsel </t>
  </si>
  <si>
    <t>3.3.1</t>
  </si>
  <si>
    <t>Forest holdings of 20 ha productive forest land or more must have a forest management plan adapted to certification in accordance with Appendix 1. An evaluated and described method for assessment of conservation values shall form the basis for the forestry objectives.</t>
  </si>
  <si>
    <t>För markinnehav om 20 ha produktiv skogsmark eller mer ska en certifieringsanpassad skogsbruksplan i enlighet med Bilaga 1 finnas. En utvärderad och beskriven metod för naturvärdesbedömning ska ligga till grund för målklasserna.</t>
  </si>
  <si>
    <t>For the full certified forest area, Sveaskog has a GIS based forest management plan including all aspects listed in Annex 1 of the standard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t>
  </si>
  <si>
    <t>GIS system and management plan check: 
For the full certified forest area, Sveaskog has a GIS based forest management plan including all aspects listed in Annex 1 of the standard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t>
  </si>
  <si>
    <t>3.3.2</t>
  </si>
  <si>
    <t>Forest holdings with less than 20 ha productive forest land must have an overview map showing the location of voluntary set-asides as well as key-habitats, sites with conservation values, and ancient/cultural remains that are registered by concerned authority.</t>
  </si>
  <si>
    <t>För markinnehav mindre än 20 ha produktiv skogsmark ska en kartöversikt som redovisar frivilliga avsättningar, nyckelbiotoper, objekt med naturvärden och forn-/kulturlämningar registrerade av berörd myndighet finnas.</t>
  </si>
  <si>
    <t>N/A. Forest land larger than 20 ha.</t>
  </si>
  <si>
    <t>Not applicable. Forest land larger than 20 ha.</t>
  </si>
  <si>
    <t>3.4</t>
  </si>
  <si>
    <t>Forest Management</t>
  </si>
  <si>
    <t>Skogsskötsel</t>
  </si>
  <si>
    <t>3.4.1</t>
  </si>
  <si>
    <t xml:space="preserve">Choice of forest management system 
The clear-felling system is the most common and most evaluated forest management system in Sweden. Other forest management systems, such as continuous cover forestry, may be relevant in relation to the individual forest owner’s goals and conditions. These methods shall be tested and aim for an active, long term, and sustainable forestry. </t>
  </si>
  <si>
    <t xml:space="preserve">Val av skogsskötselsystem
Trakthyggesbruk är det vanligast förekommande och mest utvärderade skogsskötselsystemet i Sverige. Andra skogsskötselsystem, så som hyggesfritt skogsbruk, kan vara relevanta utifrån den enskilde skogsägarens mål och förutsättningar. Dessa metoder ska vara beprövade och syfta till ett aktivt, långsiktigt och hållbart skogsbruk. </t>
  </si>
  <si>
    <t>3.4.1.1</t>
  </si>
  <si>
    <t xml:space="preserve">Other management methods, such as continuous cover forestry methods, may be applied provided that the methods in question are site-adapted and provide conditions for long term management, sustainable production, as well as consider nature-, cultural-, and social values of the forest. Completed measures shall be documented in the forest management plan. The requirements of the Forestry Standard shall be observed also when the forest is managed with other management systems than the clear-felling system. </t>
  </si>
  <si>
    <t xml:space="preserve">Andra skötselmetoder, så som hyggesfria skötselmetoder, kan tillämpas under förutsättning att metoderna är ståndortsanpassade och ger förutsättning för långsiktigt brukande, uthållig produktion samt tar hänsyn till skogens natur-, kultur- och sociala värden. Utförda åtgärder ska dokumenteras i skogsbruksplanen. Skogsbruksstandardens krav ska tillämpas även vid brukande med andra skogsskötselsystem än trakthyggesbruk.  </t>
  </si>
  <si>
    <t xml:space="preserve">Sveaskog managers confirm that no untested forest management methods nor materials are applied. Review of management plans and landscape plans as well as interview with staff foresters and managers confirm that the cycle consists of inventory, planning, implementation, monitoring and evaluation. There is appropriate levels of assessments of nature values, social impacts and economic results. Data from the Swedish authorities are taken into account. </t>
  </si>
  <si>
    <t xml:space="preserve">Interview of managers:
No untested forest management methods nor materials are applied. 
Document review and interview:
Review of management plans and landscape plans as well as interview with staff foresters and managers confirm that the cycle consists of inventory, planning, implementation, monitoring and evaluation. </t>
  </si>
  <si>
    <t>3.4.2</t>
  </si>
  <si>
    <t>Regeneration
In order to establish suitable conditions for an economically viable timber production, reliable regeneration methods shall be used.</t>
  </si>
  <si>
    <t xml:space="preserve">Föryngring
För att skapa förutsättningar för en lönsam skogsproduktion ska tillförlitliga föryngringsmetoder användas. Val av plantmaterial ska bygga på forskning och tillgängliga verktyg bör användas för att säkra bra överlevnad och tillväxt i ett framtida klimat. </t>
  </si>
  <si>
    <t>3.4.2.1</t>
  </si>
  <si>
    <t>Plants and seed material shall be adequate for the site in question and have a documented origin.</t>
  </si>
  <si>
    <t>Plant‐ och frömaterial ska vara lämpliga för ståndorten och ha dokumenterad härkomst.</t>
  </si>
  <si>
    <t>Sveaskog purchases seedlings from their own  nurseries, Svenska Skogs Plantor (SSP) and have documentation of proveniens and origin in GIS plan for each planted forest stand. Invoices from the nursery include information on proveniens. The seedlings have not been treated with pesticides.</t>
  </si>
  <si>
    <t>Sveaskog purchases seedlings from own  nurseries, Svenska Skogs Plantor (SSP) visited during the audit as part of the ISO 14001 audit.  
Checked: 
Documentation of proveniens and origin in GIS plan for each planted forest stand. Invoices from the nursery include information on proveniens.
Observation: 
The organisation has a new field app, where the forest manager completes a post-assessment form on the performed planting. However, it was observed that there was no question on whether the planting was too close to or continued into the set-aside buffer zones and care-taking zones.</t>
  </si>
  <si>
    <t>Obs 2024.1</t>
  </si>
  <si>
    <t>3.4.2.2</t>
  </si>
  <si>
    <t xml:space="preserve">Regeneration measures shall have been undertaken within three years from the time of final felling. Control of regeneration shall be undertaken three years after planting at the latest, and five years at the latest after seeding or natural regeneration. </t>
  </si>
  <si>
    <t xml:space="preserve">Föryngringsåtgärd ska vara genomförd inom tre år efter föryngringsavverkning. Återväxtkontroll ska utföras senast tre år efter plantering och senast fem år efter sådd eller självföryngring.  </t>
  </si>
  <si>
    <t>According to Swedish regulations, after final harvest and regeneration felling, forest land is reforested. Interview with forest managers, document review and field visits verifies regeneration after three years and implement measures if adequate regeneration is not acheived.</t>
  </si>
  <si>
    <t>Swedish regulation: 
After final harvest and regeneration felling, forest land is reforested. 
Interview: Forest managers, Document review and field visits verifies regeneration after three years and implement measures if adequate regeneration is not achieved.</t>
  </si>
  <si>
    <t>3.4.2.3</t>
  </si>
  <si>
    <t xml:space="preserve">Soil scarification shall be site-adapted. </t>
  </si>
  <si>
    <t>Markberedning ska vara ståndortsanpassad.</t>
  </si>
  <si>
    <t>Sveskog uses a variation of soil scarification adapted to the site. In areas with archaeological remains, no site preparation was seen during the audit. Field inspection and interview of managers confirm.</t>
  </si>
  <si>
    <t>3.4.2.4</t>
  </si>
  <si>
    <t>Reproductive material with extraneous genes (genetically modified reproductive material, GMO) may not be used.</t>
  </si>
  <si>
    <t>Föryngringsmaterial med artfrämmande arvsanlag (genmodifierat föryngringsmaterial, GMO) får inte användas.</t>
  </si>
  <si>
    <t>N/A. No use of GMOs</t>
  </si>
  <si>
    <t>No use of GMOs</t>
  </si>
  <si>
    <t>3.4.3</t>
  </si>
  <si>
    <t>Pre-commercial thinning and thinning shall be undertaken in order to produce forests with high production- and nature values in accordance with established objectives.</t>
  </si>
  <si>
    <t>Röjning och gallring
Röjning och gallring ska utföras så att vitala skogar med höga produktions‐ och naturvärden enligt fastställda mål skapas.</t>
  </si>
  <si>
    <t>3.4.3.1</t>
  </si>
  <si>
    <t>Pre-commercial and thinning forests (R1, R2, G1 and G2) shall preferably be managed in accordance with forest management plan or equivalent management plans/estimations of potential cuts. Measures should be undertaken +/- 5 years from proposed point in time. Any deviation from forest – or management plan shall be motivated.</t>
  </si>
  <si>
    <t xml:space="preserve">Röjnings- och gallringsskogar (R1, R2, G1 och G2) ska företrädesvis skötas i enlighet med skogsbruksplan. Åtgärder bör genomföras +/- 5 år från föreslagen tidpunkt. Skäl till avsteg från skogsbruksplan ska kunna anges. </t>
  </si>
  <si>
    <t xml:space="preserve">Pre-commercial thinning and thinning is done according to the GIS based forest management plan with estimations of potential harvest levels and all implemented measures, forest operations and any deviations from the plan described on forest stand or compartment level. Sampled documents and interview of staff foresters and managers confirm. Several sites visited where thinning was done according to requirements.
Only on ID K20997, a planned comercial thinning in a 10,1 ha deciduous stand, small impediments had also been cleared for understory. 
Immediately after the audit, the company recorded the case in own system, contacted the thinning contractor, repeated the instruction and checked the other thinning operations performed by the contractor. Minor CAR closed. </t>
  </si>
  <si>
    <t>N</t>
  </si>
  <si>
    <t xml:space="preserve">2023.1
</t>
  </si>
  <si>
    <t xml:space="preserve">System check: 
Pre-commercial thinning and thinning is selected and done according to the GIS based forest management plan. 
Document check: Rutin för Röjning och gallring, written procedures and work instructions for contractors. 
Field visits:
During field visits, it was checked how the pre-commerical thinnings had been conducted, all were performed in line with the organisations instructions. (including measures to meet the needs and wishes of the Sami Villages. </t>
  </si>
  <si>
    <t>3.4.4</t>
  </si>
  <si>
    <t xml:space="preserve">Conservation trees/potential conservation trees 
All forestry operations are of importance for the creation of future conservation values. Conservation trees are valuable to biological diversity and may contribute to the forest’s aesthetical values. 
PEFC takes a positive view on the possibility to apply longer rotation periods also in production stands, e.g., for the purpose of producing special timber qualities, for social reasons, or according to the forest owner’s wishes. </t>
  </si>
  <si>
    <t xml:space="preserve">Naturvärdesträd/utvecklingsträd
Samtliga skogsvårdsåtgärder är viktiga för skapandet av framtida naturvärden. Naturvärdesträd är värdefulla för biologisk mångfald och kan bidra till skogens estetiska värden. 
PEFC ser positivt på möjligheten att även i produktionsbestånd applicera längre omloppstider t.ex. med syfte att producera speciella virkeskvaliteter, av sociala skäl eller enligt skogsägarens önskemål.  </t>
  </si>
  <si>
    <t>3.4.4.1</t>
  </si>
  <si>
    <t xml:space="preserve">At thinning and regeneration felling, all conservation trees shall be retained to live, die, decompose, and decay. If the total number of conservation trees at regeneration felling amounts to less than 10 per hectare on average, these shall be complemented with potential conservation trees so that 10 trees on average per hectare are always retained. 
In stands where it is difficult to distinguish conservation trees, all deciduous conservation trees are retained, and at least 10 coniferous conservation trees/potential conservation trees on average per hectare.  
For trees and groups of trees in production stands that have obtained the characteristics of conservation trees, but for which felling has been postponed for a specific purpose, for example for special timber qualities or social values, objective and purpose shall be described in the forest management plan. </t>
  </si>
  <si>
    <t xml:space="preserve">Vid gallring och föryngringsavverkning ska alla naturvärdesträd lämnas för att leva, dö, brytas ner och multna. Uppgår det totala antalet naturvärdesträd till mindre än 10 träd i medeltal per hektar vid föryngringsavverkning kompletterar man med utvecklingsträd så att 
10 träd i medeltal per hektar alltid lämnas. 
I bestånd där det är särskilt svårt att urskilja naturvärdesträd lämnas alla naturvärdesträd av löv och minst 10 naturvärdesträd/utvecklingsträd av barr i medeltal per hektar.  
För träd och trädgrupper som uppnått naturvärdesträdsegenskaper i produktionsbestånd men som överhållits för ett specifikt syfte exempelvis för speciella virkeskvaliteter eller sociala värden anges mål och syfte i skogsbruksplanen. </t>
  </si>
  <si>
    <t xml:space="preserve">At the visited harvesting sites, at least 10 conservation trees/ha were left post-harvest, both in commercial thinnings as well as in regeneration fellings. Specified in the field checklist. During the audit, the trees were counted and found sufficient. </t>
  </si>
  <si>
    <t xml:space="preserve">Field visits to sampled sites (see list on sites visited): 
At least 10 trees per hectare are retained after each harvesting operation, post-harvest, in commercial thinnings as well as in regeneration fellings. During the audit, the trees were counted and found sufficient. 
Interviews with managers:
These nature value trees are marked in the field during the on-site planning and their location GPS'd.  
Document review:
Written on the contractor work instructions. 
Contractors training in selecting the trees (skötselscholan).
GPS'd on GIS maps. 
Written instructions, and specified work instructions and Specified in the field checklist. </t>
  </si>
  <si>
    <t>3.4.4.2</t>
  </si>
  <si>
    <t xml:space="preserve">Felling of a stand of seed trees is in this context considered part of regeneration felling. Provided that enough conservation trees and potential conservation trees have been retained at regeneration felling, additional potential conservation trees need not be retained when seed trees are felled.  </t>
  </si>
  <si>
    <t xml:space="preserve">Avveckling av en fröträdsställning betraktas i dessa sammanhang som en del av föryngringsavverkningen. Förutsatt att tillräcklig mängd naturvärdesträd och utvecklingsträd är lämnade vid föryngringsavverkningen behöver inte ytterligare utvecklingsträd lämnas när fröträden avverkas. </t>
  </si>
  <si>
    <t xml:space="preserve">Sveaskog is aware of this requirement and does not count seed trees as conservation trees, as other trees were identified for the purpose of conservation trees. Field check and interview with staff foresters and managers confirm. </t>
  </si>
  <si>
    <t xml:space="preserve">Interview: 
Sveaskog is aware of this requirement and does not count trees as conservation trees unless they meet the criteria of a conservation tree. 
Field check and interview with staff foresters and managers confirm. </t>
  </si>
  <si>
    <t>3.4.4.3</t>
  </si>
  <si>
    <r>
      <t xml:space="preserve">Felling of a conservation tree is only allowed: 
• if the operation favours another conservation tree, deemed to have higher conservation values 
• in the case of road construction, risk of damages to humans or buildings, as well as for trees in the vicinity of overhead wires 
• if they risk damaging ancient remains and other cultural heritage sites 
• if silvicultural measure is significantly impeded. 
The harvested tree is retained as fresh dead wood.
A conservation tree may be in a stage of dying or alive. A conservation tree must have special 
conservation values and differ from the stand that is to be harvested. 
</t>
    </r>
    <r>
      <rPr>
        <i/>
        <sz val="9"/>
        <rFont val="Calibri"/>
        <family val="2"/>
      </rPr>
      <t xml:space="preserve">Examples of conservation trees: 
• trees that are different from the rest of the stand, especially thick and/or old trees 
• thick trees with manifest wide and thick branched/flat crown 
• thick spruces that have previously grown without competition, so called “enclosed pasture spruces” 
• thick aspens and alders, unless they appear in abundance 
• the following trees when they occur in stands dominated by conifers: tree-like sallow, rowan, Swedish whitebeam, maple, linden, bird cherry, wild cherry, or thick common hazel  
• solitary or smaller groups of valuable deciduous trees in the boreal forest landscape 
• thick common junipers 
• trees with manifest open fire scars 
• trees with hollows and trees with nests of dry twigs 
• trees with evident traces of cultural activity. 
Trees that are part of the ordinary management program, e.g., seed trees, shelterwood trees, and saw timber stands do not count as conservation trees. </t>
    </r>
    <r>
      <rPr>
        <sz val="10"/>
        <rFont val="Calibri"/>
        <family val="2"/>
      </rPr>
      <t xml:space="preserve">
Potential conservation trees are living ordinary trees, representative of the stand, that are retained to develop into conservation trees during the following rotation period. As potential conservation trees are chosen those trees deemed to have the best possibility to develop conservation values. Potential conservation trees are preferably retained in or adjacent to consideration patches (e.g., groups of trees 
and edge zones). </t>
    </r>
  </si>
  <si>
    <r>
      <t xml:space="preserve">Avverkning av ett naturvärdesträd medges endast: 
• om åtgärden gynnar ett annat naturvärdesträd som bedöms ha högre naturvärden 
• vid vägbyggnad, risk för skador på människor eller byggnader samt för träd i närheten av luftledningar 
• om de riskerar att skada fornlämningar eller övriga kulturhistoriska lämningar 
• om skogsbruksåtgärd försvåras väsentligt. 
Det avverkade trädet lämnas som färsk död ved. 
Ett naturvärdesträd kan vara döende eller levande. Ett naturvärdesträd ska ha speciella naturvärden och vara avvikande från det bestånd som ska avverkas.
Som naturvärdesträd räknas inte träd som ingår i det normala skötselprogrammet t.ex. fröträd-, skärm- och timmerställningar.  
Utvecklingsträd är levande ordinära träd, representativa för beståndet, som sparas för att utvecklas till naturvärdesträd under nästa omloppstid. Som utvecklingsträd väljs de träd med snabbast möjlighet att utveckla naturvärden. Utvecklingsträden sparas med fördel i eller i 
anslutning till hänsynsytor (tex. lämnade trädgrupper och kantzoner). 
</t>
    </r>
    <r>
      <rPr>
        <i/>
        <sz val="9"/>
        <rFont val="Calibri"/>
        <family val="2"/>
      </rPr>
      <t xml:space="preserve">Exempel på naturvärdesträd: 
• träd som är avvikande från resterande bestånd, särskilt grova och/eller gamla träd 
• grova träd med påtagligt vid och grovgrenig/ platt krona 
• grova, tidigare frivuxna, s.k. hagmarksgranar 
• grova aspar och alar om de inte förekommer rikligt 
• i barrdominerade bestånd förekommande trädformig sälg, rönn, oxel, lönn, lind, hägg, fågelbär eller grov hassel 
• enstaka eller mindre grupper av ädla lövträd i det boreala skogslandskapet 
• grova enar 
• träd med påtagliga öppna brandlyror 
• hålträd och träd med risbon 
• träd med tydliga kulturspår. </t>
    </r>
    <r>
      <rPr>
        <sz val="10"/>
        <rFont val="Calibri"/>
        <family val="2"/>
      </rPr>
      <t xml:space="preserve">
</t>
    </r>
  </si>
  <si>
    <t xml:space="preserve">Sveaskog is aware of this requirement and does not count trees as conservation trees unless they meet the criteria of a conservation tree. Field check and interview with staff foresters and managers confirm. </t>
  </si>
  <si>
    <t>3.4.5</t>
  </si>
  <si>
    <t>Deciduous trees
Deciduous trees in forest stands are important both to biological diversity and to cultural environments. PEFC strives to increase the proportion of older and thicker deciduous trees as well as the area dominated by deciduous trees.</t>
  </si>
  <si>
    <t>Lövträd
Lövträd i skogsbestånden är viktiga både för biologisk mångfald, för kulturmiljö och för skogens estetiska värden. PEFC strävar efter att öka andelen äldre och grövre lövträd samt den lövdominerade arealen.</t>
  </si>
  <si>
    <t>3.4.5.1</t>
  </si>
  <si>
    <r>
      <t xml:space="preserve">Where conditions exist for deciduous trees on the forest holding, an area equivalent to at least 5% of the area of mesic and moist forest soils shall be managed to become dominated by deciduous trees. Stands dominated by deciduous trees in all soil moisture classes may be included. It shall be indicated in the forest management plan which compartments that have been identified. 
</t>
    </r>
    <r>
      <rPr>
        <sz val="10"/>
        <color indexed="10"/>
        <rFont val="Calibri"/>
        <family val="2"/>
      </rPr>
      <t xml:space="preserve">On forest holdings where conditions for at least 5% of stands dominated by deciduous trees are lacking, and where rational deciduous forest management cannot be practiced due to browsing, soil conditions, climatic conditions, or where it conflicts with the Forestry Act, forest management shall be practiced for an increased volume of deciduous timber at the level of the forest holding. Existing occurrence of deciduous trees and objective for increased deciduous timber volume shall be described in the forest management plan. </t>
    </r>
  </si>
  <si>
    <r>
      <t xml:space="preserve">Där betingelser på fastigheten finns för löv, ska en areal som motsvarar minst 5 % av arealen frisk och fuktig skogsmark brukas så att den utgörs av lövdominerade bestånd. Lövdominerade bestånd på alla markfuktighetsklasser får inräknas. I skogsbruksbruksplanen ska framgå vilka avdelningar som identifierats.  
</t>
    </r>
    <r>
      <rPr>
        <sz val="10"/>
        <color indexed="10"/>
        <rFont val="Calibri"/>
        <family val="2"/>
      </rPr>
      <t xml:space="preserve">På fastigheter där betingelser för minst 5 % lövdominerade bestånd saknas och där rationell lövskogsskötsel inte kan bedrivas på grund av viltbete, markförhållande, klimatläge, eller står i strid mot skogsvårdslagen ska skogsbruket bedrivas för en ökad virkesvolym löv på fastighetsnivå. Beskrivning av befintlig lövförekomst och målsättning 
för ökad virkesvolym löv ska beskrivas i skogsbruksplanen. </t>
    </r>
  </si>
  <si>
    <t xml:space="preserve">Deciduous species are maintained in order to achieve a minimum of 10% of the stand volume so much as possible. This is clear from work instructions to contractors and interview with staff foresters and managers. Examples of thinnings seen during field visits, where standing deciduous species were retained. In moist zones within the forest stand and edge zones towards water bodies and wetlands, decidous species are retained and suitable conditions maintained. </t>
  </si>
  <si>
    <t>GIS system and document review:
Deciduous species are maintained in order to achieve a minimum of 10% of the stand volume so much as possible. Clear from work instructions to contractors. 
Field site visits (see ID on sheet 6 S1 2024):
Examples of thinnings seen during field visits, where standing deciduous species were retained. In moist zones within the forest stand and edge zones towards water bodies and wetlands, decidous species are retained and suitable conditions maintained. 
Interview with staff foresters and managers confirm.</t>
  </si>
  <si>
    <t>3.4.5.2</t>
  </si>
  <si>
    <t>In stands where natural conditions permit, deciduous trees shall be safeguarded in cleaning and thinning operations, so that they constitute at least 10 % of the number of stems until the last thinning. Until regeneration felling, there shall be at least 20 deciduous trees per hectare. Exceptions are mixed stands of pine and aspen where the risk of Melampsora rust must be taken into account.</t>
  </si>
  <si>
    <t>I bestånd där de naturliga förhållandena medger, ska lövträd värnas vid röjning och gallring så att de utgör minst 10 % av stamantalet fram till sista gallring. Fram till föryngringsavverkning ska minst 20 lövträd per hektar finnas. Undantaget är blandbestånd av tall och asp där risken för knäckesjuka ska beaktas.</t>
  </si>
  <si>
    <t>Deciduous species are maintained in order to achieve a minimum of 10% of the stand volume so much as possible. This is clear from work instructions to contractors and interview with staff foresters and managers. Examples of thinnings seen during field visits, where standing deciduous species were retained.</t>
  </si>
  <si>
    <t xml:space="preserve">Field site visits (see ID on sheet 6 S1 2024):
Examples of thinnings seen during field visits, where standing deciduous species were retained. In moist zones within the forest stand and edge zones towards water bodies and wetlands, decidous species are retained and suitable conditions maintained. </t>
  </si>
  <si>
    <t>3.4.6</t>
  </si>
  <si>
    <t>Dead wood
The existence of dead wood is an important element for biological diversity and often in short supply in managed forests. Therefore, a fundamental ambition of the PEFC is to increase the amount of standing dead trees, old wind-throws, high stumps, etc. The biological value of the dead wood, which depends on thickness, degree of decay, tree species, and location, shall be taken into consideration.</t>
  </si>
  <si>
    <t>Död ved
Död ved är en viktig faktor för biologisk mångfald och ofta en bristvara i brukade skogar. En grundläggande ambition för PEFC är därför att öka mängden döda stående träd, lågor, högstubbar m.m. Hänsyn ska tas till den döda vedens biologiska värde som beror på grovlek, nedbrytningsgrad, trädslag och läge.</t>
  </si>
  <si>
    <t>3.4.6.1</t>
  </si>
  <si>
    <t>All older dead wood shall be safeguarded in forestry operations. The dead wood shall if possible be retained intact in its original location.</t>
  </si>
  <si>
    <t>All äldre död ved ska värnas vid skogliga åtgärder. Den döda veden ska om möjligt lämnas intakt på ursprunglig plats.</t>
  </si>
  <si>
    <t xml:space="preserve">Written instructions include measures on retaining dead wood where existing and to create more dead wood by creating high stumps and retaining standing and laying dead wood. During field documentation review, created high stumps are in place at all harvesting sites visited. Work instructions confirm focus on retaining and safeguarding all dead wood found on site.  </t>
  </si>
  <si>
    <t>Field site visits (see list of sites visited):
During onsite field visits, confirmed that high stumps are created and retained on site and that all standing and laying coarse dead wood are retained and not damaged. These values are identified and marked in the field.
Document review: 
Work instructions, checklists, green accounting results.
Specified as a requirement in the field planning procedures</t>
  </si>
  <si>
    <t>3.4.6.2</t>
  </si>
  <si>
    <t xml:space="preserve">In stands classified as PG with a large proportion of older dead wood, at least 20 of the biologically most valuable dead trees/wind-thrown trees per hectare shall be retained. 
Larger continuous areas with dead forest, which is not retained for conservation purposes, may be taken care of in order to make possible regeneration in accordance with the provisions of the forestry legislation, but set-aside/management according to the forestry objectives PF-, NS-, or NO-stands shall however always be taken into consideration.
</t>
  </si>
  <si>
    <t xml:space="preserve">I PG-bestånd med stor mängd äldre död ved ska minst 20 av de biologiskt mest värdefulla döda träden/lågorna per hektar lämnas.
Områden med större mängd död skog, som inte är lämnad av naturhänsynsskäl, får åtgärdas för att möjliggöra anläggning av ny skog enligt kraven i skogsvårdslagstiftningen, men en utökning av hänsynsarealen eller avsättning som NS- eller NO-bestånd bör 
övervägas.  </t>
  </si>
  <si>
    <t xml:space="preserve">Written instructions include measures on retaining dead wood where existing and to create more dead wood by creating high stumps and retaining standing and laying dead wood. During field documentation review, created high stumps are in place at all harvesting sites visited. Work instructions confirm focus on retaining and safeguarding all dead wood found on site.   For PF and PG stands, these are evaluated and planned before harvest, where any zones of larger areas with dead wood is retained and marked/ribboned to ensure that at least 20 of the most valuable dead/windthrown trees are retained. </t>
  </si>
  <si>
    <t xml:space="preserve">Document review: 
Written instruction handbook: Measures on retaining all dead wood where existing standing and laying dead wood. 
Work instructions confirm focus on retaining and safeguarding all dead wood found on site.  
Interview with planners: 
For PF and PG stands, these are evaluated and planned before harvest, where any zones of larger areas with dead wood is retained and marked/ribboned to ensure that at least 20 of the most valuable dead/windthrown trees are retained. </t>
  </si>
  <si>
    <t>3.4.6.3</t>
  </si>
  <si>
    <t>At extraction of merchantable timber from second thinning until final felling (except from stands of valuable broad-leaf trees), thick dead wood consisting of at least three fresh high stumps, logs, lying or ring-barked trees per hectare shall be created. If there is already three units of snow-breaks, wind-thrown trees, or equivalent per hectare, or more than 3 m3 total volume over bark per hectare, additional new dead wood need not be created.</t>
  </si>
  <si>
    <t xml:space="preserve">Från andra gallring t.o.m. föryngringsavverkning (förutom i bestånd av ädellöv) ska grov död ved bestående av minst tre färska högstubbar, stockar, liggande eller ringbarkade träd skapas i medeltal per hektar. Träd som aktivt skadats i syfte att bli död ved kan också medräknas. Om det redan finns tre stycken färska snöbrott, vindfällen eller liknande i medeltal per hektar inom trakten behöver ytterligare död ved inte tillskapas.  </t>
  </si>
  <si>
    <t xml:space="preserve">Written instructions include measures on retaining dead wood where existing and to create more dead wood by creating high stumps and retaining standing and laying dead wood. During field visits, created high stumps are in place at all harvesting sites visited. Work instructions confirm focus on retaining and safeguarding all dead wood found on site. 
In NS and NO stands, no forest operations takes place and no extract of dead wood at all. For PF stands, these are evaluated and planned before harvest, where any zones of lrager areas with dead wood is retained and marked/ribboned. </t>
  </si>
  <si>
    <t>3.4.6.4</t>
  </si>
  <si>
    <t xml:space="preserve">Felling of a stand of seed trees is considered part of the regeneration felling. Provided that a sufficient amount of dead wood was retained at regeneration felling, additional amounts of dead wood need not be created when the seed trees are felled. </t>
  </si>
  <si>
    <t>Avveckling av en fröträdsställning räknas som en del av föryngringsavverkningen. Förutsatt att tillräcklig mängd färsk död ved lämnades vid föryngringsavverkningen behöver inte ytterligare mängder tillskapas när fröträden avverkas.</t>
  </si>
  <si>
    <t xml:space="preserve">Sveaskog is aware of this requirement. Provided that a sufficient amount of dead wood was retained at regeneration felling, additional amounts of dead wood need not be created when the seed trees are felled. Field check and interview with staff foresters and managers confirm. </t>
  </si>
  <si>
    <t xml:space="preserve">Interview with staff foresters and managers: 
Sveaskog is aware of this requirement. Provided that a sufficient amount of dead wood was retained at regeneration felling, additional amounts of dead wood need not be created when the seed trees are felled. 
Field check confirm. </t>
  </si>
  <si>
    <t>3.4.6.5</t>
  </si>
  <si>
    <t xml:space="preserve">At regeneration felling in stands of oak and beech, dead wood shall be created so that, when it is time for termination of the stand, there are at least two dead trees of the main tree species per hectare. From other valuable deciduous trees, occasional fresh high stumps, logs, lying or ring-barked trees shall be created during the final stage of the thinning phase.
</t>
  </si>
  <si>
    <t>Vid föryngringsavverkning i ek‐ och bokbestånd ska under föryngringsfasen död ved skapas så att, när det gamla beståndet avvecklats, finns minst två döda träd av huvudträdslaget per hektar. Av övriga ädellöv ska enstaka färska högstubbar, stockar, liggande eller ringbarkade träd tillskapas under slutdelen av gallringsfasen.</t>
  </si>
  <si>
    <t xml:space="preserve">District foresters and ecologist are aware of this requirement but no regeneration fellings in stands of oak and beech are planned.  Field check, management plan check and interview with staff foresters and managers confirm. </t>
  </si>
  <si>
    <t xml:space="preserve">Interview with staff foresters and managers and ecologist:
All are aware of this requirement but no regeneration fellings in stands of oak and beech are planned.  
Field check: Confirm.
Management plan check confirm. </t>
  </si>
  <si>
    <t>3.4.6.6</t>
  </si>
  <si>
    <t xml:space="preserve">In connection to extraction of logging residues, consideration shall be shown in the form of retaining thick deciduous- and pine tree tops. </t>
  </si>
  <si>
    <t>I samband med uttag av avverkningsrester ska hänsyn i form av grova löv- och talltoppar lämnas.</t>
  </si>
  <si>
    <t xml:space="preserve">Sveaskogs have high focus on recreational values and the use of the forests for producing other benefits. In Sweden the regulation on everybody's right to walk, hike, bike etc. and to pick berries and mushrooms are taken serious and all group members maintains walking and hiking trails as well as have the main part of the forest open for all visitors. Alongside tracks/hiking trails or where there is a risk of damage to humans or buildings, dead wood that risks being wind-thrown are being be cut and retained in the form of high stumps or left on the ground. Field documentation review confirm compliance. </t>
  </si>
  <si>
    <t xml:space="preserve">Document review confirm compliance. 
Field site visits (see sheet 6 S1 for sampled site visits): 
Thick broadleaved and pine tops retained on site.
</t>
  </si>
  <si>
    <t>3.4.6.7</t>
  </si>
  <si>
    <t xml:space="preserve">Exemptions from the requirement to create and retain fresh dead wood of coniferous trees are allowed when: 
o there is a documented risk of mass propagation of noxious insects
o after larger/extensive infestation in area declared by the Forest Agency as special area for combating of pests 
</t>
  </si>
  <si>
    <t>Avsteg från tillskapande och kvarlämnande av färsk död ved av barrträd får göras:
o vid dokumenterad risk för massförökning av skadeinsekter
o efter större/omfattande härjning, i av Skogsstyrelsen deklarerat bekämpningsområde.</t>
  </si>
  <si>
    <t xml:space="preserve">Field review and interview with staff foresters and managers confirm complience with the recommendations of the Swedish Forest Agency, Skogsstyrelsens rekommendationer", ensuring that tops and branches are retained to a sufficient extent to achieve the nature conservation objective for the stand. </t>
  </si>
  <si>
    <t>3.4.7</t>
  </si>
  <si>
    <t xml:space="preserve">Forests that shall be managed with enhanced consideration
Individual stands sometimes include areas with higher conservation values than its surroundings, such as water courses, vertical surfaces, and scree slopes. These shall be given special consideration at forestry operations in order to safeguard biodiversity. Forests containing conservation values, which are not prioritized for set aside, shall be managed with high ambitions as regards nature conservation. </t>
  </si>
  <si>
    <t>Skog som ska brukas med förstärkt hänsyn
I enskilda bestånd förekommer ibland områden med högre naturvärden än sin omgivning såsom vattendrag, lodytor och rasbranter. Dessa beaktas särskilt vid skogsbruksåtgärder för att värna biologisk mångfald. Skog med naturvärden, som inte prioriterats för avsättning, ska brukas med en hög naturvårdsambition.</t>
  </si>
  <si>
    <t>3.4.7.1</t>
  </si>
  <si>
    <t xml:space="preserve">Guidelines indicated in the forest management plan regarding consideration for existing values shall be observed.
</t>
  </si>
  <si>
    <t>I skogsbruksplanen angivna riktlinjer för hänsyn till befintliga värden ska följas.</t>
  </si>
  <si>
    <t xml:space="preserve">Sveaskogs has identified which types are present in within the forest area. The identification is partly based on national method for woodland habitats, the designed Natura 2000 sites, protected areas (nature, water, soil, national social interests) etc. They have completed a list of present HCVFs, which is also used for reporting annual monitoring of the values. Key habitats are mapped and listed and all are set aside. 
Clear guidelines on protecting and maintaining existing values are in place and instructions to contractors as well. Interview and field document inspection confirm the practical implementation complies.
At the visited harvesting sites, at least 10 conservation trees/ha were left post-harvest, both in commercial thinnings as well as in regeneration fellings. Specified in the field checklist. During the audit, the trees were counted and found sufficient. </t>
  </si>
  <si>
    <t xml:space="preserve">Document review: 
Clear guidelines on protecting and maintaining existing values are in place and instructions to contractors. 
GIS system check:
Sveaskogs has identified which types are present in within the forest area. The identification is partly based on national method for woodland habitats, the designed Natura 2000 sites, protected areas (nature, water, soil, national social interests) etc. They have completed a list of present HCVFs, which is also used for reporting annual monitoring of the values. Key habitats are mapped and listed and all are set aside. 
Work instructions and site maps: Information on set-aside zones as result of nature value assessment.
Interview and field document inspection confirm the practical implementation complies.
</t>
  </si>
  <si>
    <t>3.4.8</t>
  </si>
  <si>
    <t xml:space="preserve">Forest health 
Forest owners shall, by means of appropriate silvicultural methods, work for the creation of vital forests by preventing damages to forests caused by factors such as frost, snow, wind, drought, and flooding. The risk of damages by pests such as fungi and insects shall be minimized through application of the provisions and general advice of the Forestry Act.  </t>
  </si>
  <si>
    <t xml:space="preserve">Skogshälsa
Skogsägare ska genom lämpliga skogsskötselåtgärder verka för att skapa vitala skogar genom att förebygga skador på skogen orsakade av faktorer som frost, snö, vind, torka och översvämning. 
Risken för skador av skadegörare som svamp och insekter ska begränsas genom att tillämpa skogsvårdslagens föreskrifter och allmänna råd. </t>
  </si>
  <si>
    <t>3.4.8.1</t>
  </si>
  <si>
    <t xml:space="preserve">Variation in stand age and tree species shall be aimed at, at forest holding level. </t>
  </si>
  <si>
    <t xml:space="preserve">Variation i beståndsålder och trädslag ska eftersträvas på fastighetsnivå. </t>
  </si>
  <si>
    <t xml:space="preserve">Measures are part of the forest management plan to aim for a variation in stand age and species distribution.   Site visits, document review and interviews with staff foresters and managers confirm. </t>
  </si>
  <si>
    <t>GIS system check:
Measures are part of the forest management plan to aim for a variation in stand age and species distribution.  
Field Site visits: Confirm variation in the forest landscape.
Interviews with staff foresters and managers confirm awareness and aims.</t>
  </si>
  <si>
    <t>3.4.8.2</t>
  </si>
  <si>
    <t xml:space="preserve">Risk-preventive measures and active forest protection shall be carried out in accordance with the forestry legislation. E.g. the forest Agency and the Swedish University of Agricultural Sciences provides information about factors affecting forest health which should be used as a basis for monitoring. </t>
  </si>
  <si>
    <t xml:space="preserve">Riskförebyggande åtgärder och aktivt skogsskyddsarbete ska utföras i enlighet med skogsvårdslagstiftningen. Information som bör användas för övervakning av skoghälsa kan t.ex. erhållas från Skogsstyrelsen och SLU.  </t>
  </si>
  <si>
    <t xml:space="preserve">Sveaskog assess their activities in accordance with the forest legislation.  Site visits, document review and interviews with staff foresters and managers confirm </t>
  </si>
  <si>
    <t>Interview:
Sveaskog assess their activities in accordance with the forest legislation.  Interviews with staff foresters and managers confirm.
GIS system check: 
SKIA and management measures clear on active monitoring of risk-prevention.</t>
  </si>
  <si>
    <t>3.4.9</t>
  </si>
  <si>
    <t xml:space="preserve">Exotic tree species
As exotic tree species count species which do not naturally grow in Sweden. Some of these may have advantages such as higher growth, advantageous wood qualities, better adaptation to damage from game or a changing climate.  When exotic tree species are used, risks such as forest infestations, effects on biological diversity, and unplanned natural regeneration shall be taken into account. </t>
  </si>
  <si>
    <t xml:space="preserve">Främmande trädslag
Med främmande trädarter avses de arter som inte har sitt naturliga utbredningsområde inom Sverige. En del av dessa kan ha fördelar såsom högre tillväxt, fördelaktiga virkesegenskaper, vara bättre anpassade mot skador av vilt eller föränderligt klimat. Vid användande av främmande trädarter ska risker som skogsskadeangrepp, effekter på biologisk mångfald och oönskad självspridning beaktas. Inhemska arter ska alltid övervägas.
</t>
  </si>
  <si>
    <t>3.4.9.1</t>
  </si>
  <si>
    <t>Presence of exotic tree species shall be documented in the forest management plan.</t>
  </si>
  <si>
    <t>Förekomst av främmande trädarter ska dokumenteras i skogsbruksplanen.</t>
  </si>
  <si>
    <t>Sveaskog re-plants with pinus contorta in areas where scotch pine does not regenerate well, for example in areas of extensive browsing by moose. The forest stands with contorta pine are documented on stand level in the GIS based forest management plan. Examples of such stands seen during field visits and confirmed in the plan.</t>
  </si>
  <si>
    <t>Interview and GIS system check: 
Sveaskog does not reforestate with exotic tree species. Only where native Pine does not regenerate well, for example in areas of extensive browsing by moose, Pinus Contorta is planted. 
The forest stands with contorta pine are documented on stand level in the GIS based forest management plan. 
Field site visits:
Examples of such stands seen during field visits.</t>
  </si>
  <si>
    <t>3.4.9.2</t>
  </si>
  <si>
    <t>Larger forest owners (holdings ≥ 5000 ha productive forest land) shall limit the use of exotic tree species so that the total area of stands dominated by exotic tree species does not exceed 20 % of the productive forest land area.</t>
  </si>
  <si>
    <t>Större skogsägare (skogsinnehav ≥ 5 000 ha produktiv skogsmark) ska begränsa användning av främmande trädarter så att den totala arealen bestånd som domineras av främmande trädarter högst uppgår till 20 % av den produktiva skogsmarksarealen.</t>
  </si>
  <si>
    <t xml:space="preserve">Sveaskog re-plants with pinus contorta in areas where scotch pine does not regenerate well, for example in areas of extensive browsing by moose. Review of documentation and interview with managers confirm. </t>
  </si>
  <si>
    <t>GIS system review:
The use of Pinus contorta as the only exotic species is very limited (less than 1% of the total forest area).</t>
  </si>
  <si>
    <t>3.4.9.3</t>
  </si>
  <si>
    <t xml:space="preserve">Forest owners that have exotic tree species on their forest land shall limit and remove any propagation into existing formally protected and voluntarily set-aside forest land. </t>
  </si>
  <si>
    <t>Skogsägare som innehar främmande trädarter på skogsmarken ska begränsa och ta bort självspridning till befintliga formella och frivilliga avsättningar.</t>
  </si>
  <si>
    <t xml:space="preserve">Sveaskog undertakes a systematic review and has a program for removing the self-dispersal of exotic tree species outside of existing and planned stands of exotic tree species. Interviews with district foresters and managers confirm. </t>
  </si>
  <si>
    <t xml:space="preserve">Interview: 
Sveaskog undertakes a systematic review and has a program for removing the self-dispersal of exotic tree species outside of existing and planned stands of exotic tree species. Interviews with district foresters and managers confirm. </t>
  </si>
  <si>
    <t>3.4.9.4</t>
  </si>
  <si>
    <t>Larger forest owners shall have programs in place for the control of propagation into formally protected and voluntarily set-aside forest land. Larger forest owners shall also show consideration at stand- and landscape level when exotic tree species are used. This shall be clear from the forest management plan or equivalent.</t>
  </si>
  <si>
    <t>Större skogsägare ska ha kontrollprogram för självspridning till formella och frivilliga avsättningar. Större skogsägare ska också ta hänsyn på bestånds- och landskapsnivå vid användning av främmande trädarter. Detta ska framgå av skogsbruksplan eller motsvarande.</t>
  </si>
  <si>
    <t xml:space="preserve">Sveaskog undertakes a systematic review and has a program for removing the self-dispersal of exotic tree species outside of existing and planned stands of exotic tree species. Interviews with staff foresters and managers confirm. </t>
  </si>
  <si>
    <t>Review of results of green accounting data: 
Sveaskog undertakes a systematic review and has a program for removing the self-dispersal of exotic tree species outside of existing and planned stands of exotic tree species.</t>
  </si>
  <si>
    <t>3.4.9.5</t>
  </si>
  <si>
    <t>Larger forest owners, with land holdings situated within the area of reindeer husbandry (3§ The Reindeer Husbandry Act (1971:437)) shall not establish stands with exotic species on sites which are of special importance to reindeer herding, unless otherwise is agreed during consultation. Such sites shall be documented in connection to consultations or through the Sami communities land use accounts, reindeer management plans or national accounts on reindeer herding.</t>
  </si>
  <si>
    <t>Större skogsägare, med markinnehav inom renskötselområdet (3 § rennäringslagen (1971:437)) ska inte anlägga bestånd med främmande trädarter inom för rennäringen särskilt viktiga platser om inte annat överenskoms i samråd. Platserna ska dokumenteras vid samråden eller genom samebyarnas markanvändningsredovisningar, renbruksplaner eller riksintresseredovisningar för renskötsel.</t>
  </si>
  <si>
    <t>As part of normal prescribed procedures and consultation with sami people, exotic tree species are not being established within areas of particular importance to reindeer husbandry unless agreed upon in consultation. Exotic tree species (pinus contorta) is not being established within areas of particular importance to reindeer husbandry. Examples of documented consultation with sami representatives inspected as well as inspection of maps and planning documentation confirm this.</t>
  </si>
  <si>
    <t>3.4.10</t>
  </si>
  <si>
    <r>
      <t xml:space="preserve">Ditching
</t>
    </r>
    <r>
      <rPr>
        <b/>
        <sz val="10"/>
        <color indexed="10"/>
        <rFont val="Calibri"/>
        <family val="2"/>
      </rPr>
      <t xml:space="preserve">Ditching is a substantial intervention in the natural environment. To ensure forest regeneration and a good forest production, precautionary ditching as well as maintenance of existing ditches, may be necessary.  </t>
    </r>
  </si>
  <si>
    <r>
      <t xml:space="preserve">Dikning
</t>
    </r>
    <r>
      <rPr>
        <b/>
        <sz val="10"/>
        <color indexed="10"/>
        <rFont val="Calibri"/>
        <family val="2"/>
      </rPr>
      <t xml:space="preserve">Dikning är ett betydande ingrepp i naturmiljön. För att säkerställa skogsföryngring och en god skogsproduktion kan skyddsdikning respektive underhåll av befintliga diken vara nödvändigt.  </t>
    </r>
  </si>
  <si>
    <t>3.4.10.1</t>
  </si>
  <si>
    <t>Drainage must not be undertaken on forest land that has not been ditched before.</t>
  </si>
  <si>
    <t>Markavvattning får inte ske på tidigare odikad mark.</t>
  </si>
  <si>
    <t>New ditches are not established. Confirmed during field documentation review and interview with staff foresters and managers. Consultation with Skogsstyrelsen is always conducted before cleaning/ maintenance of ditches is made.</t>
  </si>
  <si>
    <t>3.4.10.2</t>
  </si>
  <si>
    <t>Ditches shall not be maintained on peat-land where the effect of ditching has not occurred, is very limited, or where high conservation values may be damaged, except where the ditch is draining another ditched area.</t>
  </si>
  <si>
    <t>Diken på torvmark där dikeseffekten uteblivit, är mycket liten eller där höga naturvärden skadas genom rensning, ska inte underhållas, undantaget om diket avvattnar ett annat dikat område.</t>
  </si>
  <si>
    <t xml:space="preserve">Field site visits: 
New ditches are not established. Confirmed during field documentation review. 
Interview with staff foresters and managers: 
Consultation with Skogsstyrelsen is always conducted before cleaning/ maintenance of ditches is made. Maintenance of ditches on peat land is not conducted. </t>
  </si>
  <si>
    <t>3.4.10.3</t>
  </si>
  <si>
    <t xml:space="preserve">Precautionary ditching may be applied when regeneration requirements of the forestry legislation cannot be met in any other way. In previously ditched areas where the frequency of ditches is too sparse or ditches are wrongly constructed, new ditches may be established if permission is obtained from the County Board. </t>
  </si>
  <si>
    <t xml:space="preserve">Skyddsdikning får tillämpas då skogsvårdslagstiftningens föryngringskrav inte kan uppfyllas på annat sätt. I dikade områden, där dikena ligger för glest eller är felaktigt grävda, får nya diken anläggas om tillstånd erhålls från Länsstyrelsen. </t>
  </si>
  <si>
    <t xml:space="preserve">New ditches are not established. Confirmed during field documentation review and interview with staff foresters and managers. Consultation with Skogsstyrelsen is always conducted before cleaning/ maintenance of ditches is made. Maintenance of ditches on peat land is not conducted. </t>
  </si>
  <si>
    <t>3.4.10.4</t>
  </si>
  <si>
    <t xml:space="preserve">Consultation with the Forest Agency shall be conducted before cleaning/maintenance of ditches is made if the operation has a clearly negative impact on lakes and water courses or is connected to areas with high conservation values. In connection with cleaning of ditches, ditches that fall directly into water courses and lakes shall be taken care of so that sludge in the water may settle before the water reaches the water course.  
 </t>
  </si>
  <si>
    <t xml:space="preserve">Samråd med Skogsstyrelsen ska genomföras innan rensning/underhåll av diken om åtgärden har tydlig negativ påverkan på sjöar och vattendrag eller har anslutning till områden med höga naturvärden. I samband med dikesrensning ska diken som mynnar direkt ut i vattendrag och sjöar åtgärdas, så att slam i vattnet kan sedimentera innan vattnet når vattendraget.  </t>
  </si>
  <si>
    <t xml:space="preserve">New ditches are not established. Field inspection and check of written procedures confirm that in connection to cleaning of ditches no sediment reaches water courses and lakes. </t>
  </si>
  <si>
    <t xml:space="preserve">New ditches are not established. 
Field inspection and check of written procedures confirm that in connection to cleaning of ditches no sediment reaches water courses and lakes. </t>
  </si>
  <si>
    <t>3.4.10.5</t>
  </si>
  <si>
    <t xml:space="preserve">Exemption from the commitment of not establishing new ditches is allowed in the event of floods, threatening the vitality of the forest stand, that are occurring beyond the forest owner’s own control. Excluded from this exemption are forests with high conservation values that are naturally and recurrently flooded.  </t>
  </si>
  <si>
    <t xml:space="preserve">Undantag från åtagandet att inte anlägga nya diken medges vid översvämningar, hotande skogsbeståndets livskraft, uppkomna utom skogsägarens egen kontroll. Undantaget gäller dock inte skogar med höga naturvärden och som naturligt och återkommande översvämmas. </t>
  </si>
  <si>
    <t xml:space="preserve">No such examples seen. </t>
  </si>
  <si>
    <t>3.4.11</t>
  </si>
  <si>
    <t xml:space="preserve">Pest control methods 
PEFC’s aim is a forestry free of chemical pest control products. </t>
  </si>
  <si>
    <t xml:space="preserve">Bekämpningsmetoder
PEFC:s målsättning är ett skogsbruk fritt från kemiska bekämpningsmedel.  </t>
  </si>
  <si>
    <t>3.4.11.1</t>
  </si>
  <si>
    <t xml:space="preserve">Chemical products for pest control may only be used in exceptional cases when other suitable methods are not at hand. The usage shall follow the regulations by Swedish authorities. Any usage of chemical pest control products shall be documented and possible to motivate. </t>
  </si>
  <si>
    <t xml:space="preserve">Kemiska medel för bekämpning av skadegörare får endast undantagsvis användas när andra lämpliga metoder inte finns att tillgå. Användningen ska ske i enlighet med svenska myndigheters regelverk. Eventuell användning av kemiska bekämpningsmedel ska dokumenteras och kunna motiveras. </t>
  </si>
  <si>
    <t>N/A. No use of chemicals.</t>
  </si>
  <si>
    <t>3.4.11.2</t>
  </si>
  <si>
    <r>
      <t xml:space="preserve">The use of plants treated with chemical pesticides or use of chemical pesticides in connection with planting is not permitted in the PEFC-certified forestry. 
</t>
    </r>
    <r>
      <rPr>
        <i/>
        <sz val="9"/>
        <color indexed="10"/>
        <rFont val="Calibri"/>
        <family val="2"/>
      </rPr>
      <t xml:space="preserve">Note: For example, the use of chlorinated hydrocarbons and pesticides classified as WHO Type 1A and 1B is prohibited. </t>
    </r>
  </si>
  <si>
    <r>
      <t xml:space="preserve">Användning av plantor behandlade med kemiska insekticider eller användning av kemiska insekticider i samband med plantering är inte tillåtet i det PEFC-certifierade skogsbruket. 
</t>
    </r>
    <r>
      <rPr>
        <i/>
        <sz val="9"/>
        <color indexed="10"/>
        <rFont val="Calibri"/>
        <family val="2"/>
      </rPr>
      <t xml:space="preserve">Not: T.ex. är användning av klorerade kolväten och pesticider av WHO Typ 1A och 1B är förbjuden.  </t>
    </r>
  </si>
  <si>
    <t>3.5</t>
  </si>
  <si>
    <t xml:space="preserve">Game
Forest owners shall aim for adaptation of the size of game populations so that the long-term objectives regarding forest management and nature conservation may be obtained. A close cooperation between the forestry sector and hunters is a prerequisite for obtaining the objective of vital game populations which is on balance with the fodder supply. </t>
  </si>
  <si>
    <r>
      <t xml:space="preserve">Vilt
Skogsägare ska verka för att </t>
    </r>
    <r>
      <rPr>
        <b/>
        <sz val="10"/>
        <color indexed="10"/>
        <rFont val="Calibri"/>
        <family val="2"/>
      </rPr>
      <t>klöv</t>
    </r>
    <r>
      <rPr>
        <b/>
        <sz val="10"/>
        <rFont val="Calibri"/>
        <family val="2"/>
      </rPr>
      <t xml:space="preserve">viltstammarnas storlek anpassas så att samhällets långsiktiga mål för skogsskötsel och naturvård uppnås. Ett nära samarbete mellan skogsbruk och jägare är en förutsättning för att uppnå målet om en livskraftig viltstam i balans med fodertillgången. 
Skogsägaren ska ha översiktlig kännedom om hur förvaltningen av det klövvilt som skogsinnehavet är berört av fungerar och hur man som markägare kan samverka i förvaltningen. </t>
    </r>
  </si>
  <si>
    <t>3.5.1</t>
  </si>
  <si>
    <r>
      <rPr>
        <sz val="10"/>
        <color indexed="10"/>
        <rFont val="Calibri"/>
        <family val="2"/>
      </rPr>
      <t xml:space="preserve"> The forest owner shall be aware of the basis of Swedish wildlife management: 
• If the societal objectives regarding damages to forests from ungulates are not achieved, ungulate populations shall be adjusted accordingly.  
• To assess whether societal objectives regarding forest damages of ungulates are achieved, moose-grazing-inventory (ÄBIN) shall be used as on objective and quality assured method. 
A prerequisite for achieving the objectives regarding rowan, aspen, sallow, and oak (RASE) is that these are retained/promoted to a sufficient extent at pre-commercial thinning. 
</t>
    </r>
    <r>
      <rPr>
        <sz val="10"/>
        <color indexed="8"/>
        <rFont val="Calibri"/>
        <family val="2"/>
      </rPr>
      <t xml:space="preserve">
</t>
    </r>
    <r>
      <rPr>
        <i/>
        <sz val="10"/>
        <rFont val="Calibri"/>
        <family val="2"/>
      </rPr>
      <t xml:space="preserve">Guidance: 
The size of ungulate populations may be considered well-balanced when:
o rowan, aspen, sallow, and oak have the possibility to grow into trees in those parts of the country where they naturally occur
o it is possible to regenerate the forest land with suitable tree species
o at least 7 out of 10 regenerated stems of pine are undamaged at 5 m height 
</t>
    </r>
  </si>
  <si>
    <r>
      <rPr>
        <sz val="10"/>
        <color indexed="10"/>
        <rFont val="Calibri"/>
        <family val="2"/>
      </rPr>
      <t xml:space="preserve">Skogsägaren ska vara medveten om utgångspunkterna i svensk viltförvaltning: 
• Om samhällets mål avseende skogsskador av klövvilt inte uppnås ska 
klövviltstammarna anpassas därefter. 
• Som underlag för att bedöma om samhällets mål avseende skogsskador av klövvilt uppnåtts ska älgbetesinventering, (ÄBIN) som objektiv och kvalitetssäkrad metod användas. 
En förutsättning för att nå målen avseende RASE (Rönn, Asp, Sälg, Ek) är att de lämnas/gynnas i tillräcklig omfattning vid ungskogsröjning. </t>
    </r>
    <r>
      <rPr>
        <sz val="10"/>
        <rFont val="Calibri"/>
        <family val="2"/>
      </rPr>
      <t xml:space="preserve">
</t>
    </r>
    <r>
      <rPr>
        <i/>
        <sz val="10"/>
        <rFont val="Calibri"/>
        <family val="2"/>
      </rPr>
      <t xml:space="preserve">
Vägledning: 
Klövviltstammarnas storlek kan anses vara väl avvägd när:
o rönn, asp, sälg och ek kan bli trädbildande i de delar av landet där de är naturligt förekommande,
o det är möjligt att föryngra skogsmarken med lämpligt trädslag,
o minst 7 av 10 föryngrade tallstammar är oskadade vid 5 m höjd.</t>
    </r>
  </si>
  <si>
    <t>This is regulated by Swedish legislation.  Hunting of wildlife to obtain a good balance between the wildlife population and the forest resources occurs on Sveaskog forest land. The moose inventories are followed up and measures are taken to bring about change where necessary through collaboration with other players in moose management areas.</t>
  </si>
  <si>
    <t>Swedish legislation
This is regulated by Swedish legislation.  
Interview with managers and wildlife responsible: 
Hunting of wildlife to obtain a good balance between the wildlife population and the forest resources occurs on Sveaskog forest land. The moose inventories are followed up and measures are taken to bring about change where necessary through collaboration with other players in moose management areas.</t>
  </si>
  <si>
    <t>3.6</t>
  </si>
  <si>
    <t xml:space="preserve">Forest Fuel
Extraction of timber and forest fuel is a natural part of an active forestry and shall be carried out in a manner ensuring that the long-term productivity of the forest land is preserved. </t>
  </si>
  <si>
    <t xml:space="preserve">Skogsbränsle 
Uttag av virke och skogsbränslesortiment är en naturlig del av ett aktivt skogsbruk och ska utföras på ett hänsynsfullt sätt så att markens långsiktiga produktionsförmåga bevaras.
</t>
  </si>
  <si>
    <t>3.6.1</t>
  </si>
  <si>
    <t>Extraction of forest fuel shall only be undertaken on land which is suitable for this, and where there is no risk of damage to the soil.</t>
  </si>
  <si>
    <t>Uttag av skogsbränsle ska endast göras på lämpliga marker och då risk för markskador inte föreligger.</t>
  </si>
  <si>
    <t>Where forest fuel is extracted, this is documented in the work instructions and carried out in a manner that ensures the long-term productivity of the forest land.  Forest fuel is removed only on sites where the the long-term productivity of the forest land is preserved, and the forest fuel is not removed until the needles have fallen off as these provides nutrients to the soil. Document review, site visits and and interview of staff  foresters and managers confirm.</t>
  </si>
  <si>
    <t>Document review:
Instructions manual and work instructions for site operations. Where forest fuel is extracted, this is documented in the work instructions and carried out in a manner that ensures the long-term productivity of the forest land. 
Interview with managers and site planners: 
Forest fuel is removed only on sites where the the long-term productivity of the forest land is preserved, and the forest fuel is not removed until the needles have fallen off as these provides nutrients to the soil.
Site visits confirm.</t>
  </si>
  <si>
    <t>3.6.2</t>
  </si>
  <si>
    <t>In connection to extraction of forest fuel, the land owner shall obtain information, for example via research findings or the Forest Agency, on the need and benefits of ash restoration to the site or other part of the forest holding. The need and benefits may refer to the land’s productive capacity or to water quality. If needed, and where practical and economic prerequisites for ash restoration prevail, ash shall be restored to suitable land within the forest holding. Fertilization may also be an appropriate measure to maintain productive capacity of the land.</t>
  </si>
  <si>
    <t>I samband med uttag av skogsbränsle ska markägaren t.ex. via forskningsresultat eller Skogsstyrelsen informera sig om behov av och nytta med askåterföring i beståndet eller annan del av fastigheten. Behovet och nyttan kan avse markens produktionsförmåga eller vattenkvaliteten. Då behov och praktiska och ekonomiska förutsättningar för askåterföring finns ska aska återföras på lämplig mark inom fastigheten. Gödsling kan vara en lämplig åtgärd för att upprätthålla markens produktionsförmåga.</t>
  </si>
  <si>
    <t xml:space="preserve">Sveaskog has in the past spread ash but none was spread in 2023, in 2022 ash was spread on 150 ha. Sveaskog have used fertilizers to enhance productivity, but none was used in 2022 or 2023.  Interview with staff foresters, managers, field visits and document review confirm. </t>
  </si>
  <si>
    <t xml:space="preserve">Interview with foresters and managers: 
Sveaskog has in the past spread ash but none was spread in 2023, in 2022 ash was spread on 150 ha. Sveaskog have used fertilizers to enhance productivity, but none was used in 2022 or 2023.  
Field visits and document review confirm. </t>
  </si>
  <si>
    <t>3.7</t>
  </si>
  <si>
    <t>Set-asides for environmental purposes</t>
  </si>
  <si>
    <t>Avsättningar för miljöändamål</t>
  </si>
  <si>
    <t>At least 5 % of the productive forest land shall be set aside for conservation purposes (forestry objective NO or NS). Set-aside areas shall be indicated in a forest management plan. Exemptions are made for forest holdings with less than 20 hectares of productive forest land which lacks areas with conservation values.</t>
  </si>
  <si>
    <t>Minst 5 % av den produktiva skogsmarken ska avsättas för miljöhänsyn (målklass NO eller NS). Avsättningen ska markeras i en skogsbruksplan. Undantag gäller för markinnehav om mindre än 20 ha produktiv skogsmark där områden som har höga naturvärden saknas.</t>
  </si>
  <si>
    <t xml:space="preserve">Sveaskog has identified and set aside significantly more than 10% of the forest land, i.e. areas equal to 16,7 % of the productive forest land. Data and records inspected. The objectives for these areas give precise descriptions of the area exempted from commercial operations. These areas are classified as NO (and NS) in the forest management plan. 
See stakeholder comments in A2 of this report. 
During the audit, the provided logging notifications were investigated. There are not reported any proposals for these areas to become part of a nature reserve. This is confirmed by authorities. Interview with forest managers at Sveaskog confirms that the areas are being assessed in details and known or identified nature values will be protected.
1) During the audit, Sveaskog's methodology for nature value assessment was reviewed and evaluated to live up to the PEFC standard requirements. This was checked both in the field during random sampling and documentation control.
2) Sveaskog has continued to identify and register key biotopes. In the last 12 months, a defined area has been set aside as key biotopes by Sveaskog. Sveaskog sets aside voluntary protected areas/zones and key biotopes as dictated by the FSC standard requirements-
</t>
  </si>
  <si>
    <t xml:space="preserve">GIS system and data review:
Sveaskog has identified and set aside significantly more than 10% of the forest land, i.e. areas equal to 16,7 % of the productive forest land. Data and records inspected. The objectives for these areas give precise descriptions of the area exempted from commercial operations. These areas are classified as NO (and NS) in the forest management plan. 
Document review:
1) During the audit, Sveaskog's methodology for nature value assessment was reviewed and evaluated to live up to the PEFC standard requirements. This was checked both in the field during random sampling and documentation control.
2) Sveaskog has continued to identify and register key biotopes. In the last 12 months, a defined area has been set aside as key biotopes by Sveaskog. Sveaskog sets aside voluntary protected areas/zones and key biotopes as dictated by the FSC standard requirements-
</t>
  </si>
  <si>
    <t>3.7.2</t>
  </si>
  <si>
    <t xml:space="preserve">The smallest area for set-aside is 0,3 ha. For forest owners with 5 000 ha or more, the smallest area for set-aside is 0,5 ha. </t>
  </si>
  <si>
    <t>Minsta sammanhängande areal för avsättning är 0,3 ha. För skogsägare med 5 000 ha eller mer är minsta sammanhängande areal för avsättning 0,5 ha.</t>
  </si>
  <si>
    <t xml:space="preserve">During field inspection and review of records in GIS plan, the NO and NS forest stands are larger than 0,5 ha. 
</t>
  </si>
  <si>
    <t>3.7.3</t>
  </si>
  <si>
    <t xml:space="preserve">Set-asides are a means for the forest owner to restore or create conditions to tie together habitats meriting protection where this is appropriate. At selection and demarcation, areas shall be prioritized according to the below: 
1. Areas with very high conservation values 
2. Areas with high conservation values or areas of great significance for recreation and outdoor life  
3. Areas with developable conservation values, other social values, or cultural heritage sites. 
When assessing conservation values, a method that is evaluated and described shall be used. 
Areas of great significance for recreation and outdoor life may be, for example, school forests or outdoor recreation areas with a high degree of utilization, high experiential qualities, and good accessibility and reachability. Areas with developable conservation values may be areas that are prioritized in public agencies’ regional plans or forests with structures and components of importance to nature conservation, for example dead or dying trees, thick deciduous trees, or old trees. </t>
  </si>
  <si>
    <t xml:space="preserve">Avsättningar är ett sätt för skogsägaren att återställa eller skapa förutsättningar för att binda samman skyddsvärda biotoper där så är lämpligt. Vid urval och avgränsning ska områden prioriteras enligt nedan: 
1. Områden med mycket höga naturvärden 
2. Områden med höga naturvärden eller områden med stor betydelse för rekreation och friluftsliv   
3. Områden med utvecklingsbara naturvärden eller kulturmiljöer. 
Vid bedömning av naturvärden ska en utvärderad och beskriven metod användas. 
Områden med stor betydelse för rekreation och friluftsliv kan till exempel utgöras av skolskogar eller friluftsområden med hög nyttjandegrad, höga upplevelsekvaliteter och god tillgänglighet och nåbarhet. Områden med utvecklingsbara naturvärden kan vara områden som prioriterats i myndigheternas regionala planer eller skogar med strukturer och element som är viktiga för naturvården, till exempel döda eller döende träd, grova lövträd eller gamla träd. </t>
  </si>
  <si>
    <t>Red-listed species in key biotopes are always protected as NO areas and information on red-listed species outside designated key biotopes are found by checking "artsdatabanken WMS", where the map layer is available in own GIS system. Procedure on this is available in Sveaskogs planning tools, documents and procedutres.  Example of compartment with recorded red-listed species seen on map layers in GIS plan. 
See stakeholder comments in A2 of this report. 
During the audit, the provided logging notifications were investigated. There are not reported any proposals for these areas to become part of a nature reserve. This is confirmed by authorities. Interview with forest managers at Sveaskog confirms that the areas are being assessed in details and known or identified nature values will be protected.
During the audit, Sveaskog's methodology for nature value assessment was reviewed and evaluated to live up to the PEFC standard requirements. This was checked both in the field during random sampling and documentation control.
Sveaskog has continued to identify and register key biotopes. In the last 12 months, a defined area has been set aside as key biotopes by Sveaskog. Sveaskog sets aside voluntary protected areas/zones and key biotopes as dictated by the FSC standard requirements.
During the audit, the provided examples were reviewed with the responsible forest manager in the area. Most of the copies are of older date and not performed in the last 12 months. Registration with Sveaskog shows good nature value assessment and documentation of how nature values have been protected during felling. There is documentation for the felling methodology that has been used. Sveaskog shows good knowledge and expertise also related to consideration of known natural values and key biotopes. There is documentation on consultation with the Forestry Agency when required. It is the auditors' evaluation that the natural value inventories have become much better in recent years and that Sveaskog has a good organizational setup that ensures competence both centrally and locally.</t>
  </si>
  <si>
    <t xml:space="preserve">GIS system and management plans review:
All areas identified as HCV, including key biotopes, have been set aside in the management plan, clear on maps in GIS.
Red-listed species in key biotopes are always protected as NO areas and information on red-listed species outside designated key biotopes are found by checking "artsdatabanken", where the map layer is available in own GIS system. Procedure on this is available in Sveaskogs planning tools, documents and procedutres.  Example of compartment with recorded red-listed species seen on map layers in GIS plan. 
Ecological landscape plans gives details on types, and areas.
Areas of recreational and outdoor life is mapped and clear on GIS maps.
</t>
  </si>
  <si>
    <t>3.7.4</t>
  </si>
  <si>
    <t>In areas set aside for nature conservation purposes, where management is needed in order to preserve or enhance conservation values, measures shall be taken. Only measures to preserve or enhance biological diversity are allowed. In areas set aside for recreation and outdoor life or cultural environments, only measures that preserve or enhance social values and, nature values and/or cultural values are allowed.</t>
  </si>
  <si>
    <t xml:space="preserve">I områden avsatta för naturvårdsändamål, där skötsel behövs för att bevara eller förstärka naturvärdena, ska åtgärder utföras. Endast åtgärder som syftar till att bevara eller förstärka biologisk mångfald tillåts. I områden avsatta för rekreation och friluftsliv eller kulturmiljö tillåts endast åtgärder som syftar till att bevara eller förstärker sociala värden, naturvärden och/eller kulturmiljövärden.  </t>
  </si>
  <si>
    <t xml:space="preserve">Sveaskogs has identified which types are present in within the forest area. The identification is partly based on national method for woodland habitats, the designed Natura 2000 sites, protected areas (nature, water, soil, national social interests) etc. They have completed a list of present HCVFs, which is also used for reporting annual monitoring of the values. Key habitats are mapped and listed and all are set aside. </t>
  </si>
  <si>
    <t>Same as above. Sveaskogs has identified which types are present in within the forest area. The identification is partly based on national method for woodland habitats, the designed Natura 2000 sites, protected areas (nature, water, soil, national social interests) etc. They have completed a list of present HCVFs, which is also used for reporting annual monitoring of the values. 
Document review:
During the audit, Sveaskog's methodology for nature value assessment was reviewed and evaluated to live up to the PEFC standard requirements. This was checked both in the field during random sampling and documentation control.
Sveaskog has continued to identify and register key biotopes. In the last 12 months, a defined area has been set aside as key biotopes by Sveaskog. Sveaskog sets aside voluntary protected areas/zones and key biotopes as dictated by the FSC standard requirements.</t>
  </si>
  <si>
    <t>3.7.5</t>
  </si>
  <si>
    <t xml:space="preserve">Other tree-covered land with at least 10% crown density, and where grazing or mowing is practiced to an extent sufficient to provide good living conditions for flora/fauna dependent on this, may be set aside according to forestry objective NS.  </t>
  </si>
  <si>
    <t xml:space="preserve">Annan trädbevuxen mark med minst 10 % krontäckning och där bete eller slåtter bedrivs i tillräcklig omfattning för att ge goda livsbetingelser åt hävdberoende flora/fauna, får avsättas enligt målklass NS. </t>
  </si>
  <si>
    <t>Sveaskog has this in place and documented: more than 5% exempted from commercial and any forest activities. The forest management plans inspected and the classes NO is exempted fully from operations, while the classes NS have biodiversity as main objective and the operations are only to improve the biological values of the areas. Records of NS and NO inspected, plus site visits to various compartments of NO and NS confirms</t>
  </si>
  <si>
    <t xml:space="preserve">GIS and management plans review: 
The forest management plans inspected and the classes NO is exempted fully from operations, while the classes NS have biodiversity as main objective and the operations are only to improve the biological values of the areas. Records of NS and NO inspected, plus site visits to various compartments of NO and NS confirms. </t>
  </si>
  <si>
    <t>3.7.6</t>
  </si>
  <si>
    <t xml:space="preserve">In the voluntary set-aside, the certified forest holding’s parts in set-asides on commonly owned forest land may be included, as well as areas under nature conservation agreement. Areas that were set-aside as nature reserves or habitat protection areas before certification of the forest holding, and where the landowner has been fully compensated, may not be included. </t>
  </si>
  <si>
    <t xml:space="preserve">I den frivilliga avsättningen får det certifierade fastighetsinnehavets del i naturvårdsavsättningar på gemensamhetsmark ingå liksom områden med naturvårdsavtal. Områden som före certifieringen avsatts som naturreservat eller biotopskyddsområden där full ekonomisk kompensation utgått får dock inte ingå.  </t>
  </si>
  <si>
    <t xml:space="preserve">The proportion of key biotopes and stands classified as NO is more than 5% but managers confirm no plans to consider more felling. </t>
  </si>
  <si>
    <t xml:space="preserve">Same as above. Interview confirm that managers are aware of this. All set aside areas are protected. </t>
  </si>
  <si>
    <t>3.7.7</t>
  </si>
  <si>
    <t>If the State, after certification, decides to form a nature reserve or a habitat protection area of a voluntarily set-aside area, the landowner is not obliged to set-aside equivalent additional land to meet the 5 % requirement, provided that the landowner is still the owner of the protected area.</t>
  </si>
  <si>
    <t xml:space="preserve">Om staten efter certifieringen önskar göra reservat eller biotopskyddsområde av en frivillig avsättning är markägaren inte skyldig att avsätta motsvarande ny markareal för att nå upp till 5 % under förutsättning att markägaren fortfarande är ägare till den skyddade arealen.  </t>
  </si>
  <si>
    <t>N/A. No commonly owned forest land.</t>
  </si>
  <si>
    <t>No commonly owned forest land.</t>
  </si>
  <si>
    <t>3.7.8</t>
  </si>
  <si>
    <t xml:space="preserve">If more than 10 % of productive forest land has been set-aside for nature conservation purposes, the following relaxations from the standard may be applied:
o For up to 5 % of the productive forest land, the standard’s requirements regarding creation of dead wood and retaining of potential conservation trees need not be applied. The requirements of the forestry legislation must however always be met.
o If at least half of the set-aside area is formed by stands dominated by broad-leafs, paragraph 3.4.5.2 does not have to be met. In edge- and buffer zones as well as in biotopes requiring special consideration, broad-leafs shall be safeguarded.
o For larger forest owners, stands dominated by exotic tree species may form up to 25 % of the area of productive forest land.
Any relaxations of the rules shall be documented in the forest management plan.
</t>
  </si>
  <si>
    <t xml:space="preserve">Om mer än 10 % av den produktiva skogsmarken avsatts för naturvårdsändamål kan följande lättnader från standarden tillämpas: 
• På upp till 5 % av den produktiva skogsmarken behöver standardkraven rörande tillskapande av död ved och lämnande av utvecklingsträd inte tillämpas. Kraven i skogsvårdslagstiftningen gäller dock alltid. 
• Om minst hälften av avsättningen utgörs av lövdominerade bestånd behöver 3.4.5.2 inte följas. I kant-och skyddszoner och hänsynsytor ska dock lövträd värnas. 
• För större skogsägare får bestånd dominerade av främmande trädarter utgöra upp till 25 % av arealen produktiv skogsmark. 
Eventuella lättnader ska dokumenteras i skogsbruksplanen. </t>
  </si>
  <si>
    <t xml:space="preserve">More than 5% exempted from commercial and any forest activities. Sveaskog confirm they have no plans of altering the classifications of these areas. </t>
  </si>
  <si>
    <t xml:space="preserve">More than 10% exempted from commercial and any forest activities of the total certified area. Sveaskog confirm they have no plans of altering the classifications of these areas. </t>
  </si>
  <si>
    <t>3.8</t>
  </si>
  <si>
    <t xml:space="preserve">Consideration of reindeer husbandry
</t>
  </si>
  <si>
    <t>Rennäringen</t>
  </si>
  <si>
    <t>Consultation within the year-round pasture land for reindeer husbandry shall be practiced in accordance with the forestry legislation.</t>
  </si>
  <si>
    <t>Samråd inom rennäringens åretruntmarker ska göras i enlighet med skogsvårdslagstiftningen.</t>
  </si>
  <si>
    <t>As part of the consultation process, managers ask the sami villages to identify where caretaking needs to be taken. If the sami people have specific wishes, these are included in the instructions to the contractors. For the areas where Reindeer husbandry plans have been elaborated, the managers uses in addition the information, which the sami people are willing to give. In addition, there are national interest maps of the reindeer husbandry that are used in the planning and consultation process. Examples of documented consultation with sami representatives inspected. The known sites of significance for the sami villages are included in the GIS management planning system. For each planned operation, the manager consults the sami villages and adjusts the harvesting plans if the sami villages have any wishes or needs. Examples inspected where the plans were significantly changed or the time of harvest was adjusted to the expressed wishes of the sami. 
See stakeholder comments received in A2 of this report.  
During the audit, these topics were reviewed and Sveaskog found to take these into consideration.
During the audit, Sveaskog's routines for consultation and co-planning were checked. The routines also clearly state that co-planning takes place through the consultation portal. Several random samples and interviews with managers at Sveaskog show that this is also done in practice. It is true that it has been missed in some cases, but as indicated, there is a deficiency in the case of new hires or shifts of responsibility. Sveaskog has taken care of this and registered it internally.</t>
  </si>
  <si>
    <t>Review of Sami cooperation/engagement, planning and consultation: 
As part of the consultation process, managers ask the sami villages to identify where caretaking needs to be taken. If the sami people have specific wishes, these are included in the instructions to the contractors. For the areas where Reindeer husbandry plans have been elaborated, the managers uses in addition the information, which the sami people are willing to give. In addition, there are national interest maps of the reindeer husbandry that are used in the planning and consultation process. Examples of documented consultation with sami representatives inspected. The known sites of significance for the sami villages are included in the GIS management planning system. For each planned operation, the manager consults the sami villages and adjusts the harvesting plans if the sami villages have any wishes or needs. Examples inspected where the plans were significantly changed or the time of harvest was adjusted to the expressed wishes of the sami. 
See stakeholder comments received in A2 of this report.  
During the audit, these topics were reviewed and Sveaskog found to take these into consideration.
During the audit, Sveaskog's routines for consultation and co-planning were checked. The routines also clearly state that co-planning takes place through the consultation portal. Several random samples and interviews with managers at Sveaskog show that this is also done in practice. It is true that it has been missed in some cases, but as indicated, there is a deficiency in the case of new hires or shifts of responsibility. Sveaskog has taken care of this and registered it internally.</t>
  </si>
  <si>
    <t>3.8.2</t>
  </si>
  <si>
    <t xml:space="preserve">In areas with verified or probable right of reindeer herding (in accordance with SOU 2006:14), the following consideration shall be shown, object by object:  
o On lichen type and lichen-rich vegetation type, soil scarification shall be carried out in such a way that forest regeneration is secured while soil impact is minimized.  
o In stands with important hanging lichens, site adapted final felling shall be practiced and lichen rich edge zones be preserved along water courses and mires, as well as groups of trees with lichens. 
o Forest fertilization shall not be carried out in stands of lichen type, if not otherwise agreed in connection to consultation in accordance with §20 and §31 of the Forestry Act.
o Prescribed burning shall not be carried out on land of the types lichen and lichen-rich and which are important from the point of view of reindeer herding, if not otherwise agreed in connection to consultation in accordance with §20 and §31 of the forestry act.
o Special consideration at felling shall be shown for reindeer migration tracks, sites for rounding up and sorting of reindeers, and sites used for grazing during reindeer migration, so that the function of these sites is not unnecessarily impaired.
</t>
  </si>
  <si>
    <t>I områden med bevisad eller sannolik renbetesrätt (i enlighet med SOU 2006:14) ska följande objektsvisa hänsyn tas till rennäringen:
o På lavtyp och lavrik markvegetationstyp ska skonsam markberedning utföras på ett sådant sätt att skogens återväxt tryggas samtidigt som markpåverkan blir så liten som möjligt.
o I bestånd med viktig hänglavsförekomst ska ståndortsanpassad slutavverkning utföras med sparande av hänglavsrika kantzoner längs vattendrag och myrar samt trädgrupper med hänglav.
o Skogsgödsling ska inte utföras i bestånd av lavtyp om inte annat överenskommits i samband med samråd enligt §20 och §31 SVL.
o Bränning ska inte utföras på marker av lav- eller lavrik typ och som är viktiga för rennäringen, om inte annat överenskommits i samband med samråd enligt §20 och §31 SVL.
o Särskild hänsyn vid avverkning ska tas till flyttleder, uppsamlingsområden och rastbeten så att deras funktion inte onödigtvis försämras.</t>
  </si>
  <si>
    <t>Areas of special consideration, buffer zones, exotic species and areas with lichens are discussed during the consultation, and as part of normal prescribed procedures, buffer zones along watercourses and wetlands are always kept untouched. Review of maps, planning documentation, consultation records with sami villages and instructions to contractors confirm this. Groups of trees with lichens are selected as nature value trees to be preserved.</t>
  </si>
  <si>
    <t>3.9</t>
  </si>
  <si>
    <t>Landscape ecology
All forest management planning should be made in a landscape-ecological context. This means that the landscape and natural runoff areas are considered at forestry operations, where also the need of restoring forest- and water environments is taken into consideration.</t>
  </si>
  <si>
    <t>Landskapsekologi
All skoglig planering bör ingå i ett landskapsekologiskt sammanhang. Det innebär att landskapet och avrinningsområden beaktas vid skogliga åtgärder där även behov av att återskapa skogs- och vattenmiljöer beaktas.</t>
  </si>
  <si>
    <t>3.9.1</t>
  </si>
  <si>
    <t>Forest owners with more than 5 000 ha of continuous productive forest land shall plan from a landscape-ecological perspective, with respect to the consolidation of the forest holding and other local conditions.</t>
  </si>
  <si>
    <t>Skogsägare med mer än 5 000 ha sammanhängande produktiv skogsmark ska planera i ett landskapsekologiskt perspektiv, med hänsyn till arrondering och andra lokala förutsättningar.</t>
  </si>
  <si>
    <t>The ecological landscape plans for Sveaskog  includes data on landscape types, HCV, key biotopes, redlisted species etc. Field inspection and interview with ecologist and managers confirm that planning is done in a landscape ecology perspective.</t>
  </si>
  <si>
    <t>GIS and ecological landscape plans review:
The ecological landscape plans for Sveaskog  includes data on landscape types, HCV, key biotopes, redlisted species etc. Field inspection and interview with ecologist and managers confirm that planning is done in a landscape ecology perspective.</t>
  </si>
  <si>
    <t>3.9.2</t>
  </si>
  <si>
    <t>Forest owners with less than 5 000 hectares of continuous productive forest land shall take into consideration regional action plans or the equivalent in connection to forest management planning. This means that adjustment of the forest management is made at the level of the forest holding so that the management contributes to nature values being preserved and when needed enhanced in the landscape at hand, e.g. regarding the amount of dead wood, area of older forest rich in deciduous trees, or area of forest with high nature values.</t>
  </si>
  <si>
    <t xml:space="preserve">Skogsägare med mindre än 5 000 hektar sammanhängande produktiv skogsmark ska beakta regionala aktionsplaner eller motsvarande i samband med skogsbruksplanläggning. Med detta avses att man på fastighetsnivå anpassar hänsynen så att den bidrar till att naturvärden bevaras och vid behov förstärks i det aktuella landskapet t.ex. med avseende på mängden död ved, areal äldre lövrik skog eller areal skog med höga naturvärden. </t>
  </si>
  <si>
    <t xml:space="preserve">N/A , Sveaskog owns more than 5000 há. </t>
  </si>
  <si>
    <t xml:space="preserve">Not applicable. Sveaskog owns more than 5000 há. </t>
  </si>
  <si>
    <t>3.10</t>
  </si>
  <si>
    <t>Methods for protection of soil and water
Forestry may affect soil and water in different ways. Extraction of timber and forest fuel decreases the amount of available nutrients, and soil damages may imply that nutrient turn-over in the soil is negatively affected, that the soil is compacted, as well as that ground- and surface water is affected through transport of sediment or soluble nutrients and heavy metals. Felling- and silvicultural work must be performed throughout the year, which places stringent demands on planning and implementation.</t>
  </si>
  <si>
    <t xml:space="preserve">Metoder för att skydda mark och vatten
Skogsbruk kan påverka mark och vatten på olika sätt. Uttag av virke och skogsbränsle minskar tillgänglig näring och markskador kan innebära att näringsomsättningen i marken påverkas negativt, att marken kompakteras samt att grund- och ytvatten påverkas genom transport av slam eller lösta näringsämnen och tungmetaller. Avverkning och skogsvård ska kunna utföras under alla tider på året vilket ställer stora krav på planering och utförande. Byggandet av skogsbilvägar bör samordnas över fastighetsgränser då detta är möjligt och inte förläggas direkt intill sjöar, våtmarker, känsliga biotoper, kultur- och fornlämningar eller frekvent utnyttjade stigar. Vattenskyddsområden bör skyddas mot nuvarande och framtida risker.
</t>
  </si>
  <si>
    <t>3.10.1</t>
  </si>
  <si>
    <t>Measures shall be planned with respect to season and soil stability so that damages to soil and water are avoided.</t>
  </si>
  <si>
    <t>Åtgärder ska planeras med hänsyn till årstid och markens bärighet så att skador på mark och vatten undviks.</t>
  </si>
  <si>
    <t xml:space="preserve">For each forest operations and other intervention project, such as road construction, staff foresters performs nature value assessments and prepares work instructions with maps and site instructions (operational site directive). The instructions are always provided to the contractors, who has the instructions at hand in the machines. The instructions clearly identify areas with sensitive soils which must be protected during operations. Interview with contractors and check of instructions during field visits confirm. </t>
  </si>
  <si>
    <t xml:space="preserve">Document review:
Written instruction on soil preparation confirm. 
Work instructions inspected and confirm. 
For each forest operations and other intervention project, such as road construction, staff foresters performs nature value assessments and prepares work instructions with maps and site instructions (operational site directive). The instructions are always provided to the contractors, who has the instructions at hand in the machines. The instructions clearly identify areas with wetlands and sensitive soils protected during operations. 
Field inspection and interview of forest managers confirm implementation according to requirement. 
Field visits confirm measures implemented and damange to soil and water avoided. </t>
  </si>
  <si>
    <t>3.10.2</t>
  </si>
  <si>
    <t>Special consideration shall be shown to wetlands and other water environments when planning for forestry operations and road construction.</t>
  </si>
  <si>
    <t>Vid skogsbruks- och vägbyggnadsplanering ska särskild hänsyn tas till våtmarks- och vattenmiljöer.</t>
  </si>
  <si>
    <t xml:space="preserve">Document review:
Written instruction on soil preparation confirm. 
Work instructions inspected and confirm. 
The instructions are always provided to the contractors, who has the instructions at hand in the machines. The instructions clearly identify areas with wetlands and sensitive soils which must be protected during operations. Interview with contractors and check of instructions during field visits confirm. 
Field inspection and interview of forest managers confirm implementation according to requirement. 
Field visits confirm. </t>
  </si>
  <si>
    <t>3.10.3</t>
  </si>
  <si>
    <t xml:space="preserve">New roads shall be established in a way that preserves the running of natural watercourses and that minimises damages to watercourses. New road ditches shall not fall directly into watercourses, lakes, or wetlands. </t>
  </si>
  <si>
    <t>Nya vägar ska anläggas så att naturliga vattendrags sträckningar bevaras och skador på vattendragen och hinder för migration minimeras. Nya vägdiken ska inte mynna direkt i vattendrag, sjöar eller våtmarker.</t>
  </si>
  <si>
    <t xml:space="preserve">Written instruction manual:
When and if planning new roads, Sveaskog prepares notification to Swedish authorities to obtain permission and to plan that the construction are done without causing damage to natural watercourses. 
Interview of staff foresters and managers confirm ensuring new roads does not change the natural flow of water bodies. </t>
  </si>
  <si>
    <t>3.10.4</t>
  </si>
  <si>
    <t xml:space="preserve">In connection to refurbishment of roads, road drains shall be fixed so that they do not constitute a hinder for migration.  </t>
  </si>
  <si>
    <t>I samband med upprustning av vägar ska vägtrummor åtgärdas så att de inte utgör vandringshinder.</t>
  </si>
  <si>
    <t xml:space="preserve">When and if planning new roads, Sveaskog prepares notification to Swedish authorities to obtain permission and to plan that the construction are done without causing damage to natural watercourses. Interview of staff foresters and managers confirm ensuring new roads does not change the natural flow of water bodies. </t>
  </si>
  <si>
    <t>3.10.5</t>
  </si>
  <si>
    <t>Appropriate methodology and technology shall be used to minimise rutting in harvesting operations, especially where transports intersect watercourses.</t>
  </si>
  <si>
    <t>Lämplig metodik och teknik ska användas för att minimera körskador vid drivning, speciellt där transporter korsar vattendrag</t>
  </si>
  <si>
    <t xml:space="preserve">When and if planning new roads, Sveaskog prepares notification to Swedish authorities to obtain permission and to plan that the construction are done without causing damage to natural watercourses. and that road drains are always laid under the roads to avoid any hinder for migration. Bridges over water courses found suitable. Interview of staff foresters and managers confirm ensuring new roads does not change the natural flow of water bodies. </t>
  </si>
  <si>
    <t>3.10.6</t>
  </si>
  <si>
    <t>Any rutting caused by harvesting equipment shall be taken care of in case damages are causing a direct flux of sediment and humus into a lake or watercourse, or if they constitute a hinder for accessibility to frequently used roads, tracks, trails, etc. In every other case, restoration risks doing more harm than good.</t>
  </si>
  <si>
    <t>Uppkomna körskador ska åtgärdas när de orsakar ett direkt utflöde av slam och humus i sjö eller vattendrag eller utgör hinder för framkomlighet på frekvent nyttjade vägar, stigar, leder etc. I övriga fall riskerar återställande göra mer skada än nytta.</t>
  </si>
  <si>
    <t xml:space="preserve">Sveaskog have prepared and implemeted written procedures for avoiding, to the extent possible, damage caused by heavy machinery including vehicles. No damage to soil observed during field inspections. </t>
  </si>
  <si>
    <t xml:space="preserve">Same as above. Written procedures for avoiding, to the extent possible, damage caused by heavy machinery including vehicles. 
No damage to soil observed during field inspections. </t>
  </si>
  <si>
    <t>3.10.7</t>
  </si>
  <si>
    <t xml:space="preserve">On land where there is risk of erosion, intermittent soil scarification methods shall be used. </t>
  </si>
  <si>
    <t>På marker med risk för erosion ska intermittenta markberedningsmetoder användas.</t>
  </si>
  <si>
    <t xml:space="preserve">Same as above. Written procedures for avoiding, to the extent possible, damage caused by heavy machinery including vehicles. 
No damage to soil nor erosion observed during field inspections. </t>
  </si>
  <si>
    <t>3.10.8</t>
  </si>
  <si>
    <t>(not included in the English version of the standard.)</t>
  </si>
  <si>
    <t>Vid avverkning i branta områden ska risk för ras och skred beaktas och utvärderas i relation till möjliga kostnader för riskminimering.</t>
  </si>
  <si>
    <t xml:space="preserve">Soil scarification is adapted to the site and restricted to site operations where it is necessary to achieve regeneration. Guidelines reviewed and field review confirm. Interview with staff foresters and managers. </t>
  </si>
  <si>
    <t xml:space="preserve">Interview and written instructions check:
Guidelines reviewed and field review confirm. 
Interview with staff foresters and managers.
GIS system has details on sites where previous burning has occured. These sites are set aside and not harvested - see beneath under 3.12.  </t>
  </si>
  <si>
    <t>3.11</t>
  </si>
  <si>
    <t xml:space="preserve">Edge- and buffer zones
Edge zones and buffer zones are important to biological diversity on forest land as well as to adjacent land use classes. The prerequisites differ between areas and the buffer zones shall be adjusted to the current conditions. </t>
  </si>
  <si>
    <t>Kant- och skyddszoner 
Kantzoner och skyddszoner är viktiga för biologisk mångfald på såväl skogsmarken som angränsande ägoslag. Olika marker har olika förutsättningar och skyddszonerna ska anpassas efter rådande förhållanden.</t>
  </si>
  <si>
    <t>3.11.1</t>
  </si>
  <si>
    <t xml:space="preserve">In edge zones/forests edges and on the shores of lakes and watercourses, deciduous trees and bushes shall be favoured in order to create a layered and uneven-aged edge zone. </t>
  </si>
  <si>
    <t>I kantzoner/bryn och vid sjöar och vattendrag ska lövträd och buskar gynnas för att skapa en skiktad, olikåldrig kantzon.</t>
  </si>
  <si>
    <t xml:space="preserve">The demarcation of care-demanding patches are done as part of the planning of forest operations. These are marked with coloured marker bands so that the machine contractors can see them. This was confirmed during field inspection and review of work instructions. Examples of well planned border of care-demanding patches seen in the field. </t>
  </si>
  <si>
    <t xml:space="preserve">Written instruction handbook:
The demarcation of care-demanding patches are done as part of the planning of forest operations. These are marked with coloured marker bands so that the machine contractors can see them. 
Field site visits (see list with ID of sites visited).
This was confirmed during field inspection and review of work instructions. Examples of well planned border of care-demanding patches seen in the field. </t>
  </si>
  <si>
    <t>3.11.2</t>
  </si>
  <si>
    <t xml:space="preserve">On sites where a buffer zone is needed but is lacking, measures shall be taken as soon as possible for the creation of a functional buffer zone, which breadth shall be adjusted to the object to be protected and conditions on the site. </t>
  </si>
  <si>
    <t>På marker där skyddszon behövs men saknas ska åtgärder vidtas för att så snart som möjligt kunna skapa en funktionell skyddszon vars bredd anpassas efter skyddsobjektet i fråga och de förutsättningar som gäller på platsen.</t>
  </si>
  <si>
    <t>Sveaskog has written specific procedures where this requirement is specified. Planners and operators are trained in requirements, which was confirmed by checking the webbased training platform. On sites where a buffer zone is needed but is lacking, measures are taken for creating a functional buffer zone, which breadth is adjusted to the object to be protected and conditions on the site. Field visits confirm that the procedures are implemented and buffer zones retained.</t>
  </si>
  <si>
    <t>Written instruction handbook:
Sveaskog has written specific procedures where this requirement is specified. 
Document review (skötselskolan):
Planners and operators are trained in requirements, which was confirmed by checking the webbased training platform. 
Work instruction for planners: 
On sites where a buffer zone is needed but is lacking, measures are taken for creating a functional buffer zone, which breadth is adjusted to the object to be protected and conditions on the site. 
Field visits confirm that the procedures are implemented and buffer zones retained.</t>
  </si>
  <si>
    <t>3.11.3</t>
  </si>
  <si>
    <t xml:space="preserve">Rutting at edge- and buffer zones shall be avoided.
</t>
  </si>
  <si>
    <t>Spårbildning vid kant- och skyddszoner ska undvikas.</t>
  </si>
  <si>
    <t xml:space="preserve">Field visits and interviews with staff foresters, managers and machine operators confirm that edge zones / buffer zones are marked in the field during the on-site planning and that the work instruction conforms with the requirement. During forest operations, these are not impacted. Especially moist zones and buffer zones to water bodies are kept continously forested and without any impact from machines. </t>
  </si>
  <si>
    <t>3.12</t>
  </si>
  <si>
    <t xml:space="preserve">Burning
Historically, in particular dry soils have been burning at regular intervals, entailing a specific flora and fauna. Since todays forests seldom burn, such species are rare. To increase the area of burnt forest is therefore an important nature conservation measure.
The requirements concerning burning apply to forest holdings of at least 5 000 hectares of continuous productive forest land. 
</t>
  </si>
  <si>
    <t>Bränning
Framförallt torra marker har historisk sett brunnit med jämna mellanrum vilket medfört en särskild flora och fauna. Då dagens skogar sällan brinner är dessa arter sällsynta. Att öka arealen bränd mark är således en viktig naturvårdsåtgärd.
Kraven om bränning tillämpas vid fastighetsinnehav om minst 5 000 ha sammanhängande produktiv skogsmark.</t>
  </si>
  <si>
    <t>3.12.1</t>
  </si>
  <si>
    <r>
      <t xml:space="preserve">Where the terrain is suitable, prescribed burning shall during a five-year-period be undertaken on an area equivalent to at least 5 % of the regeneration area on dry and mesic soils which are suitable for burning.
</t>
    </r>
    <r>
      <rPr>
        <i/>
        <sz val="10"/>
        <color indexed="8"/>
        <rFont val="Calibri"/>
        <family val="2"/>
      </rPr>
      <t>Exemptions are made for regions where natural fires have been of subordinate significance. This includes montane forests, western parts of Västergötland, western parts of Småland, Bohuslän, Halland, Skåne, southern parts of Blekinge as well as Öland and Gotland. Exemptions are also made for urban woodlands and areas adjacent to buildings. Burning shall not be undertaken on lichen-rich soils of significance to reindeer husbandry.</t>
    </r>
    <r>
      <rPr>
        <sz val="10"/>
        <color indexed="8"/>
        <rFont val="Calibri"/>
        <family val="2"/>
      </rPr>
      <t xml:space="preserve">
</t>
    </r>
  </si>
  <si>
    <r>
      <t xml:space="preserve">Där förutsättningar i terrängen finns, ska under en femårsperiod genomföras naturvårds- och hyggesbränning på motsvarande minst 5 % av föryngringsarealen på torr och frisk mark som är lämplig för bränning.
</t>
    </r>
    <r>
      <rPr>
        <i/>
        <sz val="10"/>
        <rFont val="Calibri"/>
        <family val="2"/>
      </rPr>
      <t>Undantag medges för regioner där naturliga bränder varit av underordnad betydelse. Hit hör fjällnära skog, västra Västergötland, västra Småland, Bohuslän, Halland, Skåne, södra Blekinge samt Öland och Gotland. Undantag medges också i tätortsnära områden och där det finns angränsade bebyggelse. Bränning ska inte utföras på lavmarker som är viktiga för rennäringen.</t>
    </r>
  </si>
  <si>
    <t xml:space="preserve">Sveaskog has written instructions on requirements related to burning and has plan for how to reach the goals for burning sufficient forest area to restore or boost nature values. Notifications to obtain necessary permission held. Interview with staff foresters and managers confirm that no lichen rick soils important to reindeer husbandry are burned. </t>
  </si>
  <si>
    <t xml:space="preserve">Documentation review: 
Written instructions on requirements related to burning and has plan for how to reach the goals for burning sufficient forest area to restore or boost nature values. 
Notifications to obtain necessary permission held. 
Data on burning held in digital form, with calculations on how to reach 5% burning within 5 years. 
Interview with staff foresters and managers:
No lichen rick soils important to reindeer husbandry are burned. </t>
  </si>
  <si>
    <t>3.12.2</t>
  </si>
  <si>
    <t xml:space="preserve">Naturally burnt forest may be counted. 
</t>
  </si>
  <si>
    <t>Naturligt brunnen skog får medräknas.</t>
  </si>
  <si>
    <t>Sveaskog has written instructions on requirements related to burning and has plan for how to reach the goals for burning sufficient forest area to restore or boost nature values. As part of the plan with data on previous burning, naturally burnt forest has been counted in.</t>
  </si>
  <si>
    <t>Same as above. Interview confirm that the organisation is aware.</t>
  </si>
  <si>
    <t>3.12.3</t>
  </si>
  <si>
    <t xml:space="preserve">Felling and burning shall be planned based on the prerequisites of the stand, the area, or the landscape so that fire-dependent species are favoured, e.g. by burning the humus layer to a sufficient extent and so that a significant portion of the trees in the stand are killed or damaged. 
</t>
  </si>
  <si>
    <t>Avverkning och bränning ska planeras utifrån de förutsättningar som finns i beståndet, trakten eller landskapet så att brandgynnade arter främjas, t.ex. genom att humustäcket bränns tillräckligt hårt och att en ansenlig del av träden i beståndet dödas eller skadas.</t>
  </si>
  <si>
    <t xml:space="preserve">When planning for burning operations, this is based on planning in the field and preparing maps of the area. Documents, guidelines, and work instructions and maps reviewed.  </t>
  </si>
  <si>
    <t xml:space="preserve">Written instructions checked:
When planning for burning operations, this is based on planning in the field and preparing maps of the area. 
Documents, guidelines, and work instructions and maps reviewed.  </t>
  </si>
  <si>
    <t>3.12.4</t>
  </si>
  <si>
    <t xml:space="preserve">Soil scarification shall not be made after burning in the general case, and where the prerequisites so permit, natural regeneration shall be applied. 
</t>
  </si>
  <si>
    <t>Markberedning ska normalt inte ske efter bränning och där förutsättningar finns ska naturlig föryngring användas.</t>
  </si>
  <si>
    <t xml:space="preserve">Example of forest area after burning inspected and clearly no soil scarification has taken place. Interview with forest managers and planners responsible for burning operations confirm that this is never done and that natural regeneration is applied. . </t>
  </si>
  <si>
    <t>Field site visits:
Example of forest area after burning inspected and clearly no soil scarification has taken place. 
Interview with forest managers and planners responsible for burning operations:
Confirm that this is never done and that natural regeneration is applied.</t>
  </si>
  <si>
    <t>3.12.5</t>
  </si>
  <si>
    <t>When burning is undertaken in areas classified for production (forestry objective PG/PF), the area actually burnt may be multiplied with a factor of adjustment according to the table below.  The volume retained is considered as nature conservation and must not be extracted at a later stage.</t>
  </si>
  <si>
    <t xml:space="preserve">Vid bränning som sker i områden som är produktionsklassade (målklass PG/PF) får den faktiskt brända arealen multipliceras med en uppräkningsfaktor enligt nedanstående tabell.
Lämnad volym är naturhänsyn och får inte avlägsnas i ett senare skede.
</t>
  </si>
  <si>
    <t xml:space="preserve">Sveaskog has written instructions on requirements related to burning and has plan for how to reach the goals for burning sufficient forest area to restore or boost nature values.  
Documents, guidelines, and work instructions and maps reviewed.  </t>
  </si>
  <si>
    <t>3.12.6</t>
  </si>
  <si>
    <t>When burning is undertaken in areas classified as NS, the area actually burnt may be multiplied with a factor 3.</t>
  </si>
  <si>
    <t>Vid bränning i områden med målklass NS får den faktiskt brända arealen multipliceras med en uppräkningsfaktor 3.</t>
  </si>
  <si>
    <t xml:space="preserve">This is part of the written plan on burning. Same as above. </t>
  </si>
  <si>
    <t>3.12.7</t>
  </si>
  <si>
    <t xml:space="preserve">Decision on setting-aside of burnt or fire-struck stand that is not previously set-aside may be taken after the fire. </t>
  </si>
  <si>
    <t>Beslut om avsättning av bränt eller brandhärjat bestånd som inte redan är avsatt kan fattas efter brand.</t>
  </si>
  <si>
    <t xml:space="preserve">All forest stands with burning measures and areas designated after burning as protected zones are recorded in the GIS based forest management plan. System reviewed and work instructions seen. </t>
  </si>
  <si>
    <t>3.12.8</t>
  </si>
  <si>
    <t>Before burning is begun, local provisions regarding notification must have been fulfilled and necessary permissions must have been obtained. The forest owner has the sole responsibility for fire break-outs that do not meet the criteria for the concept of “räddningstjänst” (rescue services) according to Lagen om skydd mot olyckor (the Act on protection against accidents).</t>
  </si>
  <si>
    <t>Innan bränning påbörjas ska lokala regler för anmälan följas och eventuella tillstånd ha inhämtats. Uppkommen skogsbrand som inte uppfyller kriterierna för begreppet ”räddningstjänst” enligt lagen om skydd mot olyckor har skogsägaren själv att ta ansvar för.</t>
  </si>
  <si>
    <t>Notifications to obtain necessary permission held. Maps with marked area for burning and contract with specialist burning contractor held, including notification to the rescue services.</t>
  </si>
  <si>
    <t>3.13</t>
  </si>
  <si>
    <t>Cultural environment
At forestry operations on land with presence of cultural remains, guidance is provided by the forest sector’s targets for good environmental consideration. Regarding ancient remains, notice or decision from the County Administrative Board applies at first hand. Ancient- and cultural remains with extension in the terrain demand special planning prior to any operation in order to avoid damages and special consideration shall be given to communication between client and operator.</t>
  </si>
  <si>
    <t>Kulturmiljö
Vid skogsbruksåtgärder på mark med kulturlämningar erhålls vägledning från skogssektorns framtagna målbilder för god miljöhänsyn. Vid fornlämning gäller i första hand Länsstyrelsens meddelande eller beslut. Yttäckande forn- och kulturlämningar kräver extra planering före åtgärd för att undvika skador och särskild vikt ska läggas vid kommunikation mellan beställare och utförare.</t>
  </si>
  <si>
    <t>3.13.1</t>
  </si>
  <si>
    <t xml:space="preserve">Forestry operations shall be undertaken in a way that do not cause damage to ancient remains and ancient remain areas, and so that damages to other cultural remains are minimised. </t>
  </si>
  <si>
    <t>Skogliga åtgärder ska utföras så att fornlämningar och fornlämningsområden inte skadas och så att skador på övriga kulturlämningar minimeras.</t>
  </si>
  <si>
    <t xml:space="preserve">All forestry activities are planned and implemented in a way that do not cause damage to ancient remains and that minimises any damage made to other known and valuable cultural environment values. All known ancient remains and known valuable cultural environment values are mapped on the GIS Forest Management Plan and as such does become part of the site planning and shown on maps to contractors and staff for special consideration and minimizing damages. The staff foresters has direct link to national webportal and all cultural heritage marked on maps and visually protected in the field. Clear instruction given to contractors. Seen during field documentation review. </t>
  </si>
  <si>
    <t xml:space="preserve">Written instructions reviewed: 
Instructions handbook. Work instructions and maps with known cultural heritage values. 
All known ancient remains and known valuable cultural environment values are mapped on the GIS Forest Management Plan and as such does become part of the site planning and shown on maps to contractors and staff for special consideration and minimizing damages. The staff foresters has direct link to national webportal and all cultural heritage marked on maps and visually protected in the field. </t>
  </si>
  <si>
    <t>3.13.2</t>
  </si>
  <si>
    <t xml:space="preserve">In connection to forest management planning and site planning, all known and newly identified ancient- and cultural remains shall be marked in the forest management plan and in the operational site directive. A routine for up-dating of information shall be in place.  </t>
  </si>
  <si>
    <t>I samband med skogsbruksplanläggning och traktplanering ska kända och nyupptäckta forn- och kulturlämningar markeras i skogsbruksplanen och traktdirektivet. Rutin för uppdatering av information ska finnas.</t>
  </si>
  <si>
    <t xml:space="preserve">All forestry activities are planned and implemented in a way that do not cause damage to ancient remains and that minimises any damage made to other known and valuable cultural environment values. All known ancient remains and known valuable cultural environment values are mapped on the GIS Forest Management Plan and as such does become part of the site planning and shown on maps to contractors and staff for special consideration and minimizing damages. The staff foresters has direct link to national webportal which is updated regularly by the authorities, and all cultural heritage marked on maps and visually protected in the field. Clear instruction given to contractors. Seen during field documentation review. </t>
  </si>
  <si>
    <t xml:space="preserve">Doucments reviewed: 
Work instructions and GIS maps in forest management plan includes data and records of known and valuable cultural environment values. 
Interview with planners confirm:
All known ancient remains and known valuable cultural environment values are mapped on the GIS Forest Management Plan and as such does become part of the site planning and shown on maps to contractors and staff for special consideration and minimizing damages. 
Clear instruction given to contractors. Seen during field documentation review. </t>
  </si>
  <si>
    <t>3.13.3</t>
  </si>
  <si>
    <t xml:space="preserve">Special conservation values that are part of cultural environments, e.g. species of trees and bushes of the cultural landscape or where the composition of species bears the imprint of earlier usage, shall be taken into consideration and favoured to an appropriate extent. </t>
  </si>
  <si>
    <t>Särskilda naturvärden som finns i kulturpräglade områden, t.ex. kulturlandskapets träd‐ och buskarter eller där artsammansättningen bär prägel av tidigare hävd, ska beaktas och gynnas i lämplig omfattning.</t>
  </si>
  <si>
    <t xml:space="preserve">All forestry activities are planned and implemented in a way that do not cause damage to special conservation values that are part of cultural environments, e.g. species of trees and bushes of the cultural landscape or where the composition of species bears the imprint of earlier usage. All known such areas are mapped on the GIS Forest Management Plan and as such does become part of the site planning and shown on maps to contractors consideration and favoured to an appropriate extent. Clear instruction given to contractors and staff . Seen during field documentation review. </t>
  </si>
  <si>
    <t xml:space="preserve">All known such areas are mapped on the GIS Forest Management Plan and as such does become part of the site planning and shown on maps to contractors consideration and favoured to an appropriate extent. 
All forestry activities are planned and implemented in a way that do not cause damage to special conservation values that are part of cultural environments, e.g. species of trees and bushes of the cultural landscape or where the composition of species bears the imprint of earlier usage. </t>
  </si>
  <si>
    <t>3.13.4</t>
  </si>
  <si>
    <t>Other trees that are growing on and adjacent to ancient- and cultural remains and their visible structures, shall normally be removed.</t>
  </si>
  <si>
    <t>Övriga träd som växer direkt i och invid forn- och kulturlämningar och deras synliga strukturer ska som regel tas bort.</t>
  </si>
  <si>
    <t xml:space="preserve">All forestry activities are planned and implemented in a way that do not cause damage to special conservation values that are part of cultural environments, e.g. species of trees and bushes of the cultural landscape or where the composition of species bears the imprint of earlier usage. All known such areas are mapped on the GIS Forest Management Plan and as such does become part of the site planning and shown on maps to contractors consideration and favoured to an appropriate extent. Clear instruction given to contractors and staff including that other trees that are growing on and adjacent to ancient- and cultural remains and their visible structures, shall normally be removed. Seen during field documentation review. </t>
  </si>
  <si>
    <t>Documents reviewed:
Clear instructions manual and work instructions to contractors and staff including that other trees that are growing on and adjacent to ancient- and cultural remains and their visible structures, shall normally be removed. 
Seen during field documentation review. 
Interview with forest planners and managers confirm that trees overgrowing the values are removed during harvesting oeperations.</t>
  </si>
  <si>
    <t>3.13.5</t>
  </si>
  <si>
    <r>
      <t xml:space="preserve">Cultural stumps shall be created in order to indicate the occurrence of ancient- and cultural remains, unless this appears clearly in any other way. 
</t>
    </r>
    <r>
      <rPr>
        <sz val="10"/>
        <color indexed="10"/>
        <rFont val="Calibri"/>
        <family val="2"/>
      </rPr>
      <t xml:space="preserve">When it is not possible or may cause danger or does not add any signal value to create cultural heritage stumps, the remain may be marked out in another way that is clear, e.g., with grade stakes.  </t>
    </r>
  </si>
  <si>
    <r>
      <t xml:space="preserve">Kulturstubbar ska skapas för att markera forn- och kulturlämningar om inte detta framgår tydligt på annat sätt.
</t>
    </r>
    <r>
      <rPr>
        <sz val="10"/>
        <color indexed="10"/>
        <rFont val="Calibri"/>
        <family val="2"/>
      </rPr>
      <t xml:space="preserve">När det inte är möjligt eller utgör ett faromoment eller inte tillför ett signalvärde att tillskapa kulturstubbar kan lämningen markeras på annat tydligt sätt, exv. med stakkäppar. </t>
    </r>
  </si>
  <si>
    <t xml:space="preserve">All forestry activities are planned and implemented in a way that do not cause damage to ancient remains and that minimises any damage made to other known and valuable cultural environment values. All known ancient remains and known valuable cultural environment values are mapped on the GIS Forest Management Plan and as such does become part of the site planning and shown on maps to contractors. The District foresters has direct link to naitonal webportal and all cultural heritage marked on maps and visually protected in the field. Clear instruction given to contractors, Cultural stumps are always created in order to indicate the occurrence of ancient- and cultural remains. Seen during field documentation review. </t>
  </si>
  <si>
    <t>Documents review:
Clear work instruction given to contractors, Cultural stumps are always created in order to indicate the occurrence of ancient- and cultural remains. 
Field site visits:
Seen during field visits to sampled sites: Cultural stumps created where known cultural heritage are recorded and exists.</t>
  </si>
  <si>
    <r>
      <t xml:space="preserve">Social standard 
The business that are of importance to Swedish PEFC-certification shall be practiced so that current laws, Swedish collective agreements, and practice of the labour market are observed. PEFC-certified forest owners, wood procurement organizations, and contractors shall work for a forestry-related community of values </t>
    </r>
    <r>
      <rPr>
        <b/>
        <sz val="10"/>
        <color indexed="10"/>
        <rFont val="Calibri"/>
        <family val="2"/>
      </rPr>
      <t xml:space="preserve">based on: 
• The right of ownership and the possibility to own and manage forests under reasonable conditions 
• A forestry sector with equal rights and opportunities and gender equality 
• A safe and healthy work environment 
• Adequate qualifications for the work being carried out 
• Social and cultural consideration 
• Thriving rural areas with viable local businesses 
• The right of public access which provides the public with the possibility to visit nature 
• Good relations with the surrounding world and other stakeholders being active in the forest 
• A business that is regulated in contracts between parties with mutual respect and responsibility </t>
    </r>
  </si>
  <si>
    <r>
      <t xml:space="preserve">Social standard
Den verksamhet som har betydelse för svensk PEFC-certifiering ska bedrivas så att gällande lagar, svenska kollektivavtal och praxis på arbetsmarknaden efterlevs. PEFC-certifierade skogsägare, avverkningsorganisationer och entreprenörer ska verka för en skoglig värdegemenskap </t>
    </r>
    <r>
      <rPr>
        <b/>
        <sz val="10"/>
        <color indexed="10"/>
        <rFont val="Calibri"/>
        <family val="2"/>
      </rPr>
      <t xml:space="preserve">som baseras på: 
• Äganderätten och möjligheten att under rimliga villkor äga och bruka skog 
• En jämlik och jämställd skogsbransch 
• En säker och hälsosam arbetsmiljö 
• Rätt kompetens för det arbete som utförs 
• Social och kulturell hänsyn 
• Levande landsbygd med livskraftiga lokala företag 
• Allemansrätten som ger allmänheten möjlighet att besöka naturen 
• Goda relationer med omvärlden och andra intressen som verkar i skogen 
• Att verksamheten regleras i avtal mellan parter med ömsesidig respekt och ansvarstagande. </t>
    </r>
  </si>
  <si>
    <t>4.1</t>
  </si>
  <si>
    <t xml:space="preserve">Consideration for social values, recreation and outdoor life
The social values of forests are all the good from the forest that humans benefit from; experience values, public health, jobs, and rural development. The concept also includes the economic and historical development of how forests have contributed to prosperity of the country’s wealth and how this has made an imprint on peoples view on the forests. The forest sector’s targets for good environmental consideration provide guidance for management of forests of significance to recreation and outdoor life. The targets have been elaborated by the Forest Agency, the forestry sector, and non-governmental organizations in collaboration. They concern especially designated areas such as recreational areas, recreational sites, forest tracks, and trails.
The forest owner safeguards and pay attention to the right of public access and welcomes the public to the forest in the respectful way described by the right of public access. The right of public access provides the public with the possibility to visit nature for recreation and outdoor life, provided that this does not cause any 
damage or inconvenience to the forest owner.  
The forest owner has a positive attitude towards local outdoor- and sports activities. For a successful cooperation around such activities, a dialogue with mutual responsibility is required. </t>
  </si>
  <si>
    <t xml:space="preserve">Hänsyn till sociala värden, rekreation och friluftsliv
Skogens sociala värden är all den nytta från skogen som människor får del av; upplevelsevärden, folkhälsa, arbetstillfällen och landsbygdsutveckling. I begreppet ryms också den ekonomiska och historiska utvecklingen av hur skogen bidragit till landets välstånd och hur det präglat människors syn på skogen. Skogssektorns målbilder för god miljöhänsyn ger vägledning vid kommunikation och skötsel av skog med betydelse för rekreation och friluftsliv. Målbilderna berör olika typer av områden viktiga för rekreation och friluftsliv. Kommunikation kring åtgärder som kan påverka de sociala värdena är viktigt. Kommunikationen anpassas efter åtgärdens möjliga påverkan, målgrupp och skogsägarens förutsättningar. 
Skogsägaren värnar och vårdar allemansrätten och välkomnar allmänheten ut i skogen på det hänsynsfulla sätt allemansrätten beskriver. Allemansrätten ger allmänheten möjlighet att besöka naturen för rekreation och friluftsliv, förutsatt att det inte innebär skada eller olägenhet för skogsägaren. 
Skogsägaren har en positiv inställning till lokala frilufts- och idrottsaktiviteter. För ett lyckat samarbete kring sådana aktiviteter krävs en dialog med ett ömsesidigt ansvarstagande.  </t>
  </si>
  <si>
    <t>4.1.1</t>
  </si>
  <si>
    <t>Areas on the forest holding which are of great significance to recreation and outdoor life shall be identified and documented prior to any forestry operation, at the latest.</t>
  </si>
  <si>
    <t>Områden på fastigheten som har stor betydelse för rekreation och friluftsliv ska identifieras och dokumenteras senast inför åtgärd.</t>
  </si>
  <si>
    <t>Sveaskog confirm full respect for everyone's right to roam freely in the forest in line with Sweden's Right of Public Access. There are trails and forest roads in the forest which are identified in the GIS management plan, and the company often speaks with people from the local community. Interview with forest managers. No comments from stakeholders during consultation on this issue.</t>
  </si>
  <si>
    <t>Verified during audit:
- Instruction fôr hänsyn och samverkan med sociala värden  
- Relevant areas also documented in own GIS layer, in the GIS management system.</t>
  </si>
  <si>
    <t>4.1.2</t>
  </si>
  <si>
    <t xml:space="preserve">In the case any area in line with 4.4.1 has been identified, the landowner or representative of the landowner shall, on the basis of local conditions and when it is warranted by the situation, take appropriate information- and dialogue measures prior to any forestry operations are begun.
o Any signs or notice sheets shall include contact information. In the cases informative signs/sheets are used, these shall be posted or handed out at least 14 days prior to any forestry operation is begun. 
o In the case of forestry operations adjacent to schools, other public facilities, or close to residential areas, information shall be provided, or dialogue, e.g. information meeting, be offered. 
</t>
  </si>
  <si>
    <t>I de fall något område enligt 4.1.1 har identifierats ska skogsägaren, eller skogsägarens ombud, utifrån lokala förutsättningar och när situationen så kräver, vidta lämpliga informations- och dialoginsatser innan skogsbruksåtgärder påbörjas.  
o Eventuella skyltar eller informationsblad ska vara märkta med kontaktuppgifter. I de fall informationsskyltar/-blad används ska de sättas upp eller delas ut senast 14 dagar innan åtgärd.
o Vid skogsbruksåtgärder intill skolor, andra publika anläggningar eller intill bostadsområden ska information tillhandahållas eller dialog t.ex. informationsmöte erbjudas.</t>
  </si>
  <si>
    <t>Sveaskog confirm full respect for everyone's right to roam freely in the forest in line with Sweden's Right of Public Access. There are trails and forest roads in the forest which are identified in the GIS management plan, and the company often speaks with people from the local community and prior to all activities the company post notices adjacent to the area with planned activity, with a description of the planned activity and phone numbers and persons to contact. Interview with forest managers. No comments from stakeholders during consultation on this issue.</t>
  </si>
  <si>
    <t>Documents under 4.1.1. verified during audit, and confirmed by interviews at visited MU, see list in page: "7 S2 2025"</t>
  </si>
  <si>
    <t>4.1.3</t>
  </si>
  <si>
    <t>The accessibility to frequently used tracks and trails shall be preserved at forestry operations, meaning among other things that debris from forest felling shall be removed and that soil scarification and rutting shall be avoided. Tracks and trails that have been damaged shall be repaired so that original accessibility is restored.</t>
  </si>
  <si>
    <t>Framkomligheten på väl nyttjade stigar och leder ska bevaras vid skogsbruksåtgärder bl.a. ska ris från avverkning tas bort och markberedning och körskador undvikas. Skadade stigar och leder ska repareras så att ursprunglig framkomlighet återställs.</t>
  </si>
  <si>
    <t>4.2</t>
  </si>
  <si>
    <r>
      <t xml:space="preserve">Rural development
</t>
    </r>
    <r>
      <rPr>
        <b/>
        <i/>
        <sz val="10"/>
        <color indexed="8"/>
        <rFont val="Calibri"/>
        <family val="2"/>
      </rPr>
      <t xml:space="preserve">The Swedish PEFC supports the principle of an economically sound rural development in all parts of Sweden. Small- and large scale forestry, including tourism based on natural- and cultural environments, constitute important platforms for development of the rural economy. </t>
    </r>
    <r>
      <rPr>
        <b/>
        <sz val="10"/>
        <color indexed="8"/>
        <rFont val="Calibri"/>
        <family val="2"/>
      </rPr>
      <t xml:space="preserve">
The forest owner as well as wood procurement organizations and service organizations shall strive to apply the silvicultural- and forest management methods, as well as the sale and processing of forest products, which are the most appropriate for preserving and developing jobs, competitiveness, and profitability. In addition, forest owners and organizations shall strive to ensure the existence of sales of timber, timber deliveries, and service systems in all parts of the country, including in sparsely populated areas where transport distances may be long. </t>
    </r>
  </si>
  <si>
    <r>
      <t xml:space="preserve">Landsbygdsutveckling
</t>
    </r>
    <r>
      <rPr>
        <b/>
        <i/>
        <sz val="10"/>
        <rFont val="Calibri"/>
        <family val="2"/>
      </rPr>
      <t xml:space="preserve">Svenska PEFC stödjer principen om bärkraftig landsbygdsutveckling i hela Sverige. Såväl småskaligt som storskaligt skogsbruk liksom turism baserad på natur- och kulturmiljö, är viktiga plattformar för landsbygdsutveckling. </t>
    </r>
    <r>
      <rPr>
        <b/>
        <sz val="10"/>
        <rFont val="Calibri"/>
        <family val="2"/>
      </rPr>
      <t xml:space="preserve">
Skogsägare samt virkesinköps- och serviceorganisationer ska sträva efter de skogsskötsel- och skogsbruksmetoder samt den försäljning eller förädling av skogens produkter som är mest ändamålsenlig för att behålla och utveckla arbetstillfällen, konkurrenskraft och lönsamhet. Skogsägare och organisationer ska dessutom sträva efter att säkerställa virkesförsäljning, virkesleveranser och servicesystem i hela landet, inklusive glesbygdsområden med långa transportavstånd.</t>
    </r>
  </si>
  <si>
    <t>4.2.1</t>
  </si>
  <si>
    <t>In the case of tendering processes for forestry services, local contractors shall be included. The size of the contract work should be adjusted so that local contractor enterprises may participate under market conditions.</t>
  </si>
  <si>
    <t>Vid upphandling av skogliga tjänster ska lokala entreprenörer inkluderas. Uppdragets storlek bör anpassas så att lokala entreprenadföretag kan delta på marknadsmässiga villkor.</t>
  </si>
  <si>
    <t xml:space="preserve">Interview with forest managers, stakeholder consultation and field inspection to verify examples of initiatives, that contribute to the long-term social and economic well-being of forest workers and people living nearby: Roadbuilding, paths, recreational opportunities, children's education in forest issues.  Interviews with forest managers further confirm that they have awareness of the potential of the forest for the local economy, which is found important for local mills, the contractors, the recreational values etc. </t>
  </si>
  <si>
    <t xml:space="preserve">Interview with forest managers at all visited group members: 
 - Records kept of tendering forest operations, which are published openly and thereby open for local contractors. </t>
  </si>
  <si>
    <t>4.2.2</t>
  </si>
  <si>
    <t xml:space="preserve">How the adjustment in line with 4.2.1 is made shall be described by a routine. </t>
  </si>
  <si>
    <t>Hur övervägandet av anpassningen i 4.2.1 ovangenomförs ska beskrivas i en rutin.</t>
  </si>
  <si>
    <t xml:space="preserve">For forest operations contractors are used and the service providers/contractors lives in or near the local community which are in many cases in rural Sweden depended on these job opportunities. Written contracts with contractors inspected and found in order, and interview with contractors confirm.  The tendering process for contractors is described in various documents: "ENTREN, PROLOG and UPPÀT". </t>
  </si>
  <si>
    <t>documentation confirm: 
 - Written contracts with contractors inspected and found in order, and interview with contractors confirm.</t>
  </si>
  <si>
    <t>4.3</t>
  </si>
  <si>
    <r>
      <t xml:space="preserve">Forestry and reindeer herding
</t>
    </r>
    <r>
      <rPr>
        <b/>
        <i/>
        <sz val="10"/>
        <color indexed="8"/>
        <rFont val="Calibri"/>
        <family val="2"/>
      </rPr>
      <t xml:space="preserve">The relations between reindeer herding and forestry build on mutual respect for, and the balancing of, different land-use needs in the northern parts of Sweden. </t>
    </r>
    <r>
      <rPr>
        <b/>
        <sz val="10"/>
        <color indexed="8"/>
        <rFont val="Calibri"/>
        <family val="2"/>
      </rPr>
      <t xml:space="preserve">
Collaboration at the local level, and a balancing of different needs adapted to the specific situation, shall be sought for in order to arrive at solutions that are the most appropriate with respect to the local situation. Regarding family-forest enterprises, agreements between the Swedish Federation of Forest Owners and the Swedish Sami Association serve as a basis for collaboration, together with the policy “Familjeskogsbruk och renskötsel i samverkan för Norrland” (Family forestry and reindeer herding in collaboration for the northern parts of Sweden).</t>
    </r>
  </si>
  <si>
    <t>Skogsbruk och rennäring
Relationerna mellan rennäringen och skogsbruket bygger på ömsesidig respekt för och avvägningar mellan olika behov av markanvändning i norra Sverige. 
Lokal samverkan och behovsanpassade avvägningar ska eftersträvas för att lokalt finna de mest lämpliga lösningarna. 
För familjeskogsbruket tjänar tecknade avtal mellan LRF Skogsägarna och Samernas Riksförbund och LRF-policyn "Familjeskogsbruk och renskötsel i samverkan för Norrland" - som utgångspunkt.</t>
  </si>
  <si>
    <t>4.3.1</t>
  </si>
  <si>
    <t xml:space="preserve">Consideration for the interests of reindeer herding shall be shown in accordance with the Forestry Act, § 13b, 14, 18b, 20 and 31. </t>
  </si>
  <si>
    <t>Hänsyn ska tas till rennäringen enligt skogsvårdslagens § 13b, 14, 18b, 20 och 31.</t>
  </si>
  <si>
    <t xml:space="preserve">In addition, there are national interest maps of the reindeer husbandry that are used in the planning and consultation process. Examples of documented consultation with sami representatives inspected. The known sites of significance for the sami villages are included in the GIS management planning system. For each planned operation, the manager consults the sami villages and adjusts the harvesting plans if the sami villages have any wishes or needs. Examples inspected where the plans were significantly changed or the time of harvest was adjusted to the expressed wishes of the sami. </t>
  </si>
  <si>
    <t>Verified during audit:
- Instruction för formellt social samråd med lokalbefolkning och lokalt näringsliv.
- Known sites of significance for the sami villages are included in the GIS management planning system.</t>
  </si>
  <si>
    <t>4.3.2</t>
  </si>
  <si>
    <r>
      <t xml:space="preserve">Regarding consultation, provisions and general advice according to § 20 and 31 of the Forestry Act shall be applied, unless otherwise agreed outside the reindeer herding year-round pasture lands. See further the Swedish PEFC “Policy for balancing the interests of Forestry and Reindeer herding”, PEFC SWE 001, </t>
    </r>
    <r>
      <rPr>
        <sz val="10"/>
        <color indexed="10"/>
        <rFont val="Calibri"/>
        <family val="2"/>
      </rPr>
      <t>annex C</t>
    </r>
    <r>
      <rPr>
        <sz val="10"/>
        <color indexed="8"/>
        <rFont val="Calibri"/>
        <family val="2"/>
      </rPr>
      <t xml:space="preserve">. </t>
    </r>
  </si>
  <si>
    <r>
      <t xml:space="preserve">Vad beträffar samråd ska föreskrifter och allmänna råd enligt skogsvårdslagens § 20 och 31 tillämpas, om inte annat överenskommits utanför renskötselns åretruntmarker. Se vidare Svenska PEFC:s ”Policy för balans mellan Skogsbruk och Rennäring”, PEFC SWE 001, </t>
    </r>
    <r>
      <rPr>
        <sz val="10"/>
        <color indexed="10"/>
        <rFont val="Calibri"/>
        <family val="2"/>
      </rPr>
      <t>Bilaga C</t>
    </r>
    <r>
      <rPr>
        <sz val="10"/>
        <rFont val="Calibri"/>
        <family val="2"/>
      </rPr>
      <t>.</t>
    </r>
  </si>
  <si>
    <t>As part of the consultation process, managers ask the sami villages to identify where caretaking needs to be taken. If the sami people have specific wishes, these are included in the instructions to the contractors. For the areas where Reindeer husbandry plans have been elaborated, the managers uses in addition the information, which the sami people are willing to give.</t>
  </si>
  <si>
    <t>Verified during audit:
- Interviews and reports from visited sites, see list in page: "7 S2 2025"</t>
  </si>
  <si>
    <t>4.4</t>
  </si>
  <si>
    <t>Company responsibilities
Swedish PEFC strives for a collaboration between business- and contracting parties, characterised by mutual respect and responsibility.</t>
  </si>
  <si>
    <t xml:space="preserve">Avtalsförhållanden
Svenska PEFC verkar för ett samarbete med god affärssed mellan affärs- och avtalsparter med ömsesidig respekt och ansvarstagande. </t>
  </si>
  <si>
    <t>4.4.1</t>
  </si>
  <si>
    <r>
      <t xml:space="preserve">Commercial contracts shall be signed in written form between client and contractor. The commercial contract shall specify: 
</t>
    </r>
    <r>
      <rPr>
        <sz val="10"/>
        <color indexed="10"/>
        <rFont val="Calibri"/>
        <family val="2"/>
      </rPr>
      <t xml:space="preserve">• Scope 
• Implementation 
• Delivery of the site-specific work instruction to the contractor 
• Term of contract (contract period, notice period, and prolongation) 
• Compensation levels 
• Responsibilities (responsibility period, duty of notification) 
• Cancellation and premature termination. </t>
    </r>
    <r>
      <rPr>
        <sz val="10"/>
        <color indexed="8"/>
        <rFont val="Calibri"/>
        <family val="2"/>
      </rPr>
      <t xml:space="preserve">
</t>
    </r>
    <r>
      <rPr>
        <sz val="10"/>
        <color indexed="10"/>
        <rFont val="Calibri"/>
        <family val="2"/>
      </rPr>
      <t xml:space="preserve">
Client that is hiring sub-contractor shall sign a commercial contract with the sub-contractor in line with the specification requirements above. </t>
    </r>
  </si>
  <si>
    <r>
      <t xml:space="preserve">Affärsavtal ska tecknas skriftligt mellan beställare och uppdragstagare. Av affärsavtalet ska framgå: 
</t>
    </r>
    <r>
      <rPr>
        <sz val="10"/>
        <color indexed="10"/>
        <rFont val="Calibri"/>
        <family val="2"/>
      </rPr>
      <t xml:space="preserve">• Omfattning 
• Genomförande 
• Traktdirektivets leverans till entreprenören 
• Avtalstid (kontraktstid, uppsägningstid och förlängning) 
• Ersättningsnivåer 
• Ansvar (ansvarstid, underrättelseskyldighet) 
• Hävning och frånträde. 
Uppdragstagare som anlitar underentreprenör ska teckna affärsavtal med denna enligt ovanstående innehållskrav. </t>
    </r>
  </si>
  <si>
    <t>The company has digital records of which contractors are used by area of activity. For these contractors, the company has developed and signed contracts with the requirements included in the general agreement. The contracts are signed and the scope of the commission is clear from the contract.</t>
  </si>
  <si>
    <t>4.4.2</t>
  </si>
  <si>
    <t xml:space="preserve">Companies shall pay the fees and taxes prescribed by law. Swedish tax on companies and VAT-registration shall be accounted for. </t>
  </si>
  <si>
    <t>Företag ska erlägga lagstadgade avgifter och skatter. Svensk F-skatt och momsregistrering ska redovisas.</t>
  </si>
  <si>
    <t xml:space="preserve">The company have audited accounts. Reports and records verified. The company verifies the  swedish tax and VAT registration for their contractors, which is recorded on "Affärsutvecklingssamtal". </t>
  </si>
  <si>
    <t xml:space="preserve">The company have audited accounts. Reports and records verified. The company verifies the  swedish tax and VAT registration for their contractors, which is recorded on "Affärsutvecklingssamtal", 2025. </t>
  </si>
  <si>
    <t>4.4.3</t>
  </si>
  <si>
    <t xml:space="preserve">When the closing account is not available as public document in Sweden, this shall be made available upon request from client, umbrella organization or certification body. </t>
  </si>
  <si>
    <t>När bokslutet ej finns tillgängligt som offentlig handling i Sverige ska det tillhandahållas uppdragsgivare, paraplyorganisation eller certifieringsorganisation på förfrågan.</t>
  </si>
  <si>
    <t xml:space="preserve">The company have audited accounts. Reports and records verified. The company verifies the  swedish tax and VAT registration for their contractors, which is recorded on "Affärsutvecklingssamtal" and was reviewed during the audit. </t>
  </si>
  <si>
    <t>4.5</t>
  </si>
  <si>
    <r>
      <t xml:space="preserve">Employer responsibilities
</t>
    </r>
    <r>
      <rPr>
        <b/>
        <i/>
        <sz val="10"/>
        <color indexed="8"/>
        <rFont val="Calibri"/>
        <family val="2"/>
      </rPr>
      <t xml:space="preserve">PEFC strives for vital companies within the forest sector. </t>
    </r>
    <r>
      <rPr>
        <b/>
        <sz val="10"/>
        <color indexed="8"/>
        <rFont val="Calibri"/>
        <family val="2"/>
      </rPr>
      <t xml:space="preserve">
Employees at all levels are the organization’s principal asset. With full involvement and awareness of the company’s business concept, the abilities of the staff may be used for the organizations best.</t>
    </r>
  </si>
  <si>
    <r>
      <t xml:space="preserve">Arbetsgivaransvar
</t>
    </r>
    <r>
      <rPr>
        <b/>
        <i/>
        <sz val="10"/>
        <rFont val="Calibri"/>
        <family val="2"/>
      </rPr>
      <t>PEFC strävar efter livskraftiga företag i skogsnäringen. Medarbetare på alla nivåer är organisationens främsta tillgång.</t>
    </r>
    <r>
      <rPr>
        <b/>
        <sz val="10"/>
        <rFont val="Calibri"/>
        <family val="2"/>
      </rPr>
      <t xml:space="preserve">
Engagemang och medvetenhet om företagets affärsidé medför att personalens förmåga kan användas för organisationens bästa.</t>
    </r>
  </si>
  <si>
    <t>4.5.1</t>
  </si>
  <si>
    <t>Companies with employees shall formulate objectives and make sure that the staff is familiar with those.</t>
  </si>
  <si>
    <t>Företag med anställda ska formulera mål och se till att personalen är förtrogen med dessa.</t>
  </si>
  <si>
    <t xml:space="preserve">Sveaskog follow Swedish legislation, which has incorporated ILO conventions. The company implements and enhances training and education level of staff, and managers regularly follows up on staff abilities through performance evaluations. </t>
  </si>
  <si>
    <t>Goals and objectives are formulated and available to all staff, at internal web forum</t>
  </si>
  <si>
    <t>4.5.2</t>
  </si>
  <si>
    <t xml:space="preserve">Employment- and work conditions shall, for all employees, be in accordance with current legislation. In addition, the provisions of the Swedish collective agreement shall form the basis for contracts between employers and employees. In the event an employee demands a collective agreement to be in place, such an agreement shall be signed. </t>
  </si>
  <si>
    <t>För alla anställda ska anställnings- och arbetsförhållanden följa gällande lagstiftning. Därutöver ska de svenska kollektivavtalens bestämmelser utgöra grund för överenskommelser mellan arbetsgivare och arbetstagare. I de fall arbetstagarparten så kräver ska kollektivavtal tecknas.</t>
  </si>
  <si>
    <t xml:space="preserve">Sveaskog implements and enhances training and education level of staff, and managers regularly follows up on staff abilities through performance evaluations where company objectives are discusssed. </t>
  </si>
  <si>
    <t xml:space="preserve">Interview confirm: 
 - the company has employment contracts in accordance with legislation. Collective agreements are in place at all levels. </t>
  </si>
  <si>
    <t>4.5.3</t>
  </si>
  <si>
    <t>An employment contract informing the employee about the conditions for the employment shall be signed in written form. The employer is responsible for this to take place. The contents of the contract shall be in accordance with Lagen om anställningsskydd (Employment Protection Act) and current Swedish collective agreement.</t>
  </si>
  <si>
    <t>Anställningsavtal som informerar arbetstagaren om de villkor som gäller för anställningen ska tecknas skriftligt. Det är arbetsgivarens ansvar att så sker. Avtalets innehåll ska vara i enlighet med lagen om anställningsskydd och gällande svenskt kollektivavtal.</t>
  </si>
  <si>
    <t xml:space="preserve">Sveskog implements and enhances training and education level of staff, and managers regularly follows up on staff abilities through performance evaluation. Collective agreements are in place at all levels of the company. </t>
  </si>
  <si>
    <t>4.5.4</t>
  </si>
  <si>
    <r>
      <t xml:space="preserve">Contactor whose business is geographically dispersed shall, in the cases the commission implies that temporary accommodation is offered/ assigned, ensure that the staff enjoy for the season good living conditions during the contract period. 
</t>
    </r>
    <r>
      <rPr>
        <sz val="10"/>
        <color indexed="10"/>
        <rFont val="Calibri"/>
        <family val="2"/>
      </rPr>
      <t xml:space="preserve">Any agreements beyond collective agreement, regarding reporting for duty, journey home, and journeys at free time, shall be laid down in written form. If the employee is paying for accommodation and journeys via deduction from salary, this shall be reasonable and be accounted for in the employment contract and the salary specification. </t>
    </r>
  </si>
  <si>
    <r>
      <t xml:space="preserve">Entreprenör med geografiskt spridd verksamhet där uppdraget medför att tillfälligt boende erbjuds/anvisas, ska säkerställa att de anställda har för årstiden goda levnadsvillkor under uppdragstiden. 
</t>
    </r>
    <r>
      <rPr>
        <sz val="10"/>
        <color indexed="10"/>
        <rFont val="Calibri"/>
        <family val="2"/>
      </rPr>
      <t xml:space="preserve">Eventuella överenskommelser utöver kollektivavtal, för inställelse, hemresa och resor vid ledigheter ska vara skriftliga. </t>
    </r>
    <r>
      <rPr>
        <sz val="10"/>
        <rFont val="Calibri"/>
        <family val="2"/>
      </rPr>
      <t xml:space="preserve">Om den anställde betalar för boende och resor via löneavdrag ska dessa vara rimliga och redovisas i anställningsavtal och lönebesked.  </t>
    </r>
  </si>
  <si>
    <t xml:space="preserve">Sveaskog implements and enhances training and education level of staff, and managers regularly follows up on staff abilities through performance evaluation and all staff members have written contracts of employment. </t>
  </si>
  <si>
    <t xml:space="preserve">Interview confirm: 
 - the company has contracts in accordance with requirements. </t>
  </si>
  <si>
    <t>4.5.5</t>
  </si>
  <si>
    <t xml:space="preserve">In the cases a client is engaging a contractor whose business is geographically dispersed, and the commission implies that temporary accommodation is offered/ assigned, the client must make sure that the contractor and/or its staff enjoy for the season good living conditions during the contract period. </t>
  </si>
  <si>
    <t xml:space="preserve">Då beställare anlitar entreprenör med geografiskt utspridd verksamhet och uppdraget medför att tillfälligt boende erbjuds/anvisas, ska beställaren försäkra sig om att entreprenören och/eller dennas anställda har för årstiden goda levnadsvillkor under uppdragstiden.  </t>
  </si>
  <si>
    <t xml:space="preserve">During field visits and interview with contractors it was verified that they are checked for ensuring safe working environment. Sveaskog has written agreement with contractors, which includes the requirements. </t>
  </si>
  <si>
    <t>4.6</t>
  </si>
  <si>
    <t>Insurances
PEFC is of the opinion that people working in the forestry sector shall have basic insurance cover.</t>
  </si>
  <si>
    <t xml:space="preserve">Försäkringar
PEFC anser att de som är verksamma i skogsbruket ska omfattas av ett grundläggande försäkringsskydd. </t>
  </si>
  <si>
    <t>4.6.1</t>
  </si>
  <si>
    <r>
      <t xml:space="preserve">Any person undertaking forestry work, as employee or business owner, shall have insurance cover including:
</t>
    </r>
    <r>
      <rPr>
        <sz val="10"/>
        <color indexed="10"/>
        <rFont val="Calibri"/>
        <family val="2"/>
      </rPr>
      <t xml:space="preserve">• Liability insurance </t>
    </r>
    <r>
      <rPr>
        <sz val="10"/>
        <color indexed="8"/>
        <rFont val="Calibri"/>
        <family val="2"/>
      </rPr>
      <t xml:space="preserve">
• Occupational injury 
• Medical/life insurance 
• Occupational pension 
• Premium exemption 
</t>
    </r>
    <r>
      <rPr>
        <i/>
        <sz val="9"/>
        <color indexed="8"/>
        <rFont val="Calibri"/>
        <family val="2"/>
      </rPr>
      <t xml:space="preserve">Guidance is provided by Fora’s collective insurances. </t>
    </r>
    <r>
      <rPr>
        <i/>
        <sz val="9"/>
        <color indexed="10"/>
        <rFont val="Calibri"/>
        <family val="2"/>
      </rPr>
      <t xml:space="preserve">Guidance is provided by Fora’s collective insurances. Other insurance solutions may be relevant for business owners. 
</t>
    </r>
  </si>
  <si>
    <r>
      <t>Den som utför skogligt arbete, som anställd eller företagare, ska ha försäkringsskydd som omfattar: 
o</t>
    </r>
    <r>
      <rPr>
        <sz val="10"/>
        <color indexed="10"/>
        <rFont val="Calibri"/>
        <family val="2"/>
      </rPr>
      <t xml:space="preserve"> Ansvarsförsäkring</t>
    </r>
    <r>
      <rPr>
        <sz val="10"/>
        <rFont val="Calibri"/>
        <family val="2"/>
      </rPr>
      <t xml:space="preserve">
o Arbetsskada 
o Sjukdom /livförsäkring 
o Tjänstepension 
o Premiebefrielse.
</t>
    </r>
    <r>
      <rPr>
        <i/>
        <sz val="10"/>
        <rFont val="Calibri"/>
        <family val="2"/>
      </rPr>
      <t xml:space="preserve">Vägledning ges av Foras avtalsförsäkringar. </t>
    </r>
    <r>
      <rPr>
        <i/>
        <sz val="10"/>
        <color indexed="10"/>
        <rFont val="Calibri"/>
        <family val="2"/>
      </rPr>
      <t xml:space="preserve">Andra försäkringslösningar kan vara aktuella för företagare. </t>
    </r>
  </si>
  <si>
    <t xml:space="preserve">During field visits and interview with contractors it was verified that they are checked for ensuring safe working environment. Sveaskog has written agreement with contractors, which includes the requirement of basic insurance cover which is recorded on "Affärsutveckligssamtal". </t>
  </si>
  <si>
    <t xml:space="preserve">During field visits and interview with contractors it was verified that they are checked for ensuring safe working environment. Written agreement with contractors, which includes the requirement of basic insurance cover is recorded. </t>
  </si>
  <si>
    <t>4.6.2</t>
  </si>
  <si>
    <t xml:space="preserve">Companies without employees shall have insurance cover including liability insurance and occupational injury. </t>
  </si>
  <si>
    <t xml:space="preserve">Företagare utan anställda ska ha försäkringsskydd som omfattar ansvarsförsäkring och arbetsskada.  </t>
  </si>
  <si>
    <t>During field visits and interview with contractors it was verified that they are checked for ensuring safe working environment. Sveaskog has written agreement with contractors, which includes the requirement of Swedish tax card or proof of SINK-tax for the employees  which is recorded on  "Affärsutveckligssamtal".</t>
  </si>
  <si>
    <t>4.6.3</t>
  </si>
  <si>
    <t>Any person undertaking forestry work, as employee or business owner, shall have a Swedish tax card or proof of SINK-tax (special income tax for people working in Sweden and residing abroad) and be registered with the Swedish Social Insurance Agency as well as hold a proof of their right to Swedish care benefits. As alternative to registration with the Swedish Social Insurance Agency, an A1-certificate may be demonstrated. For employees from third country who do not have access to Swedish care benefits, a special insurance shall be in place.</t>
  </si>
  <si>
    <t>Den som utför skogligt arbete, som anställd eller företagare, skall inneha svensk skattsedel eller bevis om SINK-skatt och vara anmäld till svenska Försäkringskassan samt inneha bevis som styrker rätten till vårdförmåner i Sverige. Som alternativ till anmälan till Försäkringskassan kan A1-intyg uppvisas. För arbetstagare från 3:e land, som inte har tillgång till vårdförmåner, ska särskild försäkring finnas.</t>
  </si>
  <si>
    <t>During field visits and interview with contractors it was verified that they are checked for ensuring safe working environment. Sveaskog has written agreement with contractors, which includes the requirement of Swedish tax card or proof of SINK-tax for the employees, and proof of registration with the Swedish Tax Agency and the Swedish Social Insurance Agency  which is recorded on "Affärsutveckligssamtal".</t>
  </si>
  <si>
    <t xml:space="preserve">During field visits and interview with contractors it was verified that they are checked for ensuring safe working environment. Written agreement with contractors, which includes the requirements is recorded. </t>
  </si>
  <si>
    <t>4.6.4</t>
  </si>
  <si>
    <t>When a client is hiring a company from abroad, it falls upon the client to make sure the employer and its employees are registered with the Swedish Tax Agency and the Swedish Social Insurance Agency. In addition, the client shall make sure that the employer and its employees have a European Health Insurance Card or the Swedish Social Insurance Agency’s “certificate on the right to care benefits in Sweden” and that they are familiar with their rights and benefits according to the Swedish social insurance system. As alternative to registration with the Swedish Social Insurance Agency, an A1-certificate may be demonstrated. For employees from third country who do not have access to Swedish care benefits, a special insurance shall be in place.</t>
  </si>
  <si>
    <t>Då uppdragsgivare anlitar företag från annat land, åligger det uppdragsgivaren att försäkra sig om att anmälan till Skatteverket och Försäkringskassan görs för arbetsgivaren och dennes anställda. Uppdragsgivaren ska dessutom försäkra sig om att arbetsgivaren och dennes anställda innehar EU-kort eller Försäkringskassans ”intyg om rätt till vårdförmåner i Sverige” och att de är förtrogna med sina rättigheter och förmåner i det svenska socialförsäkringssystemet . Som alternativ till anmälan till Försäkringskassan kan A1-intyg uppvisas. För arbetstagare från 3:e land, som inte har tillgång till vårdförmåner, ska särskild försäkring finnas.</t>
  </si>
  <si>
    <t>4.6.5</t>
  </si>
  <si>
    <r>
      <t xml:space="preserve">In the case an employer hires employees from abroad, it falls on the employer to make sure that the Swedish Tax Agency and the Swedish Social Insurance Agency are notified. In addition, the employer shall make sure that the employer and its employees have a European Health Insurance Card or the Swedish Social Insurance Agency’s “certificate on the right to care benefits in Sweden” and that the employees are familiar with their rights and benefits according the Swedish social insurance system. For employees from third country who do not have access to Swedish care benefits, a special insurance shall be in place.
</t>
    </r>
    <r>
      <rPr>
        <i/>
        <sz val="10"/>
        <color indexed="8"/>
        <rFont val="Calibri"/>
        <family val="2"/>
      </rPr>
      <t xml:space="preserve">For EU/EEA-citizens, registration with the Swedish Social Insurance Agency is made by using the form 5456. Some of the certificates according to 4.6.2 – 4.6.4 require contacts between the Swedish Social Insurance Agency and the Social Insurance Agency at home, which means that a certain time period for processing may be expected. </t>
    </r>
  </si>
  <si>
    <r>
      <t xml:space="preserve">Då arbetsgivare anställer arbetstagare från annat land åligger det arbetsgivaren att tillse att anmälan till Skatteverket och Försäkringskassan görs. Arbetsgivaren ska dessutom försäkra sig om att de anställda innehar EU-kort eller Försäkringskassans ”intyg om rätt till vårdförmåner i Sverige” och att de anställda är förtrogna med sina rättigheter och förmåner i det svenska socialförsäkringssystemet. För arbetstagare från 3:e land, som inte har tillgång till vårdförmåner, ska särskild försäkring finnas.
</t>
    </r>
    <r>
      <rPr>
        <i/>
        <sz val="10"/>
        <rFont val="Calibri"/>
        <family val="2"/>
      </rPr>
      <t xml:space="preserve">
För EU/EES-medborgare görs anmälan till Försäkringskassans på blankett 5456. För vissa intyg enligt 4.6.2 – 4.6.4 krävs kontakter mellan den svenska Försäkringskassan och Försäkringskassan i hemlandet vilket kan innebära en viss handläggningstid.</t>
    </r>
  </si>
  <si>
    <t>4.7</t>
  </si>
  <si>
    <t xml:space="preserve">Organization of work
Swedish PEFC-certified companies strive for continuous improvements which allow employees and the business to develop. The work situation shall be adapted to the medical and ergonomic premises of each individual. </t>
  </si>
  <si>
    <t>Arbetsorganisation
PEFC-certifierade företag strävar efter ständiga förbättringar som gör att de anställda och verksamheten kan utvecklas. Arbetssituationen ska anpassas efter individuella medicinska och ergonomiska förutsättningar.</t>
  </si>
  <si>
    <t>4.7.1</t>
  </si>
  <si>
    <t xml:space="preserve">A description of responsibilities and duties shall be established which clarifies the role of each individual within the organization.  </t>
  </si>
  <si>
    <t>En beskrivning av ansvar och skyldigheter som tydliggör individens roll i företagets organisation ska upprättas.</t>
  </si>
  <si>
    <t xml:space="preserve">Division of responsibilities and work descriptions are clear with the company staff members as employees of the company and contracted contractors for all forest operations. Both entities have legal obligations to provide sound medical and ergonomic prenises of each individual, and no signs of non-compliance was seen. </t>
  </si>
  <si>
    <t xml:space="preserve">Division of responsibilities and work descriptions are clear with the company staff members as employees of the company and contracted contractors for all forest operations. </t>
  </si>
  <si>
    <t>4.7.2</t>
  </si>
  <si>
    <r>
      <t xml:space="preserve">The company shall conduct and document at least two formal workplace meetings a year. </t>
    </r>
    <r>
      <rPr>
        <sz val="10"/>
        <color indexed="10"/>
        <rFont val="Calibri"/>
        <family val="2"/>
      </rPr>
      <t xml:space="preserve">Exemptions can be made for companies with three employees or less, where the requirement is one workplace meeting. When the company has only one employee, staff appraisal may be included. 
Risk assessment and work environment issues shall be included in at least one workplace meeting per year. </t>
    </r>
  </si>
  <si>
    <r>
      <t xml:space="preserve">Företaget ska genomföra och dokumentera minst två arbetsplatsträffar per år. </t>
    </r>
    <r>
      <rPr>
        <sz val="10"/>
        <color indexed="10"/>
        <rFont val="Calibri"/>
        <family val="2"/>
      </rPr>
      <t xml:space="preserve">Undantag kan göras för företag med tre anställda eller färre, där kravet är en arbetsplatsträff. När företaget har endast en anställd kan medarbetarsamtal ingå. 
Riskbedömning och arbetsmiljöfrågor ska ingå i minst en arbetsplatsträff per år. </t>
    </r>
  </si>
  <si>
    <t xml:space="preserve">Sveaskog has regular formal workplace meetings, monthly production meetings and annual performance reviews with each staff member. </t>
  </si>
  <si>
    <t xml:space="preserve">The company has regular formal workplace meetings, monthly production meetings and annual performance reviews with each staff member. </t>
  </si>
  <si>
    <t>4.7.3</t>
  </si>
  <si>
    <t>Personal development dialogues including the need of skills development shall be held at least once a year.</t>
  </si>
  <si>
    <t xml:space="preserve">Medarbetarsamtal, som inkluderar behov av kompetensutveckling, ska genomföras minst en gång per år. Arbetsgivaren ska kunna redovisa hur detta görs genom lämplig dokumentation.  </t>
  </si>
  <si>
    <t xml:space="preserve">Sveaskog has annual performance reviews with each staff member. </t>
  </si>
  <si>
    <t xml:space="preserve">The company has annual performance reviews with each staff member. </t>
  </si>
  <si>
    <t>4.8</t>
  </si>
  <si>
    <t xml:space="preserve">Work environment
PEFC-certified companies shall work for a good and secure work environment within the framework of current legislation and good industry practice. A reasonable time of transition shall be allowed for measures requiring larger economic investments like rebuilding and replacement of machinery. Work environment- and health care work shall have a preventive purpose in order to remove health risks.
</t>
  </si>
  <si>
    <t>Arbetsmiljö
PEFC-certifierade företag ska verka för god och säker arbetsmiljö inom ramen för lagstiftning och god branschpraxis. Rimlig övergångstid ska tillämpas för åtgärder som kräver större ekonomiska insatser, exempelvis maskinombyggnader och maskinbyte. Arbetsmiljö- och hälsovårdsarbetet ska ha ett förebyggande syfte för att undanröja hälsorisker.</t>
  </si>
  <si>
    <t>4.8.1</t>
  </si>
  <si>
    <t>Employer and employees shall collaborate and systematically work to improve the work environment (SAM) in a way that encompasses all employees of the forest-related business.</t>
  </si>
  <si>
    <t>Arbetsgivare och arbetstagare ska samverka och bedriva systematiskt arbetsmiljöarbete (SAM) där alla anställda i den skogliga verksamheten omfattas.</t>
  </si>
  <si>
    <t xml:space="preserve">All staff members of Sveaskog have a good and secure work environment within the framework of current Swedish legislation "Systematisk Arbetsmiljöarbete - Forestry". </t>
  </si>
  <si>
    <t>The company works systematically with the work environment (SAM). Documented at internal webpage on the "Kompassen"</t>
  </si>
  <si>
    <t>4.8.2</t>
  </si>
  <si>
    <t xml:space="preserve">Safety- and emergency routines shall be in place at the workplace and be established in a way ensuring that they are understood by everyone concerned.  </t>
  </si>
  <si>
    <t>Säkerhets- och nödlägesrutiner ska finnas på arbetsplatsen och upprättas på ett sätt som säkerställer att alla berörda förstår dem.</t>
  </si>
  <si>
    <t xml:space="preserve">Sveaskog has regular formal workplace meetings, monthly production meetings and annual performance reviews with each staff member. Safety is regularly discussed within the company and with each employee within the framework of current Swedish legislation "Systematisk Arbetsmiljöarbete - Forestry".  </t>
  </si>
  <si>
    <t>4.8.3</t>
  </si>
  <si>
    <t>Staff shall have access to staff facilities in accordance with Swedish legislation on work environment and applicable collective agreement.</t>
  </si>
  <si>
    <t>Tillgång till personalutrymme ska finnas i enlighet med svensk arbetsmiljölagstiftning och tillämpligt kollektivavtal.</t>
  </si>
  <si>
    <t xml:space="preserve">Sveaskog has regular formal workplace meetings, monthly production meetings and annual performance reviews with each staff member. Safety is regularly discussed within the company and regular safety checks are performed.  </t>
  </si>
  <si>
    <t>The company works systematically with the work environment (SAM). The company have a good and secure work environment within the framework of current Swedish legislation. Documented at internal webpage on the "Kompassen"</t>
  </si>
  <si>
    <t>4.8.4</t>
  </si>
  <si>
    <t>A safety committee shall be in place at any workplace where at least 50 workers are employed at a regular basis, or if the employees so require. A local agreement may be reached which allows these issues to be handled by a body which also handles other issues.</t>
  </si>
  <si>
    <t>Det ska finnas en skyddskommitté på arbetsställe där minst 50 arbetstagare regelbundet sysselsätts, annars om arbetstagarna begär det. Lokal överenskommelse kan träffas om att frågorna hanteras i ett organ som även behandlar andra frågor.</t>
  </si>
  <si>
    <t xml:space="preserve">Sveaskog has regular formal workplace meetings, monthly production meetings and annual performance reviews with each staff member. Staff has access to staff facilities in accordance with Swedish legislation. </t>
  </si>
  <si>
    <t>The company has regular formal workplace meetings. Staff has access to staff facilities in accordance with Swedish legislation. Documented at internal webpage on the "Kompassen"</t>
  </si>
  <si>
    <t>4.8.5</t>
  </si>
  <si>
    <t>Companies with five or more employees shall have a safety representative. Regional safety representatives and/or the occupational health service are appropriate partners in safety work.</t>
  </si>
  <si>
    <t>Skyddsombud ska finnas på företag med fem eller fler anställda. Regionala skyddsombud och/eller företagshälsovården är lämpliga partners i skyddsarbetet.</t>
  </si>
  <si>
    <t xml:space="preserve">A safety committee is in place with monthly safety meetings. </t>
  </si>
  <si>
    <t>A safety committee is in place with monthly safety meetings. Documented at internal webpage on the "Kompassen"</t>
  </si>
  <si>
    <t>4.8.6</t>
  </si>
  <si>
    <t>The employer is responsible for seeing to it that appropriate occupational health services with regard to the work conditions are at hand. Occupational health service refers to an independent expert resource within the areas of work environment and rehabilitation. The occupational health service shall in particular work to prevent and set aside health risks at workplaces as well as be competent to identify and describe the relations between work environment, organization, productivity, and health. The occupational health service shall also be able to provide support in crisis management.</t>
  </si>
  <si>
    <t>Arbetsgivaren svarar för att den företagshälsovård som arbetsförhållandena kräver finns att tillgå. Med företagshälsovård avses en oberoende expertresurs inom områdena arbetsmiljö och rehabilitering. Företagshälsovården ska särskilt arbeta för att förebygga och undanröja hälsorisker på arbetsplatser samt ha kompetens att identifiera och beskriva sambanden mellan arbetsmiljö, organisation, produktivitet och hälsa. Företagshälsovården ska också kunna ge stöd i krishantering.</t>
  </si>
  <si>
    <t xml:space="preserve">Sveaskog has their safety representative and contractors with more than 5 employees do have a safety representative as stipulated in the contract.  </t>
  </si>
  <si>
    <t xml:space="preserve">The company has their safety representative and contractors with more than 5 employees do have a safety representative as stipulated in the contract.  </t>
  </si>
  <si>
    <t>4.8.7</t>
  </si>
  <si>
    <t>If the work entails the use of chemicals, routines shall be in place ensuring that these are used in accordance with laws and ordinances and follow the instructions given by the producer. A list of chemicals and safety data sheets shall be available. Staff shall have the necessary competence, training, and equipment.</t>
  </si>
  <si>
    <t>Vid användning av kemikalier ska rutiner finnas som säkerställer att dessa används i enlighet med lagar och förordningar samt tillverkarens instruktioner. Kemikalielista och säkerhetsdatablad ska finnas. Personal ska ha erforderlig kunskap, utbildning och utrustning.</t>
  </si>
  <si>
    <t>Site visits and interviews with contractors verifies that they are checked for ensuring safe working environment. For all contractors the requirements are included in the contracts, verified annually and recorded on "Affärsutveckligssamtal".</t>
  </si>
  <si>
    <t>Site visits and interviews with contractors verifies that they are checked for ensuring safe working environment. For all contractors the requirements are included in the contracts, verified annually and recorded in "Affärsutveckligssamtal" with each contractor.</t>
  </si>
  <si>
    <t>4.9</t>
  </si>
  <si>
    <t xml:space="preserve">Equal rights and opportunities
PEFC wants to promote equal rights and opportunities and counteract every form of discrimination so that everyone feels welcome in the forestry sector. It shall for example be possible to combine employment and parenthood. </t>
  </si>
  <si>
    <t>Jämställdhet och jämlikhet
PEFC vill främja lika rättigheter och möjligheter och motverka varje form av diskriminering så att alla känner sig välkomna i skogsbruket. Förvärvsarbete och föräldraskap ska kunna kombineras.</t>
  </si>
  <si>
    <t>4.9.1</t>
  </si>
  <si>
    <r>
      <t xml:space="preserve">Employer and employee shall collaborate to achieve equality in working life and the employer shall be able to demonstrate how this is done. </t>
    </r>
    <r>
      <rPr>
        <strike/>
        <sz val="10"/>
        <color indexed="8"/>
        <rFont val="Calibri"/>
        <family val="2"/>
      </rPr>
      <t>For organizations with more than 25 employees this is made by means of a plan for equality at the workplace.</t>
    </r>
  </si>
  <si>
    <t xml:space="preserve">Arbetsgivare och arbetstagare ska samverka för att jämställdhet och jämlikhet i arbetslivet ska uppnås och arbetsgivaren ska kunna redovisa hur detta görs. </t>
  </si>
  <si>
    <t xml:space="preserve">Sveaskog has a diversity and inclusion policy with includes equal rights and opportunities with goals and objectives for more women in the company, as reported in the annual report. "Mångfaldsverktyget" reviewed. </t>
  </si>
  <si>
    <t xml:space="preserve">The company has a diversity and inclusion policy with includes equal rights and opportunities with goals and objectives for more women in the company. "Code of Conduct" reviewed, and documented on internal webpage. Confirmed during interviews. </t>
  </si>
  <si>
    <t>4.10</t>
  </si>
  <si>
    <r>
      <t xml:space="preserve">Competence in forestry
Staff that are well qualified for the work performed is an important component in implementation of the PEFC-standard. For further definition of the standard’s competence requirements, reference is made to SYN (Skogsbrukets yrkessnämnd), or another representative of the sector, chosen by the PEFC. SYN is a collaboration body composed of sector stakeholders that promotes provision of competence and skills development within the forestry sector. 
</t>
    </r>
    <r>
      <rPr>
        <i/>
        <sz val="9"/>
        <color indexed="10"/>
        <rFont val="Calibri"/>
        <family val="2"/>
      </rPr>
      <t xml:space="preserve">Staff that are planning, supervising, or performing forestry work, and in their role have a substantial influence on how measures are implemented in the forest, shall have required qualifications, in accordance with the standard. For any additional professional categories, qualification requirements may be specified by the PEFC Sweden in collaboration with SYN. Staff performing forestry work shall have a good understanding of the PEFC-standard.  
Competence can be obtained via courses according to SYN or the equivalent. Courses may include theoretical parts (e.g., web-based courses) as well as/or fieldwork-parts and the standard’s competence requirements may be met through several part-courses/courses. </t>
    </r>
  </si>
  <si>
    <r>
      <t xml:space="preserve">Skoglig kompetens
Personal med god kompetens för de arbeten som utförs är en viktig del av PEFC-standardens tillämpning. Personal som utför skogliga arbeten ska ha god kunskap om PEFC-standarden. För eventuellt tillkommande yrkeskategorier kan krav på kompetens specificeras av Svenska PEFC i samverkan med SYN.
</t>
    </r>
    <r>
      <rPr>
        <i/>
        <sz val="9"/>
        <rFont val="Calibri"/>
        <family val="2"/>
      </rPr>
      <t xml:space="preserve">Personal som planerar, leder eller utför skogliga arbeten och i sin roll har ett väsentligt inflytande över hur åtgärderna genomförs i skogen ska ha för arbetet erforderlig kompetens i enlighet med standarden. För eventuellt tillkommande yrkeskategorier kan krav på kompetens specificeras av Svenska PEFC i samverkan med SYN eller med annan, av PEFC utsedd, branschföreträdare. Personal som utför skogliga arbeten ska även ha god kunskap om PEFC-standarden.  </t>
    </r>
    <r>
      <rPr>
        <b/>
        <sz val="9"/>
        <rFont val="Calibri"/>
        <family val="2"/>
      </rPr>
      <t xml:space="preserve">
</t>
    </r>
    <r>
      <rPr>
        <i/>
        <sz val="9"/>
        <rFont val="Calibri"/>
        <family val="2"/>
      </rPr>
      <t xml:space="preserve">Kompetens kan erhållas via kurser enligt SYN eller motsvarande. Kurser kan innefatta såväl teoretiska moment (t.ex.  webb-kurser) och/eller fältmoment och standardens kompetenskrav kan tillgodoses genom en eller flera delmoment/kurser.  </t>
    </r>
  </si>
  <si>
    <t>4.10.1</t>
  </si>
  <si>
    <t xml:space="preserve">Staff that are planning, supervising, or performing forestry work shall have for the purpose adequate competence in nature- and cultural environment conservation through a SYN-course on the subject or equivalent. </t>
  </si>
  <si>
    <t>Personal, som planerar, leder eller utför skogliga arbeten ska ha för ändamålet adekvat natur‐ och kulturmiljövårdskompetens genom SYN-kurs i ämnet eller motsvarande.</t>
  </si>
  <si>
    <t xml:space="preserve">All staff members as well as contractors undertaking certain jobs must have appropriate qualifications. Sveaskog conducts regular formal workplace meetings, monthly production meetings and annual performance reviews with each staff member.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 ensuring good understanding of the PEFC standard as required. </t>
  </si>
  <si>
    <t>Checked and confirmed during interview: All staff and contractors used have appropriate qualifications. 
Qualifications are specified in the job description of each job category. Inspection of systems of documentation for contractors and employees, such as skötselskolan.se, SYN-courses etc.</t>
  </si>
  <si>
    <t>4.10.2</t>
  </si>
  <si>
    <r>
      <t>Staff that are planning, supervising, or performing precautionary ditching or cleaning of ditches shall have qualifications</t>
    </r>
    <r>
      <rPr>
        <sz val="10"/>
        <color indexed="10"/>
        <rFont val="Calibri"/>
        <family val="2"/>
      </rPr>
      <t xml:space="preserve"> in accordance with </t>
    </r>
    <r>
      <rPr>
        <sz val="10"/>
        <color indexed="8"/>
        <rFont val="Calibri"/>
        <family val="2"/>
      </rPr>
      <t>SYN or equivalent.</t>
    </r>
  </si>
  <si>
    <r>
      <t xml:space="preserve">Personal som planerar, leder och utför </t>
    </r>
    <r>
      <rPr>
        <sz val="10"/>
        <color indexed="10"/>
        <rFont val="Calibri"/>
        <family val="2"/>
      </rPr>
      <t xml:space="preserve">skyddsdikning eller </t>
    </r>
    <r>
      <rPr>
        <sz val="10"/>
        <rFont val="Calibri"/>
        <family val="2"/>
      </rPr>
      <t xml:space="preserve">skogsdikning ska ha kompetens </t>
    </r>
    <r>
      <rPr>
        <sz val="10"/>
        <color indexed="10"/>
        <rFont val="Calibri"/>
        <family val="2"/>
      </rPr>
      <t>i enlighet med</t>
    </r>
    <r>
      <rPr>
        <sz val="10"/>
        <rFont val="Calibri"/>
        <family val="2"/>
      </rPr>
      <t xml:space="preserve"> SYN eller motsvarande.</t>
    </r>
  </si>
  <si>
    <t>All staff members as well as contractors undertaking certain jobs must have appropriate qualifications. Sveaskog conducts regular formal workplace meetings, monthly production meetings and annual performance reviews with each staff member.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 ensuring staff that are planning, supervising, or performing forestry work shall have adequate qualifications in relation to the work</t>
  </si>
  <si>
    <t>4.10.3</t>
  </si>
  <si>
    <t>Staff that are planning, supervising, or performing soil scarification shall have qualifications in soil scarification/soil preparation equivalent to the SYN-course.</t>
  </si>
  <si>
    <t>Personal som planerar, leder och utför markberedning ska ha kompetens i markberedning/markbehandling i enlighet med SYN eller motsvarande.</t>
  </si>
  <si>
    <t xml:space="preserve">All staff members as well as contractors undertaking certain jobs must have appropriate qualifications. Sveaskog conducts regular formal workplace meetings, monthly production meetings and annual performance reviews with each staff member.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 ensuring staff that are planning, supervising, or performing forestry work shall have adequate qualifications in relation to the work they are undertaking. </t>
  </si>
  <si>
    <t>4.10.4</t>
  </si>
  <si>
    <t>Staff responsible for planning and classification of an area into forestry objectives prior to an operation  shall have qualifications in forest-related assessment of nature conservation values in accordance with SYN or equivalent.</t>
  </si>
  <si>
    <t>Personal som ansvarar för planering och målklassning av ett område inför åtgärd ska ha kompetens i skoglig naturvärdesbedömning i enlighet med SYN eller motsvarande.</t>
  </si>
  <si>
    <t>4.10.5</t>
  </si>
  <si>
    <r>
      <t xml:space="preserve">Forest management planners shall have qualifications equivalent to higher education in forest management planning, in </t>
    </r>
    <r>
      <rPr>
        <sz val="10"/>
        <color indexed="10"/>
        <rFont val="Calibri"/>
        <family val="2"/>
      </rPr>
      <t xml:space="preserve">forest-related conservation value assessment in accordance with </t>
    </r>
    <r>
      <rPr>
        <sz val="10"/>
        <color indexed="8"/>
        <rFont val="Calibri"/>
        <family val="2"/>
      </rPr>
      <t xml:space="preserve">SYN or equivalent, and according to requirements established by the plan producer. </t>
    </r>
  </si>
  <si>
    <r>
      <t xml:space="preserve">Skogsbruksplanläggare skall ha kompetens i skogsindelning motsvarande skoglig högskoleutbildning, </t>
    </r>
    <r>
      <rPr>
        <sz val="10"/>
        <color indexed="10"/>
        <rFont val="Calibri"/>
        <family val="2"/>
      </rPr>
      <t xml:space="preserve">i naturvärdesbedömning i enligthet med </t>
    </r>
    <r>
      <rPr>
        <sz val="10"/>
        <rFont val="Calibri"/>
        <family val="2"/>
      </rPr>
      <t>SYN eller motsvarande og enligt de krav planproducenten fastställer.</t>
    </r>
  </si>
  <si>
    <t>4.10.6</t>
  </si>
  <si>
    <t xml:space="preserve">Staff operating a forestry harvester or skidder shall have qualifications in efficient driving techniques, including: 
• minimization of fuel consumption, and 
• minimization of soil damages. </t>
  </si>
  <si>
    <t xml:space="preserve">Personal som kör skördare eller skotare ska ha kompetens i effektiva körsätt innefattande: 
• minimering av bränsleåtgång 
• minimering av körskador. </t>
  </si>
  <si>
    <t>4.10.7</t>
  </si>
  <si>
    <t xml:space="preserve">In the case of gaps in the level of education, adequate management and supervision shall be applied during a transition period until competence requirements are met. </t>
  </si>
  <si>
    <t>Vid brister i utbildningsnivå ska under en övergångsperiod tills kompetenskraven är uppfyllda, adekvat ledning och tillsyn tillämpas.</t>
  </si>
  <si>
    <t>4.10.8</t>
  </si>
  <si>
    <t>For staff employed at a seasonal basis which lacks competence in forestry, the quality of the work and compliance with the PEFC-requirements shall be ensured by management, supervision, training, or by other means.</t>
  </si>
  <si>
    <t>För säsongsanställd personal utan skoglig kompetens ska arbetets kvalitet och PEFC-kravens efterlevnad säkerställas genom ledning, tillsyn, utbildning eller på annat sätt.</t>
  </si>
  <si>
    <t>All staff members as well as contractors undertaking certain jobs must have appropriate qualifications. Sveaskog conducts regular formal workplace meetings, monthly production meetings and annual performance reviews with each staff member.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t>
  </si>
  <si>
    <t>4.10.9</t>
  </si>
  <si>
    <t xml:space="preserve">When school classes or organizations with youth activities are hired, the competence in forestry, quality of the work, and observance of the PEFC-requirements shall be ensured through management and supervision by a person that meets the PEFC competence requirements for the forestry operation in question. Conditions for hiring are laid down in PEFC SWE 004 Direct Certification and Group Certification, 3.2.1.7 and 4.4.1.7. </t>
  </si>
  <si>
    <t xml:space="preserve">Vid anlitande av skolklasser eller organisationer med ungdomsverksamhet ska den skogliga kompetensen, arbetets kvalitet och PEFC-kravens efterlevnad säkerställas genom ledning och tillsyn av person som uppfyller PEFC:s kompetenskrav för den aktuella skogsbruksåtgärden. 
Villkor för anlitande anges i PEFC SWE 004 Direktcertifiering och gruppcertifiering, 3.2.1.7 och  4.4.1.7. </t>
  </si>
  <si>
    <t>All staff members as well as contractors undertaking certain jobs must have appropriate qualifications. Sveaskog conducts regular formal workplace meetings, monthly production meetings and annual performance reviews with each staff member. Staff qualifications are specified in the job description of each job category, including seasonal staff and contractors.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t>
  </si>
  <si>
    <t>These are not hired</t>
  </si>
  <si>
    <t>4.10.10</t>
  </si>
  <si>
    <t xml:space="preserve">Recurrent seasonal workers, except from planters, shall after three months meet applicable competence requirements.
</t>
  </si>
  <si>
    <t>Regelbundet återkommande säsongsanställd personal förutom plantörer ska efter tre månader uppfylla tillämpliga kompetenskrav.</t>
  </si>
  <si>
    <t>4.11</t>
  </si>
  <si>
    <r>
      <t xml:space="preserve">Skills development
Systematic skills development shall be included as an important component of the certified company’s staff policy.
</t>
    </r>
    <r>
      <rPr>
        <b/>
        <sz val="10"/>
        <color indexed="10"/>
        <rFont val="Calibri"/>
        <family val="2"/>
      </rPr>
      <t xml:space="preserve">Skills development may be obtained through courses according to SYN or equivalent and shall be made with specified intervals or through running training sessions with equivalent content during the period. 
The skills development shall focus on up-dates and news, but also raise topics where shortcomings have been identified, locally or generally, e.g., via an overall assessment of audits or in other ways. </t>
    </r>
  </si>
  <si>
    <r>
      <t xml:space="preserve">Kompetensutveckling
Systematisk kompetensutveckling ska ingå som en viktig del i det certifierade företagets personalpolitik. 
</t>
    </r>
    <r>
      <rPr>
        <b/>
        <sz val="10"/>
        <color indexed="10"/>
        <rFont val="Calibri"/>
        <family val="2"/>
      </rPr>
      <t xml:space="preserve">Kompetensutveckling kan erhållas via kurser enligt SYN eller motsvarande och ska ske med specificerade intervall eller via löpande utbildningstillfällen med motsvarande innehåll under perioden.  Kompetensutvecklingen ska fokusera på uppdateringar och nyheter men även lyfta ämnen där utvecklingsområden identifierats, lokalt eller generellt, t.ex. via en samlad bedömning av revisioner 
eller på annat sätt.  
</t>
    </r>
  </si>
  <si>
    <t>4.11.1</t>
  </si>
  <si>
    <t>Training needs for all staff shall be identified through dialogue with the employees.</t>
  </si>
  <si>
    <t>All personals utbildningsbehov ska identifieras genom dialog med de anställda.</t>
  </si>
  <si>
    <t>All staff members as well as contractors undertaking certain jobs must have appropriate qualifications. Sveaskog conducts regular formal workplace meetings, monthly production meetings and annual performance reviews with each staff member, which is considered systematic skills development.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t>
  </si>
  <si>
    <t xml:space="preserve">Documented in contractors agreement, template 2025. 
Interview with production manager: 
contractors used have appropriate qualifications. 
Qualifications are specified in the job description of each job category, seen in Kompassen. Inspection of systems of documentation for contractors and employees: Skötselskolan.se, Skogsentreprenörerna - each have records listed in SYN-courses etc.
Contractors are used for all forest operations. 
Documentation reviewed: 
Written contracts with contractors inspected and found in order. Examples of contractors with contractors: Skogsentreprenör avtal 2025. </t>
  </si>
  <si>
    <t>4.11.2</t>
  </si>
  <si>
    <t xml:space="preserve">Competence in nature- and cultural environment conservation shall be refreshed at least every fifth year in accordance with SYN or equivalent. </t>
  </si>
  <si>
    <t xml:space="preserve">Kompetens i natur- och kulturmiljövård ska uppdateras minst var femte år i enlighet med SYN eller motsvarande.  </t>
  </si>
  <si>
    <t>All staff members as well as contractors undertaking certain jobs must have appropriate qualifications. Sveaskog conducts regular formal workplace meetings, monthly production meetings and annual performance reviews with each staff member, to also identify training needs.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t>
  </si>
  <si>
    <t xml:space="preserve">Written instruction handbook:
Sveaskog has written specific procedures where this requirement is specified. 
Document review (skötselskolan):
Planners and operators are trained in requirements, which was confirmed by checking the webbased training platform, for own inhouse planners and external contractors. </t>
  </si>
  <si>
    <t>4.11.3</t>
  </si>
  <si>
    <t xml:space="preserve">Competence in precautionary ditching/cleaning of ditches shall be refreshed at least every fifth year in accordance with SYN or equivalent. </t>
  </si>
  <si>
    <t xml:space="preserve">Kompetens i skyddsdikning/dikesrensning ska uppdateras minst var femte år i enlighet med SYN eller motsvarande. </t>
  </si>
  <si>
    <t xml:space="preserve">All staff members as well as contractors undertaking certain jobs must have appropriate qualifications. Sveaskog conducts regular formal workplace meetings, monthly production meetings and annual performance reviews with each staff member.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 which ensures qualifications in nature- and cultural environment conservation where required, and are refreshed at least every five years.  </t>
  </si>
  <si>
    <t xml:space="preserve">Written instruction handbook:
Sveaskog has written specific procedures where this requirement is specified. 
Document review (skötselskolan):
Planners of roads and ditch cleaning and operators are trained in requirements, which was confirmed by checking the webbased training platform, for own inhouse planners and external contractors. </t>
  </si>
  <si>
    <t>4.11.4</t>
  </si>
  <si>
    <t xml:space="preserve">Competence in soil scarification/soil management shall be refreshed at least every fifth year in accordance with SYN or equivalent.  </t>
  </si>
  <si>
    <t xml:space="preserve">Kompetens i markberedning/markbehandling ska uppdateras minst var femte år i enlighet med SYN eller motsvarande. </t>
  </si>
  <si>
    <t xml:space="preserve">All staff members as well as contractors undertaking certain jobs must have appropriate qualifications. Sveaskog conducts regular formal workplace meetings, monthly production meetings and annual performance reviews with each staff member.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 which ensures qualifications in precautionary ditching/cleaning of ditches where required, and are refreshed at least every five years.  </t>
  </si>
  <si>
    <t xml:space="preserve">Written instruction handbook:
Sveaskog has written specific procedures where this requirement is specified. 
Document review (skötselskolan):
Planners of rsoil scarification and operators are trained in requirements, which was confirmed by checking the webbased training platform, for own inhouse planners and external contractors. </t>
  </si>
  <si>
    <t>4.11.5</t>
  </si>
  <si>
    <t xml:space="preserve">Competence in forest management planning shall be refreshed at least every fifth year in accordance with SYN or equivalent.  
 </t>
  </si>
  <si>
    <t xml:space="preserve">Kompetens i skogsbruksplanläggning ska uppdateras minst vart femte år i enlighet med SYN eller motsvarande. </t>
  </si>
  <si>
    <t xml:space="preserve">All staff members as well as contractors undertaking certain jobs must have appropriate qualifications. Sveaskog conducts regular formal workplace meetings, monthly production meetings and annual performance reviews with each staff member.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 which ensures qualifications in soil scarification/soil management where required, and are refreshed at least every five years.  </t>
  </si>
  <si>
    <t xml:space="preserve">Documentation reviewed: 
 - Training of forest managers and contractors records found in system and skötselsskolan, demonstrated during the audit. 
 - Procedures requiring the forest managers to visit all harvesting sites during operation and planning in the field improved with clear markings onsite. 
Interview with planners: confirms implementing and knowledge of these procedures. </t>
  </si>
  <si>
    <t>4.11.6</t>
  </si>
  <si>
    <t xml:space="preserve">Competence in conservation value assessment shall be refreshed at least every fifth year in accordance with SYN or equivalent. </t>
  </si>
  <si>
    <t xml:space="preserve">Kompetens i naturvärdesbedömning ska uppdateras minst var femte år i enlighet med SYN eller motsvarande. </t>
  </si>
  <si>
    <t xml:space="preserve">All staff members as well as contractors undertaking certain jobs must have appropriate qualifications. Sveaskog conducts regular formal workplace meetings, monthly production meetings and annual performance reviews with each staff member. Staff qualifications are specified in the job description of each job category. In the case of qualification gaps, the company provides training to fill these gaps. The contractor qualifications are verified once per year and recorded on "Affärsutveckligssamtal". Interview with managers and contractors. Inspection of systems of documentation for contractors and employees, such as skötselskolan.se, SYN-courses etc. Calibration trainings are held regularly, and are refreshed at least every five years.  </t>
  </si>
  <si>
    <t>4.11.7</t>
  </si>
  <si>
    <t>Completed and planned courses shall be documented.</t>
  </si>
  <si>
    <t>Genomförda utbildningar ska dokumenteras.</t>
  </si>
  <si>
    <t>4.12</t>
  </si>
  <si>
    <t>Family enterprises
In a family enterprise on own forest holding (which have no external employees) or in cases where individual landowners are collaborating on any of the land owners’ forest holdings, the criteria 4.5.1 – 4.5.3, 4.6-4.11 need not be applied.</t>
  </si>
  <si>
    <t xml:space="preserve">Familjeföretag
I familjeföretag på egen fastighet (utan externa anställda) eller i samverkan mellan enskilda markägare på någon av markägarnas fastigheter, behöver kraven i 4.5.1-4.5.3 och 4.6-4.11 (utöver lagkrav) inte tillämpas.  </t>
  </si>
  <si>
    <t>4.12.1</t>
  </si>
  <si>
    <t>Performers of forestry operations shall have a good understanding of applicable PEFC-requirements.</t>
  </si>
  <si>
    <t>Utförare av skogsbruksåtgärder ska ha god kännedom om tillämpliga PEFC-krav.</t>
  </si>
  <si>
    <t>Not a family enterprise</t>
  </si>
  <si>
    <t>4.12.2</t>
  </si>
  <si>
    <t xml:space="preserve">Self-employed forest owners shall, for saw chain lubrication, meet the requirement 4.7.3 in PEFC SWE 003 Forestry Contractor Standard. Exemption can be made for powered hand tools that are only used a few days a year. </t>
  </si>
  <si>
    <t xml:space="preserve">Självverksamma skogsägare ska för sågkedjesmörjning uppfylla 4.7.3 i PEFC SWE 003 Entreprenörsstandard. Undantag kan ges för motormanuella redskap som används endast ett fåtal dagar per år. </t>
  </si>
  <si>
    <t>App. 1</t>
  </si>
  <si>
    <r>
      <rPr>
        <b/>
        <i/>
        <sz val="10"/>
        <color indexed="8"/>
        <rFont val="Calibri"/>
        <family val="2"/>
      </rPr>
      <t xml:space="preserve">PEFC-adapted forest management plan
</t>
    </r>
    <r>
      <rPr>
        <i/>
        <sz val="9"/>
        <rFont val="Calibri"/>
        <family val="2"/>
      </rPr>
      <t xml:space="preserve">NOTE: For currently certified forest owners with valid plans, these requirements are applied when the plan is to be renewed. </t>
    </r>
    <r>
      <rPr>
        <i/>
        <sz val="9"/>
        <color indexed="10"/>
        <rFont val="Calibri"/>
        <family val="2"/>
      </rPr>
      <t xml:space="preserve">
A forest management plan shall contain a detailed description of the forest holding as a whole. Each compartment shall be assigned a forestry objective that indicates the long-term management objective. The area set aside for nature- and/or social consideration shall be indicated in the forest management plan.   
The forest owner’s objectives and knowledge about the forest and the local conditions shall be collected and used when making the forest management plan. When the forest management plan is established, consideration shall be given to regional objectives for handling of nature consideration and/or a landscape-ecological perspective. 
A certified forest owner shall within 2 years from the date of certification demonstrate or submit to the umbrella organization or the certification body an approved forest management plan encompassing the entire forest holding under the same ownership. In case of any changes in the property under the same ownership, the forest owner shall have revised the plan to accommodate to the new situation within 2 years at the latest. 
At the establishment of the forest management plan, the classification into forestry objectives shall be based on conservation value assessment in the field. The forest management plan shall be developed with consideration to a landscape-ecological perspective. The information in the plan shall be quality assured. 
A forest management plan may be valid over time if it is continuously updated with current information regarding e.g., stand data, ancient remains, and other cultural heritage sites.   
In case of significantly changed conditions (e.g., storm, fire, insect infestation, changed conservation values), and/or significantly changed management, a new field assessment is required for the plan to be considered valid. In the case of larger additional purchases or division of forest land, a new prioritization of nature conservation set-asides may be required. Changed requirements within the PEFC-standard that affects the forest management plan shall be introduced in the plan at the nearest plan update, and 10 years after the standard has entered into force at the latest. 
A forest management plan that is not continuously updated is not valid if 10 years has passed and updating is not made. For forest holdings with average site class lower than 2,5 m3 forest cubic metres/ha and year, 15 years apply. </t>
    </r>
  </si>
  <si>
    <r>
      <rPr>
        <b/>
        <i/>
        <sz val="10"/>
        <rFont val="Calibri"/>
        <family val="2"/>
      </rPr>
      <t xml:space="preserve">PEFC-anpassad skogbruksplan
</t>
    </r>
    <r>
      <rPr>
        <i/>
        <sz val="9"/>
        <rFont val="Calibri"/>
        <family val="2"/>
      </rPr>
      <t xml:space="preserve">NOT: För befintliga certifierade skogsägare med giltiga planer tillämpas dessa krav då planen ska förnyas.
</t>
    </r>
    <r>
      <rPr>
        <i/>
        <sz val="9"/>
        <color indexed="10"/>
        <rFont val="Calibri"/>
        <family val="2"/>
      </rPr>
      <t xml:space="preserve">En skogsbruksplan ska innehålla en beskrivning av fastigheten som helhet. Varje avdelning ska tilldelas en målklass som anger det långsiktiga skötselmålet. Av skogsbruksplanen ska fastighetens avsättningar för natur‐ och/eller social hänsyn framgå.  
Skogsägarens mål för skogsinnehavet ska beaktas i skogsbruksplanen. Vid upprättande av skogsbruksplanen ska hänsyn tas till regionala mål för hantering av naturhänsyn och/eller ett landskapsekologiskt perspektiv.  
En certifierad skogsägare ska senast 2 år efter certifieringstillfället för paraplyorganisationen alternativt certifieringsorganisationen uppvisa godkänd skogsbruksplan som omfattar hela fastighetsinnehavet med enhetligt ägande. Vid förändring i fastighetsinnehav med enhetligt ägande ska skogsägaren senast inom 2 år ha reviderat planen till ny omfattning.  
Vid upprättande av skogsbruksplan ska målklassning bygga på naturvärdesbedömning i fält. Skogsbruksplanen ska tas fram med beaktande av ett landskapsekologiskt perspektiv. Den information som finns i planen ska vara kvalitetssäkrad. 
En skogsbruksplan kan vara giltig över tid, om den kontinuerligt uppdateras med aktuell information avseende t.ex. beståndsdata, fornlämningar och övriga kulturhistoriska lämningar. 
Väsentligt förändrade förutsättningar (t.ex. storm, brand, insektsangrepp, förändrade naturvärden) och/eller väsentligt ändrad skötsel kräver en ny bedömning i fält för att skogsbruksplanen ska anses som giltig. Vid större tillköp eller avstyckningar av skogsmark kan ny prioritering av naturvårdsavsättningar krävas. Förändrade krav i PEFC-standarden som rör skogsbruksplanen ska införas i planen vid närmaste planuppdatering, senast 10 år efter standardens ikraftträdande. 
En skogsbruksplan som inte kontinuerligt uppdateras är inte aktuell om 10 år passerat och uppdatering inte är gjord. För fastigheter med medelbonitet under 2,5 m3sk/ha och år, gäller 15 år. 
 </t>
    </r>
  </si>
  <si>
    <t>1.a</t>
  </si>
  <si>
    <r>
      <t xml:space="preserve">Requirements for general information in the forest management plan:
1. plan producer 
2. the forest owner’s objective of the forest management
3. information on what forest holdings are part of the plan
4. time for undertaking of the inventory
5. Commentaries to the holding including information on ancient remains, other </t>
    </r>
    <r>
      <rPr>
        <sz val="10"/>
        <color indexed="10"/>
        <rFont val="Calibri"/>
        <family val="2"/>
      </rPr>
      <t>cultural heritage sites</t>
    </r>
    <r>
      <rPr>
        <sz val="10"/>
        <color indexed="8"/>
        <rFont val="Calibri"/>
        <family val="2"/>
      </rPr>
      <t>, registered key-habitats, formally protected areas, and water protection areas   
6. map showing a) property lines and land use class boundaries, b) forestry objectives
7. distribution of area on land use classes
8. Tree-covered low-productive forest land may be described separately 
9. age class distribution
10. distribution of tree species
11. summary of proportion of productive forest land consisting of:
a. mesic and moisture soil
b. c</t>
    </r>
    <r>
      <rPr>
        <sz val="10"/>
        <color indexed="10"/>
        <rFont val="Calibri"/>
        <family val="2"/>
      </rPr>
      <t xml:space="preserve">urrent and future stands dominated by deciduous trees, or: 
In those cases where conditions are lacking for 5% of stands dominated by 
deciduous trees, current existence of deciduous trees and objective for increased 
volume of deciduous timber shall be described. </t>
    </r>
    <r>
      <rPr>
        <sz val="10"/>
        <color indexed="8"/>
        <rFont val="Calibri"/>
        <family val="2"/>
      </rPr>
      <t xml:space="preserve">
12. summary of forestry objectives
13. Growth and proposed harvesting level. 
</t>
    </r>
  </si>
  <si>
    <r>
      <rPr>
        <b/>
        <sz val="10"/>
        <rFont val="Calibri"/>
        <family val="2"/>
      </rPr>
      <t>Krav på allmänna uppgifter i skogsbruksplanen:</t>
    </r>
    <r>
      <rPr>
        <sz val="10"/>
        <rFont val="Calibri"/>
        <family val="2"/>
      </rPr>
      <t xml:space="preserve">
1. planproducent 
2. skogsägarens målsättning för skogsbruket
3. uppgifter om vilka fastigheter som ingår i planen
4. tidpunkt för inventeringstillfället
5. fastighetskommentarer med uppgifter om fornlämningar och övriga </t>
    </r>
    <r>
      <rPr>
        <sz val="10"/>
        <color indexed="10"/>
        <rFont val="Calibri"/>
        <family val="2"/>
      </rPr>
      <t xml:space="preserve">kulturhistoriska </t>
    </r>
    <r>
      <rPr>
        <sz val="10"/>
        <rFont val="Calibri"/>
        <family val="2"/>
      </rPr>
      <t xml:space="preserve">lämningar, </t>
    </r>
    <r>
      <rPr>
        <sz val="10"/>
        <color indexed="10"/>
        <rFont val="Calibri"/>
        <family val="2"/>
      </rPr>
      <t>registrerade</t>
    </r>
    <r>
      <rPr>
        <sz val="10"/>
        <rFont val="Calibri"/>
        <family val="2"/>
      </rPr>
      <t xml:space="preserve"> nyckelbiotoper, områden med formellt skydd (biotopskydd, naturvårdsavtal, naturreservat, Natura 2000-områden) och vattenskyddsområden
6. karta med a) fastighets- och ägoslagsgränser, och b) målklasser
7. arealfördelning på ägoslagsklasser
8. </t>
    </r>
    <r>
      <rPr>
        <sz val="10"/>
        <color indexed="10"/>
        <rFont val="Calibri"/>
        <family val="2"/>
      </rPr>
      <t xml:space="preserve">Trädbevuxna impediment kan särredovisas 
9. </t>
    </r>
    <r>
      <rPr>
        <sz val="10"/>
        <rFont val="Calibri"/>
        <family val="2"/>
      </rPr>
      <t xml:space="preserve">åldersfördelning
10. trädslagsfördelning
11. sammanställning av andelen produktiv skogsmarksareal som utgörs av: a) frisk och fuktig mark, och b) befintliga och framtida lövdominerade bestånd, </t>
    </r>
    <r>
      <rPr>
        <sz val="10"/>
        <color indexed="10"/>
        <rFont val="Calibri"/>
        <family val="2"/>
      </rPr>
      <t xml:space="preserve">eller: I de fall betingelser för 5 % lövdominerade bestånd saknas ska befintlig lövförekomst och målsättning för ökad virkesvolym löv beskrivas. 
</t>
    </r>
    <r>
      <rPr>
        <sz val="10"/>
        <rFont val="Calibri"/>
        <family val="2"/>
      </rPr>
      <t>12. sammanställning av målklasser</t>
    </r>
    <r>
      <rPr>
        <sz val="10"/>
        <color indexed="10"/>
        <rFont val="Calibri"/>
        <family val="2"/>
      </rPr>
      <t xml:space="preserve">
</t>
    </r>
    <r>
      <rPr>
        <sz val="10"/>
        <rFont val="Calibri"/>
        <family val="2"/>
      </rPr>
      <t xml:space="preserve">13. </t>
    </r>
    <r>
      <rPr>
        <sz val="10"/>
        <color indexed="10"/>
        <rFont val="Calibri"/>
        <family val="2"/>
      </rPr>
      <t>Tillväxt och föreslagen avverkningsnivå</t>
    </r>
  </si>
  <si>
    <t xml:space="preserve">Sveaskog´s GIS based forest management plan does provide a detailed description of the forest holding as a whole, as well as for each compartment, including information like average stand age, soil fertility, and management needs for the compartments. Each compartment shall be assigned a “forestry objective”, indicating the long-term management objective. The area set aside for nature- and/or cultural conservation purposes shall be clearly indicated in the forest management plan.   </t>
  </si>
  <si>
    <t xml:space="preserve">The GIS based forest management plan (digital system with layers and multiple data demonstrated): has detailed description of the forest holding as a whole, as well as for each compartment, including information like average stand age, soil fertility, and management needs for the compartments. 
Each compartment shall be assigned a “forestry objective”, indicating the long-term management objective. The area set aside for nature- and/or cultural conservation purposes shall be clearly indicated in the forest management plan.   </t>
  </si>
  <si>
    <t>1.b</t>
  </si>
  <si>
    <r>
      <rPr>
        <b/>
        <sz val="10"/>
        <color indexed="10"/>
        <rFont val="Calibri"/>
        <family val="2"/>
      </rPr>
      <t xml:space="preserve">Stand-specific information in the forest management plan:  </t>
    </r>
    <r>
      <rPr>
        <sz val="10"/>
        <color indexed="10"/>
        <rFont val="Calibri"/>
        <family val="2"/>
      </rPr>
      <t xml:space="preserve">
The stand-specific information shall be adapted to the prerequisites of the chosen management method. In the case of alternative management methods, other parameters may be relevant. 
</t>
    </r>
    <r>
      <rPr>
        <sz val="10"/>
        <color indexed="8"/>
        <rFont val="Calibri"/>
        <family val="2"/>
      </rPr>
      <t xml:space="preserve">1. Area
2. Age
3. Forestry objective
4. Distribution of tree species
5. Site index
6. Maturity class
7. Volume
8. Classification of soil moisture
9. Proposals for action
10. Information on measures to preserve or create dominance of broad-leaf in identified stands
11. For stands classified as NO, NS and K/PF:
a. Reason behind the classification
b. Actions to preserve and reinforce existing values
12. Information on ancient remains and other cultural heritage sites
13. Areas of special significance to outdoor life and recreation
</t>
    </r>
  </si>
  <si>
    <r>
      <rPr>
        <b/>
        <sz val="10"/>
        <color indexed="10"/>
        <rFont val="Calibri"/>
        <family val="2"/>
      </rPr>
      <t xml:space="preserve">Beståndsvisa uppgifter i skogsbruksplanen </t>
    </r>
    <r>
      <rPr>
        <sz val="10"/>
        <color indexed="10"/>
        <rFont val="Calibri"/>
        <family val="2"/>
      </rPr>
      <t xml:space="preserve">
Beståndsuppgifterna ska anpassas efter den valda brukningsmetodens förutsättningar. Vid alternativa brukningsmetoder kan andra parametrar vara relevanta. </t>
    </r>
    <r>
      <rPr>
        <sz val="10"/>
        <rFont val="Calibri"/>
        <family val="2"/>
      </rPr>
      <t xml:space="preserve">
1. Areal
2. Ålder
3. Målklass
4. Trädslagsfördelning
5. Ståndortsindex
6. Huggningsklass
7. Volym
8. Markfuktighetsklass
9. Åtgärdsförslag
10. Uppgifter om åtgärder för att bevara eller skapa lövdominans i identifierade bestånd
11. För bestånd med målklass NO, NS och K/PF: a) Orsak till vald målklass, och b) Åtgärder för att bevara och förstärka befintliga värden
12. Uppgifter om fornminnen och övriga kulturhistoriska lämningar.
13. Områden med särskild vikt för friluftsliv och rekreation,</t>
    </r>
  </si>
  <si>
    <t xml:space="preserve">For the certified forest area, Sveaskog has a policy with the management objectives and a GIS based forest management plan including all aspects listed. The forest resources are described and data on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 In addition, there area landscape plans with data on landscape types, HCV, key biotopes, redlisted species etc. Before forest operations, the planners perform site planning of each forest stand, nature value assessments according to specific method, set aside nature value zones, buffer zones etc and prepares work instructions. Documentation seen. During the audit, the  documentation was reviewed and found in good order at the company. </t>
  </si>
  <si>
    <t>Documentation confirms: 
Policy with the management objectives and GIS based forest management plan including all aspects listed. 
Description of forest resources, data on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 In addition, there area landscape plans with data on landscape types, HCV, key biotopes, redlisted species etc. Before forest operations, the planners perform site planning of each forest stand, nature value assessments according to specific method, set aside nature value zones, buffer zones etc and prepares work instructions. Documentation seen.</t>
  </si>
  <si>
    <t>App. 2</t>
  </si>
  <si>
    <t xml:space="preserve">Directions for site-specific work instructions 
The site-specific work instruction shall include all information necessary to implement the operation in line with the PEFC-requirements, other applicable requirements, and current contracts. Important map information shall be indicated on the instruction’s map. The site-specific work instruction shall be given to the operator in good time for this person to plan and implement agreed measures within the agreed period. The information of the site-specific work instruction may be mediated via different media or techniques.  </t>
  </si>
  <si>
    <t xml:space="preserve">Anvisningar för traktdirektiv 
Traktdirektivet ska innehålla all information som är nödvändig för att utföra åtgärden enligt PEFC-kraven, övriga tillämpliga krav och aktuella avtal. Väsentlig kartinformation ska finnas utmärkt på direktivets karta. Traktdirektivet ska tillställas uppdragstagaren i så god tid att denna kan planera och utföra avtalade åtgärder inom överenskommen tid. Traktdirektivets information kan förmedlas via olika media eller tekniker.  </t>
  </si>
  <si>
    <t>2.a</t>
  </si>
  <si>
    <t xml:space="preserve">The points below (of relevance for the operation) shall be included or be ensured according to agreed routine with the contractor: 
1. Workplace coordinates 
2. Information on PEFC-certification 
3. Contact information to the client and the forest owner 
4. Map of current area 
5. Planned consideration for natural and cultural environments 
6. Planned main hauling roads and landings 
7. Known cables (water, fiber, telecommunication, electricity) 
8. Instructions for water passage 
9. Forestry objective for the area 
10. Known conservation- and cultural values in or close to the working area that may be affected by the operation. 
If working instructions are referred to, these shall be available. </t>
  </si>
  <si>
    <t xml:space="preserve">Nedanstående punkter (relevanta för åtgärden) ska finnas med eller säkerställas enligt avtalad rutin med uppdragstagare: 
1. Larmkoordinater 
2. Uppgift om PEFC-certifiering 
3. Kontaktuppgifter till uppdragsgivaren och skogsägaren 
4. Karta över aktuellt område 
5. Planerad natur- och kulturmiljöhänsyn 
6. Planerade basvägar och avlägg 
7. Kända ledningar (vatten, fiber, tele, el) 
8. Anvisning för vattenöverfart 
9. Områdets målklass 
10. Kända natur- och kulturvärden i eller nära arbetsområdet som kan påverkas av 
verksamheten. 
Vid hänvisning till arbetsinstruktioner ska dessa finnas tillgängliga. </t>
  </si>
  <si>
    <t>Traktdirektiv (work instruction) is prepared for each forest operation site. Traktdirective for each selected and visited site during the audit checked. All information is clear from the work instruction, apart from point 9: Områdets målklass (objectives/classification of the area). See PEFC Minor 2024.2.</t>
  </si>
  <si>
    <t xml:space="preserve">The digital system is now updated so that the classification of the area is transferred and visible on the work instructions. Seen during the audit. </t>
  </si>
  <si>
    <t>004:5</t>
  </si>
  <si>
    <t>PEFC SWE 004:5</t>
  </si>
  <si>
    <t xml:space="preserve">Direct certification 
Certified forest owners and wood procurement organizations performing operations on forest land of certified forest owners shall comply with PEFC SWE 002 Forestry Standard and applicable parts of PEFC SWE 003 Forestry Contractor Standard. 
Certified contractors shall comply with the requirements in PEFC SWE 003 Forestry Contractor Standard and applicable parts of chapter 4 in PEFC SWE 002 Forestry Standard. At work on forest land of certified forest owners, applicable parts of PEFC SWE 002 Forestry Standard shall be complied with. </t>
  </si>
  <si>
    <t xml:space="preserve">Direktcertifiering 
Certifierade skogsägare och avverkningsorganisationer som utför arbeten på skogsmark hos certifierade skogsägare ska uppfylla PEFC SWE 002 Skogsbruksstandard och tillämpliga delar av PEFC SWE 003 Entreprenörsstandard. 
Certifierade entreprenörer ska uppfylla kraven i PEFC SWE 003 Entreprenörsstandard och tillämpliga delar av kapitel 4 i PEFC SWE 002 Skogsbruksstandard. Vid arbeten på skogsmark hos certifierade skogsägare ska tillämpliga delar i PEFC SWE 002 Skogsbruksstandard följas. </t>
  </si>
  <si>
    <t xml:space="preserve">Basic requirements at direct certification 
Directly certified organizations shall: </t>
  </si>
  <si>
    <t xml:space="preserve">Grundkrav vid direktcertifiering 
Direktcertifierade organisationer ska: </t>
  </si>
  <si>
    <t>Conclude an agreement with an accredited certification body on certification and on continuing to maintain the certificate.</t>
  </si>
  <si>
    <t>Sluta avtal med ackrediterad certifieringsorganisation om certifiering och om att fortsätta upprätthålla certifieringen.</t>
  </si>
  <si>
    <t>3.1.2</t>
  </si>
  <si>
    <t xml:space="preserve">Comply with Swedish legislation relevant to forestry. Have access to relevant legislation, e.g., through “Regelrätt skogsbruk”. </t>
  </si>
  <si>
    <t xml:space="preserve">Följa svensk lagstiftning med betydelse för skogsbruket. Ha tillgång till relevant lagstiftning genom t.ex. ”Regelrätt skogsbruk”. </t>
  </si>
  <si>
    <t>3.1.3</t>
  </si>
  <si>
    <t xml:space="preserve">For own forest management/contracted forest management, commit to conform to applicable parts of the PEFC-standard and continuously work for a sustainable forest management. The commitment shall be public on the website of the certificate holder. </t>
  </si>
  <si>
    <t xml:space="preserve">För egen skogsbruksverksamhet/entreprenadverksamhet åta sig att följa tillämpliga delar i PEFC-standarden och kontinuerligt verka för ett hållbart skogsbruk och ständiga förbättringar. Åtagandet ska vara offentligt på certifikatsinnehavarens webbplats.  </t>
  </si>
  <si>
    <t>3.1.4</t>
  </si>
  <si>
    <t xml:space="preserve">Appoint internal auditors that shall be well versed in the Swedish PEFC certification system for sustainable forest management. The auditors shall conduct an independent and impartial audit of the forestry forest management/contracted forest management. </t>
  </si>
  <si>
    <t xml:space="preserve">Utse internrevisorer som ska vara väl förtrogna med Svenska PEFC:s certifieringssystem för hållbart skogsbruk. Revisorerna ska genomföra en oberoende och opartisk revision av skogsbruksverksamheten/ entreprenadverksamheten. </t>
  </si>
  <si>
    <t>3.1.5</t>
  </si>
  <si>
    <t xml:space="preserve">Annually implement and document the management review. The management review shall review and ensure the system’s continued suitability, adequacy, and effectiveness.   </t>
  </si>
  <si>
    <t xml:space="preserve">Årligen genomföra och dokumentera ledningens genomgång. Ledningens genomgång ska granska och säkerställa systemets fortsatta lämplighet, tillräcklighet och verkan. </t>
  </si>
  <si>
    <t>3.1.6</t>
  </si>
  <si>
    <t xml:space="preserve">After every completed certification audit that leads to a decision on certification according to PEFC, as well as after every re-certification when the certificate is prolonged, a public summary made by the certification body shall be published on the website of the certificate holder. </t>
  </si>
  <si>
    <t xml:space="preserve">Efter varje utförd certifieringsrevision som leder till beslut om certifiering enligt PEFC, samt efter varje omcertifiering då certifikatet förlängs, ska en offentlig sammanfattning framtagen av certifieringsorganisationen publiceras på certifikatsinnehavarens webbplats.  </t>
  </si>
  <si>
    <t>3.1.7</t>
  </si>
  <si>
    <t xml:space="preserve">Certified organizations shall make public what PEFC-certificates that have been issued to the organization, as well as which certification body that has issued the certificates. </t>
  </si>
  <si>
    <t xml:space="preserve">Certifierade organisationer ska offentligt redovisa vilka PEFC-certifikat som utfärdats för organisationen samt vilken certifieringsorganisation som utfärdat certifikaten. </t>
  </si>
  <si>
    <t>3.1.8</t>
  </si>
  <si>
    <t xml:space="preserve">In cases where certified organizations have information which indicates major nonconformities with the standard on the part of another party, they shall inform the other party. A routine for the handling of such cases shall be in place. </t>
  </si>
  <si>
    <t xml:space="preserve">Certifierade organisationer ska, då man har uppgifter som tyder på större avvikelser från standarden hos annan part, meddela denna. En rutin för denna hantering ska finnas. </t>
  </si>
  <si>
    <t xml:space="preserve">Direct certification of forestry
Forestry certification is confirmed by means of a certificate issued by an accredited certification body after independent third party audit. The forest owner/wood procurement organization is responsible for: 
</t>
  </si>
  <si>
    <t xml:space="preserve">Direktcertifiering av skogsbruk
Skogsbrukscertifiering bekräftas med ett certifikat som utfärdas av en ackrediterad certifieringsorganisation efter oberoende tredjepartsrevision. Skogsägaren/avverkningsorganisationen ansvarar för att: </t>
  </si>
  <si>
    <t>3.2.1.1</t>
  </si>
  <si>
    <t>Undertaking an assessment of conservation values, in line with evaluated and described method, in stands scheduled for felling on all certified holdings for which a forest management plan is not yet established. In cases where the assessment of conservation values indicate that the area may fall within the framework of requirements for voluntary set-aside, any planned operations shall be discontinued until it is ensured that this is not the case.</t>
  </si>
  <si>
    <t>Utföra en naturvärdesbedömning enligt utvärderad och beskriven metod vid planerad avverkning på alla certifierade fastigheter där skogsbruksplan ännu inte är framtagen. I de fall naturvärdesbedömningen tyder på att området kan falla inom ramen för kravet på frivillig avsättning ska planerade åtgärder avbrytas till dess man säkerställt att så inte är fallet.</t>
  </si>
  <si>
    <t>During the audit, an evaluation and assessment of Sveaskogs system and procedures for assessing conservation values, such as key biotopes and HCV was performed. The evaluation included thorough review of the certificate holders documented procedures and field control of the practical implementation. Sveaskog was found to implement the requirements in full compliance with the current Swedish PEFC FM standard. This involves confirming that Sveaskog has clear methodology for nature value assessment and procedures for classifying forest stands as NO/NS and designating areas holding nature values as key biotopes in a very precise and correct way in accordance with the indicators.</t>
  </si>
  <si>
    <t>3.2.1.2</t>
  </si>
  <si>
    <t xml:space="preserve">For own forestry organization, apply the Swedish PEFC requirements for management systems in accordance with appendix 2 and to comply with applicable parts of the Swedish PEFC forest standard.  </t>
  </si>
  <si>
    <t xml:space="preserve">För egen skogsbruksverksamhet tillämpa Svenska PEFC:s krav på ledningssystem i enlighet med Bilaga 2 och uppfylla tillämpliga krav i PEFC SWE 002 Skogsbruksstandard. </t>
  </si>
  <si>
    <t>Certification agreement with Soil Association Certification Ltd. signed.</t>
  </si>
  <si>
    <t>3.2.1.3</t>
  </si>
  <si>
    <t xml:space="preserve">For own forestry organization, meet applicable requirements for contractor certification.  </t>
  </si>
  <si>
    <t xml:space="preserve">För egen skogsbruksorganisation uppfylla tillämpliga krav i PEFC SWE 003 
Entreprenörsstandard. </t>
  </si>
  <si>
    <t xml:space="preserve">The forest management system reviewed comply with the requirements in appendix 2, including policy, relevant legislation, management system (ISO based, Sveaskog holds valid ISO 14001:2015 certificate, records of competences and trainings, records on external communication and documentation, and monitoring records. Sveaskog conducts own management review and internal audit, as well as review of centralised system of policies and procedures. </t>
  </si>
  <si>
    <t>3.2.1.4</t>
  </si>
  <si>
    <t xml:space="preserve">Provide all the information needed to meet the Swedish PEFC requirements to contractor or others engaged for a job, by means of an operational site directive </t>
  </si>
  <si>
    <t xml:space="preserve">Till anlitad entreprenör eller övriga uppdragstagare ge all information för PEFC-kravens uppfyllande genom att upprätta traktdirektiv i enlighet med Bilaga 2 i PEFC SWE 002 Skogsbruksstandard. </t>
  </si>
  <si>
    <t xml:space="preserve">Sveaskog, as a contractor, meet applicable requirements for contractor certification, as evaluated during this audit.  </t>
  </si>
  <si>
    <t>3.2.1.5</t>
  </si>
  <si>
    <t>Verify that engaged wood procurement organizations and contractors are in possession of a valid Swedish PEFC forestry certificate</t>
  </si>
  <si>
    <t xml:space="preserve">Kontrollera att avverkningsorganisationer som anlitas innehar, eller omfattas 
av, giltigt PEFC-skogsbrukscertifikat. </t>
  </si>
  <si>
    <t xml:space="preserve">For each forest operations, Sveaskog prepares work instructions with maps and site instructions (operational site directive). The instructions are always provided to the contractors, who has the instructions at hand in the machines. The instructions clearly identify area of cultural and biodiversity values, which must be protected during operations. Interview with contractors and check of instructions during field visits confirm. </t>
  </si>
  <si>
    <t>3.2.1.6</t>
  </si>
  <si>
    <t xml:space="preserve">Verify that engaged contractors have or are covered by PEFC-contractor certificate </t>
  </si>
  <si>
    <t xml:space="preserve">Kontrollera att entreprenörer som anlitas innehar, eller omfattas av, giltigt PEFC-
entreprenörscertifikat. </t>
  </si>
  <si>
    <t xml:space="preserve">Records of all contractors holding valued Swedish PEFC forestry certificate. Interview with contractors during field visits confirm. </t>
  </si>
  <si>
    <t>3.2.1.7</t>
  </si>
  <si>
    <t xml:space="preserve">For the purpose of promoting youths’ interest in the forest sector, school classes, or organizations with youth activities, may be hired for forestry measures. The measures shall meet the requirements regarding young peoples’ work environment according to the Work Environment Authority’s provisions. The compensation may amount to a maximum of one price base amount per client for each respective contractor and year. The compensation shall follow market conditions in relation to the specific measure. 
The client shall ensure that current legislation and provisions for hiring young people, as well as the PEFC-standard, is complied with. </t>
  </si>
  <si>
    <t xml:space="preserve"> I syfte att främja ungdomars intresse för skogsnäringen får skolklasser och organisationer med ungdomsverksamhet anlitas för skogliga åtgärder. Åtgärderna ska uppfylla kraven gällande minderårigas arbetsmiljö enligt Arbetsmiljöverkets författningssamling. Ersättningen får uppgå till maximalt ett prisbasbelopp per beställare för respektive uppdragstagare och år. Ersättningen skall vara marknadsmässig sett till den specifika åtgärden. 
Beställaren skall säkerställa att gällande lagar och föreskrifter för anlitande av minderåriga samt PEFC-standarden följs. </t>
  </si>
  <si>
    <t xml:space="preserve">Sveaskog confirms that if external request are received, information is provided. Stakeholder comment received confirm this, and procedures available on the website. </t>
  </si>
  <si>
    <t>3.2.1.8</t>
  </si>
  <si>
    <t>In the case of external request about the certification, make available information on forest land set aside for conservation purposes/ actions taken within requested specific local geographic area. Information on the holding’s economic conditions such as growth and timber volumes is not public, neither are results from assessments of conservation values or information on vulnerable species.</t>
  </si>
  <si>
    <t xml:space="preserve">Vid en extern förfrågan om certifieringen ska uppgifter om naturvårdsavsättningar/utförda naturvårdsåtgärder inom fastigheten eller efterfrågat lokalt geografiskt område göras tillgängliga. Uppgifter om fastighetens ekonomiska förutsättningar så som tillväxt och virkesvolymer är inte offentliga, inte heller resultat av utförda naturvärdesbedömningar eller uppgifter om känsliga arter. </t>
  </si>
  <si>
    <t>3.2.1.9</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</si>
  <si>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on ancient remains on the holding.
o Sites of special significance for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4.1.1 in PEFC SWE 002.
</t>
  </si>
  <si>
    <t xml:space="preserve">Skogsägare med ≥ 5 000 hektar produktiv skogsmark ska vid extern förfrågan redovisa uppgifter inom efterfrågat lokalt geografiskt område rörande följande punkter:  
• Beskrivning över utgångsläge, mål och skötsel samt karta/register 
• Områden med särskilda naturvärden 
• Utdrag ur befintligt fornminnesregister för markinnehavet 
• Särskilt viktiga platser för renskötsel som identifierats i samverkan med berörd 
sameby   
• Områden som varit föremål för bränning och områden där bränning planeras 
• Områden planerade för att gödslas 
• Områden på fastigheten som har stor betydelse för rekreation och friluftsliv enligt 
4.1.1 i PEFC SWE 002 Skogsbruksstandard. </t>
  </si>
  <si>
    <t>SA Cert is responsible for publishing the summary after approval of this report.</t>
  </si>
  <si>
    <t>3.2.1.10</t>
  </si>
  <si>
    <t xml:space="preserve">The organization shall identify what interested stakeholders that are relevant to the forest management and determine the interested stakeholders’ relevant expectations on the forest management.  </t>
  </si>
  <si>
    <t xml:space="preserve">Organisationen ska identifiera vilka intressenter som är relevanta för verksamheten samt bedöma intressenternas relevanta förväntningar på verksamheten.  </t>
  </si>
  <si>
    <t xml:space="preserve">Direct certification of forest owners 
A forestry certificate is issued to the forest owner. </t>
  </si>
  <si>
    <t xml:space="preserve">Direktcertifiering för skogsägare 
Skogsbrukscertifikat utfärdas till skogsägaren. </t>
  </si>
  <si>
    <t>3.2.2.1</t>
  </si>
  <si>
    <r>
      <t xml:space="preserve">The company’s/forest owner’s total forest holding under the same ownership, as well as any forest management, shall form the basis for certification.   
</t>
    </r>
    <r>
      <rPr>
        <i/>
        <sz val="9"/>
        <color indexed="10"/>
        <rFont val="Calibri"/>
        <family val="2"/>
      </rPr>
      <t>Note: An area which is subject to imperative conversion may be taken out of the certified area.</t>
    </r>
  </si>
  <si>
    <t xml:space="preserve">Företagets/skogsägarens totala skogsinnehav med enhetligt ägande samt eventuell skogsbruksverksamhet ska utgöra grund för certifiering.  </t>
  </si>
  <si>
    <t>3.2.2.2</t>
  </si>
  <si>
    <t xml:space="preserve">A forest management plan adapted to certification shall be in place within two years from the certification at the latest. The plan shall be designed and updated as appropriate to the scale, scope, and intensity of the forest management (Appendix 1, PEFC SWE 002 Forestry Standard).    </t>
  </si>
  <si>
    <t xml:space="preserve">En certifieringsanpassad skogsbruksplan ska finnas senast inom två år efter certifieringen. Planen ska utformas och uppdateras i förhållande till verksamhetens storlek, omfattning och intensitet (Bilaga 1, PEFC SWE 002 Skogsbruksstandard). </t>
  </si>
  <si>
    <t>3.2.2.3</t>
  </si>
  <si>
    <t xml:space="preserve">The forest owner shall formulate general objectives and forest management principles for its forest management which is published on the certificate holder’s web site. This commitment may be combined with 3.1.3.  </t>
  </si>
  <si>
    <t>Sveaskog has ecological landskape plans and forest management plans in GIS. For the forest regions, clear objectives are formulated. Ecological Landscape plans with objectives are published on the webpage of the organisaiton.</t>
  </si>
  <si>
    <t>3.2.3</t>
  </si>
  <si>
    <t xml:space="preserve">Direct certification of wood procurement organizations 
Concerns wood procurement organizations that are performing forestry operations on forest land of certified forest owners. A forestry certificate is issued to the wood procurement organization. The certification shall cover the entire wood procurement organization’s forest management.  </t>
  </si>
  <si>
    <t xml:space="preserve">Direktcertifiering för avverkningsorganisationer 
Avser avverkningsorganisationer som utför arbete på skogsmark hos certifierade skogsägare. Skogsbrukscertifikat utfärdas till avverkningsorganisationen. Certifieringen ska omfatta hela avverkningsorganisations skogsbruksverksamhet.  </t>
  </si>
  <si>
    <t>3.2.3.1</t>
  </si>
  <si>
    <t xml:space="preserve">The procurement organisation must have a valid certificate according to PEFC ST 2002:2020 (or be included in a group certificate for PEFC ST 2002:2020) and is responsible for ensuring that the necessary information (PEFC ST 2002:2020 5.1.1) is retrieved from the certified forest owner and that the claim 100% PEFC certified is used for communicating the origin. Only products from PEFC certified forest owners and areas covered by a valid PEFC SFM certificate can be traded with a PEFC certified claim. </t>
  </si>
  <si>
    <t xml:space="preserve">Avverkningsorganisationen måste ha ett giltigt certifikat enligt PEFC ST 2002:2020 (eller vara anslutna till ett gruppcertifikat för PEFC ST 2002:2020) och ansvarar för att nödvändig information (PEFC ST 2002:2020 5.1.1.) erhålles från den certifierade skogsägaren och att anspråket 100 % PEFC-certifierad används. Endast produkter från PEFC-certifierade skogsägare och skogsmark som omfattas av ett giltigt PEFC-certifikat kan handlas med anspråket ”PEFC-certifierad”.  </t>
  </si>
  <si>
    <t>Not relevant</t>
  </si>
  <si>
    <t>3.2.3.2</t>
  </si>
  <si>
    <t xml:space="preserve">A basis for a systematic work to reduce fossil carbon dioxide emissions is knowledge about current state. Wood procurement organizations shall therefore establish goals and action plan for the reduction of climate impact and establish a yearly calculation of fossil carbon dioxide emissions from completed harvesting. The calculation shall cover the total fossil emissions from harvester and skidder from own machinery and from contractors hired by the organization. The organization shall establish its own routine for the emissions calculation. The routine shall include the calculation model, as well as any templates and assumptions. </t>
  </si>
  <si>
    <t xml:space="preserve">En grund för ett systematiskt arbete för att minska fossila koldioxidutsläpp är kunskap om nuläge. Avverkningsorganisationer ska därför upprätta mål och handlingsplan för minskad klimatpåverkan och upprätta en årlig beräkning över fossila koldioxidutsläpp från utförd avverkning. Beräkningen ska omfatta de totala fossila utsläppen från skördare och skotare från egna maskiner och från av organisationen anlitade entreprenörer. Organisationen ska upprätta en egen dokumenterad rutin för utsläppsberäkningen. Rutinen ska innefatta beräkningsmodellen samt eventuella schabloner och antaganden. </t>
  </si>
  <si>
    <t xml:space="preserve">Direct certification of contractors 
Concerns contracted forest management or parts of contracted forest management that are performing forestry operations on forest land of certified forest owners. The contractor is responsible for complying with the requirements of PEFC SWE 003 Forestry Contractor Standard and applicable parts of chapter 4 Social requirements in PEFC SWE 002 Forestry Standard.  
At work on forest land of certified forest owners, applicable parts of PEFC SWE 002 Forestry Standard shall be complied with. Contractor certification is confirmed by means of a certificate which is issued by an accredited certification body after independent third-party audit. The certificate is issued to the contractor. Contractor certification requires that all employees and/or machinery used in the contracted forest management form the basis for the certification. </t>
  </si>
  <si>
    <t xml:space="preserve">Direktcertifiering för av entreprenörer 
Avser entreprenadverksamheter eller del av entreprenadverksamheter som utför arbete på skogsmark hos certifierade skogsägare. Entreprenören ansvarar för att kraven PEFC SWE 003 Entreprenörsstandard och tillämpliga delar av kapitel 4 Sociala krav i PEFC SWE 002 Skogsbruksstandard uppfylls. 
Vid arbeten på skogsmark hos certifierade skogsägare ska tillämpliga delar av PEFC SWE 002 Skogsbruksstandard följas. Entreprenörscertifiering bekräftas med ett certifikat som utfärdas av en ackrediterad certifieringsorganisation efter oberoende tredjepartsrevision. Certifikatet utfärdas till entreprenadverksamheten. För entreprenörscertifiering krävs att samtliga anställda och/eller maskiner i den skogliga verksamheten utgör grund för certifieringen. </t>
  </si>
  <si>
    <t>3.3.1.1</t>
  </si>
  <si>
    <t xml:space="preserve">For own contracted forest management, apply PEFC Sweden’s requirements on management system in accordance with Appendix 2. </t>
  </si>
  <si>
    <t xml:space="preserve">För egen entreprenadverksamhet tillämpa Svenska PEFC:s krav på ledningssystem i enlighet med Bilaga 2.   </t>
  </si>
  <si>
    <t>See A1c PEFC contractors standard and checklist</t>
  </si>
  <si>
    <r>
      <t xml:space="preserve">Requirements on management systems of certified organizations 
</t>
    </r>
    <r>
      <rPr>
        <i/>
        <sz val="10"/>
        <color indexed="10"/>
        <rFont val="Calibri"/>
        <family val="2"/>
      </rPr>
      <t>Definitions for the Swedish PEFC-standard in PEFC SWE 001 PEFC’s Certification System for Sustainable Forest Management in Sweden, Appendix B. 
See Appendix 2 for requirements on management systems</t>
    </r>
  </si>
  <si>
    <r>
      <t xml:space="preserve">Krav för certifierade organisationers ledningssystem:
Ledningssystemkrav direkt
</t>
    </r>
    <r>
      <rPr>
        <i/>
        <sz val="10"/>
        <color indexed="10"/>
        <rFont val="Calibri"/>
        <family val="2"/>
      </rPr>
      <t xml:space="preserve">Definitioner för den svenska PEFC-standarden i Svenska PEFC:s certifieringssystem för hållbart skogsbruk (PEFC SWE 001) bilaga B. </t>
    </r>
  </si>
  <si>
    <t>Annex 1c Swedish PEFC Forestry Contractor Std and Checklist</t>
  </si>
  <si>
    <t>Adapted Standard version:</t>
  </si>
  <si>
    <t>Godkänt Standard version:</t>
  </si>
  <si>
    <t>Swedish PEFC Forestry contractor standard PEFC SWE 003:5</t>
  </si>
  <si>
    <t>Svensk PEFC Entreprenörsstandard PEFC SWE 003:5</t>
  </si>
  <si>
    <t>New PEFC standard for Sweden</t>
  </si>
  <si>
    <t>Ny PEFC standard 2024</t>
  </si>
  <si>
    <t>NB - this checklist shall be used in conjunction with the guidance in the Swedish PEFC Standard</t>
  </si>
  <si>
    <t>NB. Denna checklista skall användas tillsammans med vejledningen i den svenska PEFC skogstandarden</t>
  </si>
  <si>
    <t>Requirement</t>
  </si>
  <si>
    <t>003:5</t>
  </si>
  <si>
    <t>PEFC SWE 003:5</t>
  </si>
  <si>
    <r>
      <rPr>
        <b/>
        <sz val="10"/>
        <rFont val="Calibri"/>
        <family val="2"/>
      </rPr>
      <t>Forestry contractor certification</t>
    </r>
    <r>
      <rPr>
        <sz val="10"/>
        <rFont val="Calibri"/>
        <family val="2"/>
      </rPr>
      <t xml:space="preserve">
Forestry contractor that is hired by directly certified or group-certified wood procurement organization, by contractor or by forest owner, shall be in possession of a contractor certificate or proof of group certification. Direct certification or group certification of forestry contractors is made in accordance with PEFC SWE 004. For contractor certification applies that all employees and/or machinery in the forest-related business form the basis for certification. In the PEFC-system, contractors are divided into the categories:       
• </t>
    </r>
    <r>
      <rPr>
        <b/>
        <sz val="10"/>
        <rFont val="Calibri"/>
        <family val="2"/>
      </rPr>
      <t>Felling operations contractor</t>
    </r>
    <r>
      <rPr>
        <sz val="10"/>
        <rFont val="Calibri"/>
        <family val="2"/>
      </rPr>
      <t xml:space="preserve">, registered company which undertakes forest-related felling operations, for example thinning, final felling, and extraction of forest fuel, on forest land. 
• </t>
    </r>
    <r>
      <rPr>
        <b/>
        <sz val="10"/>
        <rFont val="Calibri"/>
        <family val="2"/>
      </rPr>
      <t>Silvicultural contractor</t>
    </r>
    <r>
      <rPr>
        <sz val="10"/>
        <rFont val="Calibri"/>
        <family val="2"/>
      </rPr>
      <t xml:space="preserve">, registered company that undertakes silvicultural commissions, for example soil scarification, planting, pre-commercial thinning, or ditching, on forest land. 
• </t>
    </r>
    <r>
      <rPr>
        <b/>
        <sz val="10"/>
        <rFont val="Calibri"/>
        <family val="2"/>
      </rPr>
      <t>Forest management planning contractor</t>
    </r>
    <r>
      <rPr>
        <sz val="10"/>
        <rFont val="Calibri"/>
        <family val="2"/>
      </rPr>
      <t xml:space="preserve">, registered company that undertakes forest management planning, other type of planning and/or inventories of significance for compliance with PEFC requirements.  </t>
    </r>
  </si>
  <si>
    <r>
      <rPr>
        <b/>
        <sz val="10"/>
        <rFont val="Calibri"/>
        <family val="2"/>
      </rPr>
      <t>Entreprenörscertifiering</t>
    </r>
    <r>
      <rPr>
        <sz val="10"/>
        <rFont val="Calibri"/>
        <family val="2"/>
      </rPr>
      <t xml:space="preserve">
Entreprenör, anlitad av direktcertifierad eller gruppcertifierad avverkningsorganisation, entreprenör eller skogsägare, ska ha entreprenörscertifikat eller bevis om gruppcertifiering. Direktcertifiering eller gruppcertifiering av entreprenörer sker enligt PEFC SWE 004. För entreprenörscertifiering gäller att företagets samtliga anställda och/eller maskiner i den skogliga verksamheten utgör grund för certifiering. Entreprenörer delas i PEFC-systemet in i kategorierna:  
• </t>
    </r>
    <r>
      <rPr>
        <b/>
        <sz val="10"/>
        <rFont val="Calibri"/>
        <family val="2"/>
      </rPr>
      <t>Avverkningsentreprenör</t>
    </r>
    <r>
      <rPr>
        <sz val="10"/>
        <rFont val="Calibri"/>
        <family val="2"/>
      </rPr>
      <t xml:space="preserve">, registrerat företag som utför skogliga avverkningsarbeten, t.ex. gallring, slutavverkning och skörd av skogsbränslen, på skogsmark. 
• </t>
    </r>
    <r>
      <rPr>
        <b/>
        <sz val="10"/>
        <rFont val="Calibri"/>
        <family val="2"/>
      </rPr>
      <t>Skogsvårdsentreprenör</t>
    </r>
    <r>
      <rPr>
        <sz val="10"/>
        <rFont val="Calibri"/>
        <family val="2"/>
      </rPr>
      <t xml:space="preserve">, registrerat företag som utför skogsvårdsuppdrag, t.ex. markberedning, plantering, röjning eller dikning, på skogsmark. 
• </t>
    </r>
    <r>
      <rPr>
        <b/>
        <sz val="10"/>
        <rFont val="Calibri"/>
        <family val="2"/>
      </rPr>
      <t>Planläggningsentreprenör</t>
    </r>
    <r>
      <rPr>
        <sz val="10"/>
        <rFont val="Calibri"/>
        <family val="2"/>
      </rPr>
      <t xml:space="preserve">, registrerat företag som utför skogsbruksplanläggning, annan planering och/eller inventeringsverksamhet med betydelse för PEFC-kravens efterlevnad. 
</t>
    </r>
    <r>
      <rPr>
        <i/>
        <sz val="10"/>
        <rFont val="Calibri"/>
        <family val="2"/>
      </rPr>
      <t xml:space="preserve">Enklare skogliga inventeringar som t.ex. uppföljning av skogsvård är undantagna från kravet på PEFC-entreprenörscertifiering. Undantaget gäller däremot inte uppföljningar av naturvårdsåtgärder eller naturvärdesinventeringar. </t>
    </r>
  </si>
  <si>
    <t>PEFC’s requirements on contractors
Contractors are responsible for complying with Swedish legislation and the requirements of this standard.</t>
  </si>
  <si>
    <t xml:space="preserve">PEFC:s krav for entreprenorer 
Entreprenör ansvarar för att följa svensk lagstiftning och kraven i denna standard.  </t>
  </si>
  <si>
    <r>
      <rPr>
        <b/>
        <sz val="10"/>
        <rFont val="Calibri"/>
        <family val="2"/>
      </rPr>
      <t>Applicable requirements of PEFC SWE 002, chapter 4</t>
    </r>
    <r>
      <rPr>
        <sz val="10"/>
        <rFont val="Calibri"/>
        <family val="2"/>
      </rPr>
      <t xml:space="preserve">
PEFC-certified contractor shall, in addition to the requirements of this standard, comply with the following paragraphs in PEFC SWE 002:
o 4.4 Company responsibilities
o 4.5 Employer responsibilities
o 4.6 Insurances
o 4.7 Organization of work
o 4.8 Work environment
o 4.9 Equal rights and opportunities
o 4.10 Competence in forestry
o 4.11 Skills development</t>
    </r>
  </si>
  <si>
    <r>
      <rPr>
        <b/>
        <sz val="10"/>
        <rFont val="Calibri"/>
        <family val="2"/>
      </rPr>
      <t xml:space="preserve">Tillämpliga krav i PEFC SWE 002, kapitel 4, </t>
    </r>
    <r>
      <rPr>
        <sz val="10"/>
        <rFont val="Calibri"/>
        <family val="2"/>
      </rPr>
      <t xml:space="preserve">
PEFC-certifierad entreprenör ska förutom kraven i denna standard uppfylla tillämpliga krav i följande kapitel i PEFC SWE 002: 
o 4.4 Företagaransvar 
o 4.5 Arbetsgivaransvar 
o 4.6 Försäkringar 
o 4.7 Arbetsorganisation 
o 4.8 Arbetsmiljö 
o 4.9 Jämställdhet och jämlikhet 
o 4.10 Skoglig kompetens 
o 4.11 Kompetensutveckling </t>
    </r>
  </si>
  <si>
    <t>Sveaskog complies with this requirements. Verified during interviews with managers and document reviews.</t>
  </si>
  <si>
    <t>Sveaskog complies with this requirements. Verified during interviews with managers and document reviews: 
- code of conduct,
- Personel handbook,
 - Insurance paper
 - Kompassen with digital FM handbook with full set of instructions and routines
 - Skötselscholan and educational matrix</t>
  </si>
  <si>
    <t>Interviews with managers confirms. 
Document reviews: 
- code of conduct,
- Personel handbook,
 - Insurance paper
 - Kompassen with digital FM handbook with full set of instructions and routines
 - Skötselscholan and educational matrix</t>
  </si>
  <si>
    <t>Family businesses</t>
  </si>
  <si>
    <t xml:space="preserve">Familjeföretag </t>
  </si>
  <si>
    <t xml:space="preserve">4.2.1  </t>
  </si>
  <si>
    <t>Family businesses that have employees for which LAS (Employment Protection Act) is not applicable (family members) need not comply with PEFC SWE 002:4.5.1-4.5.3, 4.7 and 4.9.</t>
  </si>
  <si>
    <t xml:space="preserve">Familjeföretag som har arbetstagare där LAS inte gäller (familjemedlemmar) behöver inte uppfylla PEFC SWE 002: 4.5.1-4.5.3, 4.7 och 4.9. </t>
  </si>
  <si>
    <t>N/A. Sveaskog is not a family business</t>
  </si>
  <si>
    <t>PEFC certification</t>
  </si>
  <si>
    <t xml:space="preserve">PEFC-certifiering </t>
  </si>
  <si>
    <t>At work on forest land of certified forest owners, applicable parts of the PEFC forest standard (PEFC SWE 002) shall be complied with.</t>
  </si>
  <si>
    <t xml:space="preserve">Vid arbeten på skogsmark hos certifierade skogsägare ska tillämpliga delar PEFC SWE 002 Skogsbrukstandard följas. </t>
  </si>
  <si>
    <t xml:space="preserve">Sveaskog, when working on forest land of certified or non-certified forest owners, comply with the applicable parts of the PEFC forest standard (PEFC SWE 002). Verified during this audit. </t>
  </si>
  <si>
    <t xml:space="preserve">When working on forest land of certified or non-certified forest owners, the organisation comply with the applicable parts of the PEFC forest standard (PEFC SWE 002) by applying same procedures as for own forests. Verified during site vists. </t>
  </si>
  <si>
    <t>At work on forest land of non-certified forest owners, applicable parts of PEFC SWE 003 and PEFC SWE 002 chapter 4 for the own company, shall be complied with.</t>
  </si>
  <si>
    <t xml:space="preserve">Vid arbeten hos icke certifierade skogsägare ska tillämpliga krav i PEFC SWE 003 och PEFC SWE 002 kapitel 4 för det egna företaget uppfyllas. </t>
  </si>
  <si>
    <t>4.3.3</t>
  </si>
  <si>
    <t xml:space="preserve">Gruppcertifierade entreprenörer ska tillämpa rutiner enligt anvisningar från paraplyorganisationen. </t>
  </si>
  <si>
    <t>Not a group of contractors</t>
  </si>
  <si>
    <t>4.3.4</t>
  </si>
  <si>
    <t xml:space="preserve">Gruppcertifierade entreprenörer ska genom egenkontroll årligen redovisa till paraplyorganisationen att tillämpliga PEFC-krav följs i verksamheten. </t>
  </si>
  <si>
    <t>4.3.5</t>
  </si>
  <si>
    <t xml:space="preserve">Gruppcertifierade entreprenörer ska informera paraplyorganisationen om förändringar i verksamheten som har betydelse för certifieringen. </t>
  </si>
  <si>
    <t>4.3.6</t>
  </si>
  <si>
    <t xml:space="preserve">Acceptera att paraplyorganisationen och certifieringsorganisationen utför kontroller av att kraven i PEFC-standarden följs. Paraplyorganisationen, certifieringsorganisationen och i förekommande fall Svenska PEFC eller internationella PEFC ska ges tillgång till relevant dokumentation och information samt få tillträde till relevanta inrättningar (exempelvis bokslut som ej är offentlig handling eller verifikat på kemikalieinköp). 
</t>
  </si>
  <si>
    <t xml:space="preserve">Sveaskog is being audited annually by Soil Association. </t>
  </si>
  <si>
    <t>Sveaskog is being audited annually by Soil Association. This is clear from the signed certification agreement.</t>
  </si>
  <si>
    <t>Signed certification agreement with SA. Being audited annually.</t>
  </si>
  <si>
    <t>4.3.7</t>
  </si>
  <si>
    <t xml:space="preserve">Gruppcertifierade entreprenörer ska hantera avvikelser och vidta korrigerande och förebyggande åtgärder i enlighet med anvisningar från paraplyorganisationen (PEFC SWE 004 Direktcertifiering och gruppcertifiering, Bilaga 1). </t>
  </si>
  <si>
    <t>Nonconformities are recorded in FURA, and are closed with appropriate action items. All incidents are logged in FURA, with action items and follow up if required</t>
  </si>
  <si>
    <t>Nonconformities are recorded in FURA, and are closed with appropriate action items. All incidents are logged in FURA, with action items and follow up if required. System demonstrated by the forest managers and planners during the audit. The data are used to prepare annual monitoring as well of performance.</t>
  </si>
  <si>
    <t xml:space="preserve">All cases and incidents recorded in FURA, and are closed with appropriate action and follow up if required. System demonstrated by the managers during the audit. Example ID4589, ID4576 The data are used to prepare annual monitoring as well of performance: Management review 2025 includes overview. </t>
  </si>
  <si>
    <t>Forest management planning</t>
  </si>
  <si>
    <t xml:space="preserve">Skogsbruksplanläggning </t>
  </si>
  <si>
    <t>A plan-producing company shall establish and document procedures for the production of forest management plans which comply with the requirements of PEFC SWE 002, appendix 1. The documentation shall include field-work and quality assurance.</t>
  </si>
  <si>
    <t xml:space="preserve">Ett planproducerande företag ska upprätta och dokumentera rutiner för framtagande av skogsbruksplaner som uppfyller kraven i PEFC SWE 002, bilaga 1. Dokumentationen ska innefatta fältarbete och kvalitetssäkring. </t>
  </si>
  <si>
    <t>N/A, Sveaskog does not produce forest mangement plans under the scope of it´s Forestry contractor certification</t>
  </si>
  <si>
    <t>Sveaskog does not produce forest mangement plans under the scope of it´s Forestry contractor certification</t>
  </si>
  <si>
    <t>Regarding forest management planners, the company shall document: - That the qualifications of planners meet the requirements of PEFC SWE 002, - Routines for calibration and adjustment of technical equipment and measurements.</t>
  </si>
  <si>
    <t xml:space="preserve">För skogsbruksplanläggare ska företaget dokumentera att planläggarnas kompetens motsvarar kraven i PEFC SWE 002 Skogsbruksstandard.  </t>
  </si>
  <si>
    <t>Operational site directive</t>
  </si>
  <si>
    <t xml:space="preserve">Traktdirektiv </t>
  </si>
  <si>
    <t>The client’s operational site directive (including map) concerning agreed operation shall be observed.</t>
  </si>
  <si>
    <r>
      <t xml:space="preserve">Beställarens traktdirektiv, inklusive karta, för avtalad åtgärd ska följas. 
</t>
    </r>
    <r>
      <rPr>
        <sz val="10"/>
        <color indexed="10"/>
        <rFont val="Calibri"/>
        <family val="2"/>
      </rPr>
      <t xml:space="preserve">
</t>
    </r>
    <r>
      <rPr>
        <i/>
        <sz val="10"/>
        <color indexed="10"/>
        <rFont val="Calibri"/>
        <family val="2"/>
      </rPr>
      <t xml:space="preserve">Oförutsedda händelser av betydelse i samband med åtgärden ska kommuniceras till beställaren. Uppstår, i samband med åtgärd, behov av anpassningar av betydelse ska dessa överenskommas med beställaren. </t>
    </r>
  </si>
  <si>
    <t>Sveaskog produces site directives with nature value assessment, work instructions and detailed maps under the scope of it´s Forestry contractor certification</t>
  </si>
  <si>
    <t>Sveaskog produces the site directives for the owners with nature value assessment, work instructions and detailed maps under the scope of it´s Forestry contractor certification. Checked at all site visits.</t>
  </si>
  <si>
    <t>When an operational site directive is lacking or is insufficient, a non-compliance report shall be made in accordance with the client’s non-compliance routines.</t>
  </si>
  <si>
    <r>
      <t xml:space="preserve">Vid avsaknad av eller brister i beställarens traktdirektiv ska avvikelserapport enligt beställarens avvikelserutiner göras. 
</t>
    </r>
    <r>
      <rPr>
        <i/>
        <sz val="10"/>
        <color indexed="10"/>
        <rFont val="Calibri"/>
        <family val="2"/>
      </rPr>
      <t xml:space="preserve">Vad ett traktdirektiv ska innehålla anges i PEFC SWE 002 Skogsbruksstandard, Bilaga 2. </t>
    </r>
  </si>
  <si>
    <t>Same as above. If insufficient, non-compliance reports are made through report back from contractor and/or controller, which feeds into integrated management system.</t>
  </si>
  <si>
    <t>Same as above. All work instructions found complete during the audit. If insufficient, non-compliance reports are made through report back from contractor and/or controller, which feeds into integrated management system.</t>
  </si>
  <si>
    <t>In the case of repeated non-compliances according to 4.5.2, or if corrective actions are not taken, the non-compliance shall be notified to the client’s certification body or conveyed via the contractor’s umbrella for group-certification.</t>
  </si>
  <si>
    <t xml:space="preserve">Vid upprepade avvikelser enligt 4.5.2 , eller om ingen åtgärd vidtas, ska avvikelse anmälas till beställarens certifieringsorganisation eller förmedlas via skogsentreprenörens gruppcertifieringsparaply. </t>
  </si>
  <si>
    <t>Sveaskog produces site directives under the scope of it´s Forestry contractor certification</t>
  </si>
  <si>
    <t>Sveaskog produces the site directives for the owners under the scope of it´s Forestry contractor certification</t>
  </si>
  <si>
    <t>Sub-contractors</t>
  </si>
  <si>
    <t xml:space="preserve">Underentreprenörer </t>
  </si>
  <si>
    <t xml:space="preserve">Contractor may only have sub-contractor in one step, unless a written agreement is made with the client. </t>
  </si>
  <si>
    <r>
      <t xml:space="preserve">Anlitade underentreprenörer ska vara PEFC-certifierade eller anslutna till certifierad paraplyorganisation.  
</t>
    </r>
    <r>
      <rPr>
        <sz val="10"/>
        <color indexed="10"/>
        <rFont val="Calibri"/>
        <family val="2"/>
      </rPr>
      <t xml:space="preserve">Huvudentreprenör har ansvar att kontrollera att anlitad underentreprenör är PEFC-certifierad. </t>
    </r>
  </si>
  <si>
    <t>Sveaskog only use sub-contractors in one step, under the scope of it´s Forestry contractor certification</t>
  </si>
  <si>
    <t>Sveaskog is aware. Interview with managers confirm that they only use sub-contractors in one step, under the scope of it´s Forestry contractor certification</t>
  </si>
  <si>
    <t>Hired sub-contractors shall be PEFC-certified or affiliated to certified umbrella organization.</t>
  </si>
  <si>
    <t xml:space="preserve">Entreprenör får endast ha underentreprenör i ett led utan skriftlig överenskommelse med beställaren. </t>
  </si>
  <si>
    <t xml:space="preserve">Sveaskog inly use sub-contractors in one step, under the scope of it´s Forestry contractor certification and these sub-contractors are always PEFC Certified. </t>
  </si>
  <si>
    <t>Preventive environmental requirements
Environmental awareness shall permeate the whole business. At the procurement of equipment and supplies, environmentally labeled products shall be chosen when this is practically and economically feasible.</t>
  </si>
  <si>
    <t xml:space="preserve">Förebyggande miljökrav 
Miljömedvetenhet ska genomsyra hela verksamheten. Vid inköp av utrustning och förbrukningsmaterial ska miljömärkta produkter, då så är praktiskt och ekonomiskt rimligt, väljas. </t>
  </si>
  <si>
    <t>For two-stroke engines, alkylate gasoline which at least meet the requirements of the Swedish standard SS 15 54 61 shall be used.</t>
  </si>
  <si>
    <t xml:space="preserve">Alkylatbensin som lägst uppfyller svensk standard SS 15 54 61 ska användas i tvåtaktsmotorer.  </t>
  </si>
  <si>
    <t xml:space="preserve">N/A, Sveaskog does not utilize two stroke engines. </t>
  </si>
  <si>
    <t xml:space="preserve">Sveaskog does not utilize two stroke engines. </t>
  </si>
  <si>
    <t>All machinery performing work on forest land shall use hydraulic oils which at least meet the requirements for environmentally approved hydraulic oil according to Swedish standard SS 15 54 34.</t>
  </si>
  <si>
    <r>
      <t xml:space="preserve">I alla maskiner som används för arbete på skogsmark ska hydrauloljor som lägst uppfyller de krav som gäller för miljöanpassad hydraulolja enligt svensk standard </t>
    </r>
    <r>
      <rPr>
        <sz val="10"/>
        <color indexed="10"/>
        <rFont val="Calibri"/>
        <family val="2"/>
      </rPr>
      <t xml:space="preserve">SS 155434:2020 användas. Oljorna granskas enligt standarden av RISE och listas på den s.k. ”SP-listan” vilken nås via deras hemsida https://www.ri.se/sv. Om produkten som ska användas inte är listad där ska entreprenören kunna visa att hydrauloljan uppfyller miljöegenskaper enligt SS 
155434:2020. </t>
    </r>
  </si>
  <si>
    <t>Sveaskogs own machines use hydralic oils according to Swedish standard SS 15 54 34.</t>
  </si>
  <si>
    <t xml:space="preserve">Sveaskogs own machines use hydralic oils according to Swedish standard SS 15 54 34. Checked during check of harvest machines with oils kept on machines.  </t>
  </si>
  <si>
    <t xml:space="preserve">Sveaskogs own machines use hydralic oils according to Swedish standard SS 15 54 34. Field visits and inspection of harvest machines: Checked during check of harvest machines with oils kept on machines.  </t>
  </si>
  <si>
    <t>For lubrication of chain saws, vegetable chain saw oil, other environmentally approved chain saw oil, or other lubricant for chain saws according to SS 15 54 70, environmental class B at the lowest, shall be used.</t>
  </si>
  <si>
    <r>
      <t xml:space="preserve">För sågkedjesmörjning ska vegetabilisk sågkedjeolja, annan miljögodkänd sågkedjeolja eller smörjfett för sågkedjesmörjning enligt </t>
    </r>
    <r>
      <rPr>
        <sz val="10"/>
        <color indexed="10"/>
        <rFont val="Calibri"/>
        <family val="2"/>
      </rPr>
      <t xml:space="preserve">SS 155470:2020, lägst miljöklass B användas. Smörjfetter granskas enligt standarden av RISE och listas på den s.k. ”SP-listan” vilken nås via deras hemsida https://www.ri.se/sv. Om smörjfett som ska användas inte är listat där ska entreprenören kunna visa att den uppfyller miljöegenskaper enligt SS 155470:2020. </t>
    </r>
  </si>
  <si>
    <t>4.7.4</t>
  </si>
  <si>
    <t xml:space="preserve">Ethylene glycol may not be used in machine cooling systems in machinery performing work on forest land. </t>
  </si>
  <si>
    <t xml:space="preserve">Etylenglykol får inte användas i kylsystemen i maskiner som används för arbeten på skogsmark. </t>
  </si>
  <si>
    <t xml:space="preserve">Sveaskogs own machines does use Ethylene glycol in the nachines cooling systems. </t>
  </si>
  <si>
    <t xml:space="preserve">Sveaskogs own machines use Ethylene glycol in the machines cooling systems.  Checked during check of harvest machines with substances kept on machines.  </t>
  </si>
  <si>
    <t>4.7.5</t>
  </si>
  <si>
    <t xml:space="preserve">Lämplig metodik och teknik ska användas för att förebygga körskador vid drivning, speciellt där transporter korsar vattendrag. Åtgärder ska planeras och utföras enligt tillämpliga krav i PEFC SWE 002 Skogsbruksstandard, avsnitt 3.10. </t>
  </si>
  <si>
    <t xml:space="preserve">Sveaskog holds valid ISO 14001:2015 certificate, thus has environmental awareness within the whole business. </t>
  </si>
  <si>
    <t xml:space="preserve">Valid ISO 14001:2015 certificate, thus has environmental awareness within the whole business. </t>
  </si>
  <si>
    <t>4.7.6</t>
  </si>
  <si>
    <t xml:space="preserve">Skördare och skotare med &gt; 100 timmar årlig körtid ska ha motorer som minst uppfyller steg 1 enligt EU-direktiv 97/68/EC och EU-förordningen (EU) 2016/1628. </t>
  </si>
  <si>
    <t>Dangerous goods</t>
  </si>
  <si>
    <t xml:space="preserve">Farligt gods </t>
  </si>
  <si>
    <t>Any person carrying dangerous goods, and who are not covered by requirements concerning training of vehicle crew according to ADR-S chapter 8.2, shall have training in accordance with chapter 1.3 in ADR-S. Any person carrying fuels for vehicles or equipment equivalent to 60 liters per transport unit at the most, shall have appropriate competence for the handling, e.g. in the form of an adapted ADR-S 1.3 training course.</t>
  </si>
  <si>
    <t xml:space="preserve">Den som transporterar farligt gods men inte omfattas av krav på fordonsutbildning enligt ADR-S kapitel 8.2, ska ha utbildning i enlighet med kapitel 1.3 i ADR-S. Den som transporterar drivmedel till fordon eller utrustning motsvarande högst 60 liter per transportenhet ska ha tillämplig kompetens för hanteringen, t.ex. i form av en anpassad ADR-S 1.3-utbildning.  </t>
  </si>
  <si>
    <t>Sveaskog has developed Emergency preparedness procedures, that are all available in Kompassen, thus Sveaskog has established, implemented and maintained emergency preparedness procedures for their activities</t>
  </si>
  <si>
    <t xml:space="preserve">Sveaskog has developed and maintained Emergency preparedness procedures, checked in Kompassen. The organisation has training and educational system as part of the national Skötselscholan, where contractors have to take allocated trainings. Checked for contracted transport companies. </t>
  </si>
  <si>
    <t xml:space="preserve">Emergency preparedness procedures, 29.03.2025 checked in Kompassen. Training and educational system via the national Skötselscholan, where contractors have to take allocated trainings. Checked for contracted transport companies: Skötselsskolan digital version 2025. </t>
  </si>
  <si>
    <t xml:space="preserve">Dangerous goods may only be carried in packaging that has undergone type examination. This applies to bottles, cans, barrels, as well as IBC-containers. </t>
  </si>
  <si>
    <t xml:space="preserve">Farligt gods får endast transporteras i typgodkända förpackningar. Detta gäller såväl flaskor, dunkar, fat som IBC-behållare.  </t>
  </si>
  <si>
    <t xml:space="preserve">Sveaskog has developed Emergency preparedness procedures, that are all available in Kompassen, thus Sveaskog has established, implemented and maintained emergency preparedness procedures for their activities, ensuring that dangerous goods only be carried in packaging that has undergone type examination. Verified on-site  and in interview with staff. </t>
  </si>
  <si>
    <t xml:space="preserve">Sveaskog has implemented the emergency preparedness procedures for their activities, ensuring that dangerous goods only be carried in packaging that has undergone type examination. Verified on-site  and in interview with staff. </t>
  </si>
  <si>
    <t>The dangerous goods shall be carried in a ventilated space.</t>
  </si>
  <si>
    <t xml:space="preserve">Det farliga godset ska transporteras i ventilerat utrymme. </t>
  </si>
  <si>
    <t xml:space="preserve">Sveaskog has developed Emergency preparedness procedures, that are all available in Kompassen, thus Sveaskog has established, implemented and maintained emergency preparedness procedures for their activities, ensuring that dangerous goods only be carried in a ventilated space. Verified on-site  and in interview with staff. </t>
  </si>
  <si>
    <t xml:space="preserve">Sveaskog has established, implemented and maintained emergency preparedness procedures, ensuring that dangerous goods only be carried in a ventilated space. Verified on-site of container and in interview with staff. </t>
  </si>
  <si>
    <t>Tanks and/or IBC-containers shall be inspected and this shall be clear from labelling on the tank/IBC-container and from inspection protocol.</t>
  </si>
  <si>
    <t xml:space="preserve">Tankar och IBC-behållare ska vara besiktade och detta ska framgå av märkning på tanken/IBC-behållaren och besiktningsprotokoll.  </t>
  </si>
  <si>
    <t xml:space="preserve">Sveaskog has developed Emergency preparedness procedures, that are all available in Kompassen, thus Sveaskog has established, implemented and maintained emergency preparedness procedures for their activities. Tanks and/or IBC-containers are being inspected.Verified inspection protocols and in interview with staff. </t>
  </si>
  <si>
    <t>Hazardous waste
Hazardous waste is also dangerous goods (see therefore also 4.8).</t>
  </si>
  <si>
    <t xml:space="preserve">Farligt avfall 
Farligt avfall är också farligt gods (se därför även 4.8). </t>
  </si>
  <si>
    <t>Contractor which has a business in which hazardous waste arises shall, for every sort of waste, keep notes on quantity of waste and where the waste is transported. The notes shall be kept.</t>
  </si>
  <si>
    <t xml:space="preserve">Den, som har verksamhet i vilken farligt avfall uppkommer, ska för varje slag av avfall föra anteckningar om mängd avfall och vart avfallet transporteras. Anteckningarna ska sparas. </t>
  </si>
  <si>
    <t>Sveaskog has developed Emergency preparedness procedures, that are all available in Kompassen, thus Sveaskog has established, implemented and maintained emergency preparedness procedures for their activities. Contractors are responsible for removing their own hazardous waste, and does keep notes on quantity of waste and where the waste is transported. Verified inspection protocols and notes,  and in interview with staff and contractors.</t>
  </si>
  <si>
    <t>For Sveaskog operations as contractor, the Contractors are responsible for removing their own hazardous waste, and does keep notes on quantity of waste and where the waste is transported. Verified inspection protocols and notes,  and in interview with staff and contractors.</t>
  </si>
  <si>
    <t>4.9.2</t>
  </si>
  <si>
    <t>When hazardous waste is returned to service provider, recycling plant, or other receiver licensed for handling of hazardous waste, control of license (or notification) shall be undertaken. This control is not necessary if the receiver is the municipality or the person engaged by the municipality.</t>
  </si>
  <si>
    <t xml:space="preserve">När farligt avfall lämnas till servicelämnare, återvinningsstation eller annan mottagare med tillstånd att hantera farligt avfall, ska kontroll av tillstånd (eller anmälan) genomföras. Detta är inte nödvändigt om mottagaren är kommunen eller den som kommunen anlitar. </t>
  </si>
  <si>
    <t>Sveaskog has developed Emergency preparedness procedures, that are all available in Kompassen, thus Sveaskog has established, implemented and maintained emergency preparedness procedures for their activities.  Contractors are responsible for removing their own hazardous waste and for verifying the licence of the receiver of the hazardous material, and does keep notes on quantity of waste and where the waste is transported. Verified inspection protocols and notes,  and in interview with staff and contractors.</t>
  </si>
  <si>
    <t>4.9.3</t>
  </si>
  <si>
    <t>Contractor which carries hazardous waste by his-/herself shall notify this and, where applicable, obtain permission from responsible authority.</t>
  </si>
  <si>
    <t xml:space="preserve">Entreprenör, som själv transporterar farligt avfall för återvinning eller destruktion, ska anmäla detta och i tillämpliga fall få tillstånd för detta från ansvarig myndighet. </t>
  </si>
  <si>
    <t>Sveaskog has developed Emergency preparedness procedures, that are all available in Kompassen, thus Sveaskog has established, implemented and maintained emergency preparedness procedures for their activities. Contractors are responsible for removing their own hazardous waste and for verifying the licence of the receiver of the hazardous material, and does keep notes on quantity of waste and where the waste is transported. Verified inspection protocols and notes,  and in interview with staff and contractors.</t>
  </si>
  <si>
    <t>It is very limited what the organisation handles of hazadous waste. But clear routines on handling of waste, including requirement to obtain permission from responsible authorities.</t>
  </si>
  <si>
    <t>4.9.4</t>
  </si>
  <si>
    <t>Contractor which hands over hazardous waste for carriage or other handling to somebody else (e.g. service provider) shall make sure that this person has the necessary permissions for the handling. This control is not necessary if the receiver is the municipality or the person engaged by the municipality.</t>
  </si>
  <si>
    <t xml:space="preserve">Den, som överlämnar farligt avfall för transport eller annan hantering till någon annan (t.ex. servicelämnare), ska kontrollera att denne har de tillstånd som krävs för hanteringen. Kontrollen är inte nödvändig om mottagaren är kommunen eller den som kommunen har anlitat. </t>
  </si>
  <si>
    <t>It is very limited what the organisation handles of hazadous waste. But clear routines on handling of waste, including requirement to control transport documents if handing over the waste.</t>
  </si>
  <si>
    <t>4.9.5</t>
  </si>
  <si>
    <t>Contractor which hands over hazardous waste for carriage shall, together with the transporter (the receiver), establish a transport document which includes information on sort of waste, quantity of waste, and who leaves and receives the waste respectively. The transport document shall be signed by the supplier (the contractor).</t>
  </si>
  <si>
    <t xml:space="preserve">den, som lämnar farligt avfall för att transporteras, ska tillsammans med transportören (mottagaren) se till att det upprättas ett transportdokument som innehåller uppgifter om avfallsslag, avfallsmängd och vem som är lämnare respektive mottagare. Transportdokumentet ska undertecknas av lämnaren (entreprenören). </t>
  </si>
  <si>
    <t>Sveaskog has developed Emergency preparedness procedures, that are all available in Kompassen, thus Sveaskog has established, implemented and maintained emergency preparedness procedures for their activities. Contractors are responsible for removing their own hazardous waste and does issue a transport document identifying the material and the receiver of the material.  Verified inspection protocols and notes,  and in interview with staff and contractors.</t>
  </si>
  <si>
    <t>Emergency preparedness procedures available in Kompassen. Contractors are responsible for removing their own hazardous waste and does issue a transport document identifying the material and the receiver of the material.  Verified inspection protocols and notes,  and in interview with staff and contractors.</t>
  </si>
  <si>
    <t>4.9.6</t>
  </si>
  <si>
    <t xml:space="preserve">Övrigt restprodukter ska tas med ut ur skogen och hanteras på lämpligt sätt. </t>
  </si>
  <si>
    <t xml:space="preserve">Sveaskog has developed Emergency preparedness procedures, that are all available in Kompassen, thus Sveaskog has established, implemented and maintained emergency preparedness procedures for their activities. No waste noted in the forest. </t>
  </si>
  <si>
    <t xml:space="preserve">clear routines on handling of waste. Interview of staff and contractors confirm. No waste noted in the forest. </t>
  </si>
  <si>
    <t>Emergency preparedness and preventive measures</t>
  </si>
  <si>
    <t xml:space="preserve">Nödlägesberedskap och förebyggande åtgärder </t>
  </si>
  <si>
    <t>The emergency preparedness shall be documented and available in a way ensuring that all persons concerned understands it. It shall include necessary first aid equipment and preparedness for personal injuries.</t>
  </si>
  <si>
    <t xml:space="preserve">Nödlägesberedskapen ska vara dokumenterad och tillgänglig på ett sätt som säkerställer att samtliga berörda förstår den. Den ska innefatta nödvändig första hjälpen-utrustning och beredskap för personskada. </t>
  </si>
  <si>
    <t xml:space="preserve">Sveaskog has developed Emergency preparedness procedures, that are all available in Kompassen, thus Sveaskog has established, implemented and maintained emergency preparedness procedures for their activities, includning required first aid equipment. </t>
  </si>
  <si>
    <t xml:space="preserve">Up-to-date Emergency preparedness procedures all available in Kompassen, thus Sveaskog has documented emergency preparedness procedures for their activities, including required first aid equipment. Forest machines inspected as first aid equipment in the machines. </t>
  </si>
  <si>
    <t>Clearing equipment shall always be carried and used when needed.</t>
  </si>
  <si>
    <t xml:space="preserve">För ändamålet särskilt framtagen saneringsutrustning ska alltid medföras och användas vid behov. Saneringsutrustningen ska innehålla jordspade, absorberingsmedel (exv. Absol eller Zugol), spilldukar samt ett för ändamålet lämpligt uppsamlingskärl. </t>
  </si>
  <si>
    <t xml:space="preserve">Sveaskog has developed Emergency preparedness procedures, that are all available in Kompassen, thus Sveaskog has established, implemented and maintained emergency preparedness procedures for their activities, including requirement to carry cleaing equipment when necessary. </t>
  </si>
  <si>
    <t xml:space="preserve">Requirement included in the maintained emergency preparedness procedures, including requirement to carry cleaning equipment when necessary. </t>
  </si>
  <si>
    <t xml:space="preserve">Equipment for collection of spillage shall be used at service and maintenance work. </t>
  </si>
  <si>
    <t xml:space="preserve">Vid service och underhållsarbeten ska utrustning för uppsamling av spill användas. </t>
  </si>
  <si>
    <t xml:space="preserve">Sveaskog has developed Emergency preparedness procedures, that are all available in Kompassen, thus Sveaskog has established, implemented and maintained emergency preparedness procedures for their activities, including equipment for collecting spillage whenever needed. </t>
  </si>
  <si>
    <t>Emergency preparedness procedures, seen in Kompassen, including equipment for collecting spillage whenever needed. Verified at check of harvest machines during field visits.</t>
  </si>
  <si>
    <t>Insurance company’s requirements on fire preparedness shall be complied with.</t>
  </si>
  <si>
    <t xml:space="preserve">Försäkringsbolagets krav på brandberedskap ska följas. </t>
  </si>
  <si>
    <t xml:space="preserve">Sveaskog has developed Emergency preparedness procedures, that are all available in Kompassen, thus Sveaskog has established, implemented and maintained emergency preparedness procedures for their activities, including fire preparedness equipments. </t>
  </si>
  <si>
    <t>Emergency preparedness procedures, seen in Kompassen, including required routine for fire preparedness. Verified at check of harvest machines during field visits.</t>
  </si>
  <si>
    <t>Preventive measures against forest fire shall be taken when fire risk is at hand, in accordance with documented routines and specified responsibilities that have been established together with the client.</t>
  </si>
  <si>
    <t xml:space="preserve">Förebyggande åtgärder mot skogsbrand ska vidtas då brandrisk föreligger enligt gemensamt med beställaren upprättade och dokumenterade rutiner och angiven ansvarsfördelning.  </t>
  </si>
  <si>
    <t xml:space="preserve">Sveaskog has developed Emergency preparedness procedures, that are all available in Kompassen, thus Sveaskog has established, implemented and maintained emergency preparedness procedures for their activities including fire preparedness measures. </t>
  </si>
  <si>
    <t xml:space="preserve">Sveaskog has maintained emergency preparedness procedures, seen in Kompassen including fire preparedness measures. Confirmed during interview. </t>
  </si>
  <si>
    <t>See the forest management standard for other requirements.</t>
  </si>
  <si>
    <t>se skogsbrukstandard for övriga krav.</t>
  </si>
  <si>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</si>
  <si>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</si>
  <si>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 xml:space="preserve">The Swedish PEFC Forest Standard PEFC SWE 002:5 </t>
  </si>
  <si>
    <t xml:space="preserve">Svensk PEFC Skogsstandard PEFC SWE 002:5 </t>
  </si>
  <si>
    <t>Miljö och produktion</t>
  </si>
  <si>
    <t>●</t>
  </si>
  <si>
    <t xml:space="preserve">Social standard </t>
  </si>
  <si>
    <t>Sociala krav</t>
  </si>
  <si>
    <t>App. 1: PEFC-adapted forest management plan</t>
  </si>
  <si>
    <t>Bilaga 1. PEFC-anpassad skogbruksplan</t>
  </si>
  <si>
    <t>App. 2: Requirements for work instructions</t>
  </si>
  <si>
    <t>Bilaga 2. Anvisningar för traktdirektiv</t>
  </si>
  <si>
    <t xml:space="preserve">PEFC SWE 003:5 </t>
  </si>
  <si>
    <t>Certification of contractors</t>
  </si>
  <si>
    <t>Entreprenörscertifiering</t>
  </si>
  <si>
    <t>PEFC requirements for contractors</t>
  </si>
  <si>
    <t>PEFC:s krav för entreprenörer</t>
  </si>
  <si>
    <t xml:space="preserve">PEFC SWE 004:5 </t>
  </si>
  <si>
    <t>Direct certification</t>
  </si>
  <si>
    <t>Direktcertifiering</t>
  </si>
  <si>
    <t>Group certification</t>
  </si>
  <si>
    <t>Gruppcertifiering</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</si>
  <si>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</si>
  <si>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</si>
  <si>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</si>
  <si>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</si>
  <si>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</si>
  <si>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</si>
  <si>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</si>
  <si>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</si>
  <si>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</si>
  <si>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Kommentar</t>
  </si>
  <si>
    <t>Soil Association svar</t>
  </si>
  <si>
    <t>No PEFC stakeholder comments received (see FSC report for FSC stakeholder comments)</t>
  </si>
  <si>
    <t>ANNEX 3 Species list</t>
  </si>
  <si>
    <r>
      <t xml:space="preserve">List of main </t>
    </r>
    <r>
      <rPr>
        <sz val="11"/>
        <color indexed="10"/>
        <rFont val="Calibri"/>
        <family val="2"/>
      </rPr>
      <t>commercial</t>
    </r>
    <r>
      <rPr>
        <sz val="11"/>
        <rFont val="Calibri"/>
        <family val="2"/>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</si>
  <si>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</si>
  <si>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</si>
  <si>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</si>
  <si>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</si>
  <si>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</si>
  <si>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</si>
  <si>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</si>
  <si>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</si>
  <si>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</si>
  <si>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</si>
  <si>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</si>
  <si>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</si>
  <si>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</si>
  <si>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spp.</t>
  </si>
  <si>
    <t>X</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</si>
  <si>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</si>
  <si>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</si>
  <si>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</si>
  <si>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</si>
  <si>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</si>
  <si>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</si>
  <si>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</si>
  <si>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</si>
  <si>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</si>
  <si>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</si>
  <si>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</si>
  <si>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</si>
  <si>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</si>
  <si>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</si>
  <si>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</si>
  <si>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</si>
  <si>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</si>
  <si>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</si>
  <si>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</si>
  <si>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Pinus contorta</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</si>
  <si>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</si>
  <si>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</si>
  <si>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</si>
  <si>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</si>
  <si>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</si>
  <si>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</si>
  <si>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</si>
  <si>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</si>
  <si>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</si>
  <si>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</si>
  <si>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</si>
  <si>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</si>
  <si>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</si>
  <si>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</si>
  <si>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</si>
  <si>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</si>
  <si>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</si>
  <si>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</si>
  <si>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</si>
  <si>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</si>
  <si>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</si>
  <si>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</si>
  <si>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</si>
  <si>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</si>
  <si>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</si>
  <si>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</si>
  <si>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</si>
  <si>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</si>
  <si>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</si>
  <si>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</si>
  <si>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</si>
  <si>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</si>
  <si>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</si>
  <si>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Populus tremula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</si>
  <si>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</si>
  <si>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</si>
  <si>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Std Ref/
Audit</t>
  </si>
  <si>
    <t>MCS Requirement</t>
  </si>
  <si>
    <t>Y/N</t>
  </si>
  <si>
    <t>CAR</t>
  </si>
  <si>
    <t>The organization shall have a single management system.</t>
  </si>
  <si>
    <t>MA</t>
  </si>
  <si>
    <t>Sveaskog´s organization has a single and central management system, available to all staff through the sharepoint site “Kompassen” for accessing documents. This is the control mechanism for the management system. Each core process has a procedure to control it, that is available at point of use via the Kompassen site.</t>
  </si>
  <si>
    <t xml:space="preserve">Y </t>
  </si>
  <si>
    <t>The Organisation shall identify its central function. The central function is part of the organization and shall not be subcontracted to an external organization.</t>
  </si>
  <si>
    <t xml:space="preserve">Sveaskog´s organization has a single and central management system, which is clearly identified in the managerial context and is not subcontracted. </t>
  </si>
  <si>
    <t>The central function shall have organizational authority to define, establish and maintain the single management system.</t>
  </si>
  <si>
    <t>Sveaskog´s organization has a single and central management system, which is resoinsible for and authorized to define, establish and maintain the single management system.</t>
  </si>
  <si>
    <t>The organization’s single management system shall be subject to a centralized management review.</t>
  </si>
  <si>
    <t>Centralized management reviews are held annually, with the last held on 13/02/2023</t>
  </si>
  <si>
    <t>Centralized management reviews are held annually, with the last held on 28/02/2024</t>
  </si>
  <si>
    <t>Centralized management reviews are held annually, with the last held on 29/03/2025</t>
  </si>
  <si>
    <t>All sites shall be subject to the organization’s internal audit programme.</t>
  </si>
  <si>
    <t xml:space="preserve">All sites are subject to annual internal audits. Several audits held in 2023, reports from 05/22, 0921, 09/25 and 09/29, 2023 seen. </t>
  </si>
  <si>
    <t xml:space="preserve">All sites are subject to annual internal audits. Several audits held in 2024, reports seen. </t>
  </si>
  <si>
    <t xml:space="preserve">All sites are subject to annual internal audits. Several audits held in 2025, reports seen. </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</si>
  <si>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</si>
  <si>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 xml:space="preserve">The centralized management ensures that data that is collected and analyzed from all sites, and that this data enables and demonstrates its authority and ability to initiate organizational change as required. Sumarized and presented during management review meetings and in the annual management and sustainablity reports. </t>
  </si>
  <si>
    <t xml:space="preserve">Centralized management. Data collected and analyzed from all sites. This data enables and demonstrates its authority and ability to initiate organizational change as required. Sumarized and presented during management review meetings and in the annual management and sustainablity reports. </t>
  </si>
  <si>
    <t>DO NOT DELETE</t>
  </si>
  <si>
    <t>Data/Validation/list/select</t>
  </si>
  <si>
    <r>
      <t>FSC</t>
    </r>
    <r>
      <rPr>
        <vertAlign val="superscript"/>
        <sz val="10"/>
        <rFont val="Calibri"/>
        <family val="2"/>
      </rPr>
      <t>®</t>
    </r>
    <r>
      <rPr>
        <sz val="10"/>
        <rFont val="Calibri"/>
        <family val="2"/>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</si>
  <si>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</si>
  <si>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</si>
  <si>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</si>
  <si>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</si>
  <si>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</si>
  <si>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</si>
  <si>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</si>
  <si>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</si>
  <si>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</si>
  <si>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</si>
  <si>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</si>
  <si>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</si>
  <si>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 xml:space="preserve">Annex 7 FMU details </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</si>
  <si>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</si>
  <si>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</si>
  <si>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</si>
  <si>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</si>
  <si>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 xml:space="preserve">FMU DETAILS </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</si>
  <si>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</si>
  <si>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</si>
  <si>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</si>
  <si>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</si>
  <si>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</si>
  <si>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</si>
  <si>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</si>
  <si>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</si>
  <si>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</si>
  <si>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</si>
  <si>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</si>
  <si>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</si>
  <si>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</si>
  <si>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</si>
  <si>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</si>
  <si>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</si>
  <si>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</si>
  <si>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</si>
  <si>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</si>
  <si>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Region Norrbotten</t>
  </si>
  <si>
    <t>Sveaskog</t>
  </si>
  <si>
    <t>Roundwood, fuel wood and wood chips</t>
  </si>
  <si>
    <t>S1 2024</t>
  </si>
  <si>
    <t>Region Västerbotten</t>
  </si>
  <si>
    <t>S2 2025</t>
  </si>
  <si>
    <t>Region Södra Norrland</t>
  </si>
  <si>
    <t>RA 2023</t>
  </si>
  <si>
    <t>Region Svealand</t>
  </si>
  <si>
    <t>Region Götaland</t>
  </si>
  <si>
    <t>…</t>
  </si>
  <si>
    <t>Sampling methodology for Sweden: PEFC</t>
  </si>
  <si>
    <t>drafted by:</t>
  </si>
  <si>
    <t>KK</t>
  </si>
  <si>
    <t xml:space="preserve">Approved </t>
  </si>
  <si>
    <t>MR</t>
  </si>
  <si>
    <t>Reference</t>
  </si>
  <si>
    <t xml:space="preserve">
PEFC SWE 005 Instruction for Certification Bodies
PEFC SWE 004 Requirements for Group Certification</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</si>
  <si>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</si>
  <si>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</si>
  <si>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</si>
  <si>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(some examples given)</t>
  </si>
  <si>
    <t>At audits of group certification (umbrella organizations), the audit shall also encompass the group-members. The number of controls of group-members shall, at the least, be equivalent to the square root of the number being subject to internal audit, according to instructions for internal audits specified in document PEFC SWE 004.</t>
  </si>
  <si>
    <t>Sampling should be random.</t>
  </si>
  <si>
    <t>Specific sites chosen will take into consideration the factors listed at the end of this page.</t>
  </si>
  <si>
    <t xml:space="preserve">STEP A </t>
  </si>
  <si>
    <t>Decide on group type (FMUs, WPOs or FCs), calculate no of group members and check if sub-divided into different categories</t>
  </si>
  <si>
    <t>STEP B</t>
  </si>
  <si>
    <t>Put in calculator below</t>
  </si>
  <si>
    <t>STEP C</t>
  </si>
  <si>
    <t>Decide which sites/members to visit</t>
  </si>
  <si>
    <t>Summary Table</t>
  </si>
  <si>
    <t>Group of Forest Owners (FMUs)</t>
  </si>
  <si>
    <t>No FMUs</t>
  </si>
  <si>
    <t>Total FMUs to sample</t>
  </si>
  <si>
    <t>Group of Wood procurement organisations (WPOs)</t>
  </si>
  <si>
    <t>No WPOs</t>
  </si>
  <si>
    <t>Total WPOs to sample</t>
  </si>
  <si>
    <t>Group of Forest Contractors (FCs)</t>
  </si>
  <si>
    <t>No FCs</t>
  </si>
  <si>
    <t>Total FCs to sample</t>
  </si>
  <si>
    <t>Group of Forest Owners/Wood procurement organisations</t>
  </si>
  <si>
    <t>Number of members</t>
  </si>
  <si>
    <t>no. FMUs</t>
  </si>
  <si>
    <t>Surv</t>
  </si>
  <si>
    <t>Category A:</t>
  </si>
  <si>
    <t>Up to 100 group members (square root of sampling 20%*n)</t>
  </si>
  <si>
    <t>Up to 500 group members (square root of sampling 7%*n)</t>
  </si>
  <si>
    <t>Up to 1000 group members (square root of sampling 5%*n)</t>
  </si>
  <si>
    <t>Up to 5000 group members (square root of samling 2%*n)</t>
  </si>
  <si>
    <t>Up to 10000 group members (samling square root(square root(n))</t>
  </si>
  <si>
    <t>Category B:</t>
  </si>
  <si>
    <t>Category C:</t>
  </si>
  <si>
    <t>The Umbrella organisation (Central office or group manager) must always be included in each element of the audit cycle (initial audit, surveillance and re-certification). If the umbrella organization affiliates different categories, each category shall be subject to control according to the above.</t>
  </si>
  <si>
    <t>The random sample shall be weighed against area, based on the size of forest holdings of affiliated forest owners, and chosen so that necessary significance of the result is obtained, with regard to prevailing conditions.</t>
  </si>
  <si>
    <t>Group of Wood procurement organisations</t>
  </si>
  <si>
    <t>Up to n group members (square root of sampling 20%*n)</t>
  </si>
  <si>
    <t>The random sample shall be risk based and elaborated so that evaluation of the effectiveness of the system can be made. At the internal audits, the control shall be designed so that all affiliated wood procurement organizations have been revised at least once during the period of validity of the certificate issued to the umbrella organization, i.e. 20% per year. The external sampling is then the square root of the 20% of the number of organisations.</t>
  </si>
  <si>
    <t>Group of Forest Contractors</t>
  </si>
  <si>
    <t>Up to n group members (square root of sampling 10%*n)</t>
  </si>
  <si>
    <t>The random sample shall be risk based and elaborated so that evaluation of the effectiveness of the system can be made. When the control is undertaken by means of random sampling, the total population shall be made up of all of the certified forestry contractors. In the event affiliated forestry contractors belong to different categories (felling-, silvicultural-, forest management planning contractors), random sampling shall be made by each category. For the internal audits, at least 10 percent of the certified contractor companies in each category shall be audited on an annual basis. The external sampling is then the square root of the 10% of the number of contractor companies.</t>
  </si>
  <si>
    <t>Soil Association  
Certification Decision</t>
  </si>
  <si>
    <t>Description of client / certificate holder</t>
  </si>
  <si>
    <t>Name:</t>
  </si>
  <si>
    <t>Code:</t>
  </si>
  <si>
    <t># of sites:</t>
  </si>
  <si>
    <t># of ha:</t>
  </si>
  <si>
    <t>Presence of indigenous people:</t>
  </si>
  <si>
    <t>Yes</t>
  </si>
  <si>
    <t>Summary of audit</t>
  </si>
  <si>
    <t>Type</t>
  </si>
  <si>
    <t>Names of auditors:</t>
  </si>
  <si>
    <t>Michael Koldsø; Jess Jørgensen; Karina Kitnaes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</si>
  <si>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</si>
  <si>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</si>
  <si>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</si>
  <si>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</si>
  <si>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</si>
  <si>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</si>
  <si>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</si>
  <si>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</si>
  <si>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</si>
  <si>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</si>
  <si>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</si>
  <si>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</si>
  <si>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</si>
  <si>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</si>
  <si>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</si>
  <si>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</si>
  <si>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</si>
  <si>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</si>
  <si>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</si>
  <si>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</si>
  <si>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libri"/>
        <family val="2"/>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</si>
  <si>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</si>
  <si>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</si>
  <si>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</si>
  <si>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Single and Contractors</t>
  </si>
  <si>
    <t>Date of issue:</t>
  </si>
  <si>
    <t>Date of expiry:</t>
  </si>
  <si>
    <t>Product Groups available from this certificate holder include:</t>
  </si>
  <si>
    <t>PEFC Status</t>
  </si>
  <si>
    <t>Product Category</t>
  </si>
  <si>
    <t>Product code</t>
  </si>
  <si>
    <t>Species</t>
  </si>
  <si>
    <t>100% PEFC</t>
  </si>
  <si>
    <t>Roundwood (logs)</t>
  </si>
  <si>
    <t xml:space="preserve"> #010000</t>
  </si>
  <si>
    <t xml:space="preserve"> 1 + 3</t>
  </si>
  <si>
    <t>Fuel wood</t>
  </si>
  <si>
    <t xml:space="preserve"> #020000</t>
  </si>
  <si>
    <t>Wood Chips and particles</t>
  </si>
  <si>
    <t xml:space="preserve"> #010300</t>
  </si>
  <si>
    <t>Signed:</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</si>
  <si>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</si>
  <si>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</si>
  <si>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</si>
  <si>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</si>
  <si>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</si>
  <si>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</si>
  <si>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</si>
  <si>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</si>
  <si>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</si>
  <si>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</si>
  <si>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</si>
  <si>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</si>
  <si>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</si>
  <si>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</si>
  <si>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</si>
  <si>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</si>
  <si>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</si>
  <si>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</si>
  <si>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</si>
  <si>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Not specified</t>
  </si>
  <si>
    <t>W1.2</t>
  </si>
  <si>
    <t>PEFC 2020 STD Product Codes</t>
  </si>
  <si>
    <t>W1.3</t>
  </si>
  <si>
    <t>Previous Code</t>
  </si>
  <si>
    <t>Code 2021</t>
  </si>
  <si>
    <t>Twigs</t>
  </si>
  <si>
    <t>#010000</t>
  </si>
  <si>
    <t>Roundwood</t>
  </si>
  <si>
    <t>W2</t>
  </si>
  <si>
    <t>E.g. Barbecue charcoal</t>
  </si>
  <si>
    <t>#010100</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</si>
  <si>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</si>
  <si>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</si>
  <si>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</si>
  <si>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</si>
  <si>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</si>
  <si>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</si>
  <si>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</si>
  <si>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</si>
  <si>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</si>
  <si>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</si>
  <si>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</si>
  <si>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</si>
  <si>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</si>
  <si>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</si>
  <si>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</si>
  <si>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</si>
  <si>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</si>
  <si>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</si>
  <si>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</si>
  <si>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</si>
  <si>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</si>
  <si>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</si>
  <si>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</si>
  <si>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</si>
  <si>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</si>
  <si>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</si>
  <si>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</si>
  <si>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</si>
  <si>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</si>
  <si>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</si>
  <si>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</si>
  <si>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</si>
  <si>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</si>
  <si>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</si>
  <si>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</si>
  <si>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</si>
  <si>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</si>
  <si>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</si>
  <si>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</si>
  <si>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</si>
  <si>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</si>
  <si>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</si>
  <si>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</si>
  <si>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</si>
  <si>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</si>
  <si>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</si>
  <si>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</si>
  <si>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</si>
  <si>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</si>
  <si>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</si>
  <si>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</si>
  <si>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</si>
  <si>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</si>
  <si>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</si>
  <si>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</si>
  <si>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</si>
  <si>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</si>
  <si>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</si>
  <si>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</si>
  <si>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</si>
  <si>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</si>
  <si>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</si>
  <si>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</si>
  <si>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</si>
  <si>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</si>
  <si>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</si>
  <si>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</si>
  <si>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</si>
  <si>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</si>
  <si>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</si>
  <si>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</si>
  <si>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</si>
  <si>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</si>
  <si>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</si>
  <si>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</si>
  <si>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</si>
  <si>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</si>
  <si>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</si>
  <si>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</si>
  <si>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</si>
  <si>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</si>
  <si>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</si>
  <si>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</si>
  <si>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</si>
  <si>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</si>
  <si>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</si>
  <si>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</si>
  <si>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</si>
  <si>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</si>
  <si>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</si>
  <si>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</si>
  <si>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</si>
  <si>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</si>
  <si>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</si>
  <si>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</si>
  <si>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</si>
  <si>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</si>
  <si>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</si>
  <si>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</si>
  <si>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</si>
  <si>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</si>
  <si>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</si>
  <si>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</si>
  <si>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</si>
  <si>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</si>
  <si>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</si>
  <si>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</si>
  <si>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</si>
  <si>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</si>
  <si>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</si>
  <si>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</si>
  <si>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</si>
  <si>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</si>
  <si>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</si>
  <si>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</si>
  <si>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</si>
  <si>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</si>
  <si>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</si>
  <si>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</si>
  <si>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</si>
  <si>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</si>
  <si>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</si>
  <si>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</si>
  <si>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</si>
  <si>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</si>
  <si>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</si>
  <si>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</si>
  <si>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</si>
  <si>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</si>
  <si>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</si>
  <si>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</si>
  <si>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</si>
  <si>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</si>
  <si>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</si>
  <si>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</si>
  <si>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</si>
  <si>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</si>
  <si>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</si>
  <si>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</si>
  <si>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</si>
  <si>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</si>
  <si>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</si>
  <si>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</si>
  <si>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</si>
  <si>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</si>
  <si>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</si>
  <si>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</si>
  <si>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</si>
  <si>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</si>
  <si>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</si>
  <si>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</si>
  <si>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</si>
  <si>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</si>
  <si>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</si>
  <si>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</si>
  <si>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</si>
  <si>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</si>
  <si>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</si>
  <si>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</si>
  <si>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</si>
  <si>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</si>
  <si>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</si>
  <si>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</si>
  <si>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</si>
  <si>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</si>
  <si>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</si>
  <si>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</si>
  <si>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</si>
  <si>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</si>
  <si>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</si>
  <si>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</si>
  <si>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</si>
  <si>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</si>
  <si>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</si>
  <si>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</si>
  <si>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</si>
  <si>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</si>
  <si>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</si>
  <si>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</si>
  <si>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</si>
  <si>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</si>
  <si>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</si>
  <si>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</si>
  <si>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</si>
  <si>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</si>
  <si>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</si>
  <si>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</si>
  <si>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</si>
  <si>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</si>
  <si>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</si>
  <si>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</si>
  <si>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</si>
  <si>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</si>
  <si>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</si>
  <si>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</si>
  <si>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</si>
  <si>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</si>
  <si>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</si>
  <si>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</si>
  <si>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</si>
  <si>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</si>
  <si>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</si>
  <si>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</si>
  <si>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</si>
  <si>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</si>
  <si>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</si>
  <si>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</si>
  <si>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</si>
  <si>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</si>
  <si>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</si>
  <si>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</si>
  <si>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</si>
  <si>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</si>
  <si>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</si>
  <si>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</si>
  <si>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</si>
  <si>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</si>
  <si>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</si>
  <si>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</si>
  <si>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</si>
  <si>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</si>
  <si>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</si>
  <si>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</si>
  <si>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</si>
  <si>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</si>
  <si>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</si>
  <si>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</si>
  <si>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</si>
  <si>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</si>
  <si>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</si>
  <si>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</si>
  <si>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</si>
  <si>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</si>
  <si>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</si>
  <si>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</si>
  <si>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</si>
  <si>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</si>
  <si>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</si>
  <si>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</si>
  <si>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</si>
  <si>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</si>
  <si>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</si>
  <si>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</si>
  <si>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</si>
  <si>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</si>
  <si>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</si>
  <si>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</si>
  <si>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</si>
  <si>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</si>
  <si>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</si>
  <si>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</si>
  <si>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</si>
  <si>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</si>
  <si>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</si>
  <si>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</si>
  <si>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</si>
  <si>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</si>
  <si>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</si>
  <si>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</si>
  <si>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</si>
  <si>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</si>
  <si>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</si>
  <si>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</si>
  <si>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</si>
  <si>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</si>
  <si>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</si>
  <si>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</si>
  <si>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</si>
  <si>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</si>
  <si>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</si>
  <si>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</si>
  <si>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</si>
  <si>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</si>
  <si>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</si>
  <si>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</si>
  <si>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</si>
  <si>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</si>
  <si>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</si>
  <si>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</si>
  <si>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</si>
  <si>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</si>
  <si>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</si>
  <si>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</si>
  <si>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</si>
  <si>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</si>
  <si>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</si>
  <si>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</si>
  <si>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</si>
  <si>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</si>
  <si>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</si>
  <si>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</si>
  <si>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</si>
  <si>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</si>
  <si>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</si>
  <si>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</si>
  <si>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</si>
  <si>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</si>
  <si>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</si>
  <si>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</si>
  <si>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</si>
  <si>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</si>
  <si>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</si>
  <si>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</si>
  <si>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</si>
  <si>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</si>
  <si>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</si>
  <si>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</si>
  <si>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</si>
  <si>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</si>
  <si>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</si>
  <si>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</si>
  <si>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</si>
  <si>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</si>
  <si>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</si>
  <si>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</si>
  <si>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</si>
  <si>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</si>
  <si>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</si>
  <si>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</si>
  <si>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</si>
  <si>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</si>
  <si>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</si>
  <si>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</si>
  <si>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</si>
  <si>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</si>
  <si>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</si>
  <si>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</si>
  <si>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</si>
  <si>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</si>
  <si>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</si>
  <si>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</si>
  <si>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</si>
  <si>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</si>
  <si>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</si>
  <si>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</si>
  <si>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</si>
  <si>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</si>
  <si>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</si>
  <si>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</si>
  <si>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</si>
  <si>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</si>
  <si>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</si>
  <si>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</si>
  <si>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</si>
  <si>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</si>
  <si>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</si>
  <si>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</si>
  <si>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</si>
  <si>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</si>
  <si>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</si>
  <si>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</si>
  <si>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</si>
  <si>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</si>
  <si>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</si>
  <si>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</si>
  <si>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</si>
  <si>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</si>
  <si>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</si>
  <si>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</si>
  <si>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</si>
  <si>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</si>
  <si>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</si>
  <si>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</si>
  <si>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</si>
  <si>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</si>
  <si>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</si>
  <si>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</si>
  <si>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</si>
  <si>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</si>
  <si>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</si>
  <si>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</si>
  <si>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</si>
  <si>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</si>
  <si>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</si>
  <si>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</si>
  <si>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</si>
  <si>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</si>
  <si>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</si>
  <si>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</si>
  <si>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</si>
  <si>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</si>
  <si>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</si>
  <si>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</si>
  <si>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</si>
  <si>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</si>
  <si>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</si>
  <si>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</si>
  <si>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</si>
  <si>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</si>
  <si>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</si>
  <si>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</si>
  <si>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</si>
  <si>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</si>
  <si>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</si>
  <si>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</si>
  <si>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</si>
  <si>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</si>
  <si>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</si>
  <si>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</si>
  <si>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</si>
  <si>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</si>
  <si>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</si>
  <si>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</si>
  <si>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</si>
  <si>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</si>
  <si>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</si>
  <si>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</si>
  <si>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</si>
  <si>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</si>
  <si>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</si>
  <si>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</si>
  <si>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</si>
  <si>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</si>
  <si>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</si>
  <si>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</si>
  <si>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</si>
  <si>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</si>
  <si>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</si>
  <si>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</si>
  <si>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</si>
  <si>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</si>
  <si>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</si>
  <si>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</si>
  <si>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</si>
  <si>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</si>
  <si>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</si>
  <si>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</si>
  <si>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</si>
  <si>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</si>
  <si>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</si>
  <si>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</si>
  <si>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</si>
  <si>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</si>
  <si>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</si>
  <si>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</si>
  <si>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</si>
  <si>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</si>
  <si>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</si>
  <si>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</si>
  <si>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</si>
  <si>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</si>
  <si>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</si>
  <si>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</si>
  <si>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</si>
  <si>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</si>
  <si>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</si>
  <si>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</si>
  <si>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</si>
  <si>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</si>
  <si>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</si>
  <si>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</si>
  <si>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</si>
  <si>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</si>
  <si>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</si>
  <si>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</si>
  <si>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</si>
  <si>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</si>
  <si>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</si>
  <si>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</si>
  <si>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</si>
  <si>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</si>
  <si>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</si>
  <si>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</si>
  <si>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</si>
  <si>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</si>
  <si>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</si>
  <si>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</si>
  <si>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</si>
  <si>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</si>
  <si>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</si>
  <si>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</si>
  <si>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</si>
  <si>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</si>
  <si>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</si>
  <si>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</si>
  <si>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</si>
  <si>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</si>
  <si>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</si>
  <si>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</si>
  <si>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</si>
  <si>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</si>
  <si>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</si>
  <si>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</si>
  <si>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</si>
  <si>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</si>
  <si>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</si>
  <si>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</si>
  <si>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</si>
  <si>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</si>
  <si>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</si>
  <si>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</si>
  <si>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</si>
  <si>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</si>
  <si>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</si>
  <si>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</si>
  <si>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</si>
  <si>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</si>
  <si>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</si>
  <si>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</si>
  <si>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</si>
  <si>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</si>
  <si>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</si>
  <si>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</si>
  <si>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</si>
  <si>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</si>
  <si>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</si>
  <si>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</si>
  <si>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</si>
  <si>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</si>
  <si>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</si>
  <si>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</si>
  <si>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</si>
  <si>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</si>
  <si>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</si>
  <si>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</si>
  <si>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</si>
  <si>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</si>
  <si>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</si>
  <si>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</si>
  <si>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</si>
  <si>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</si>
  <si>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</si>
  <si>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</si>
  <si>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</si>
  <si>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</si>
  <si>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</si>
  <si>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</si>
  <si>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</si>
  <si>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</si>
  <si>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</si>
  <si>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</si>
  <si>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</si>
  <si>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</si>
  <si>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</si>
  <si>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</si>
  <si>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</si>
  <si>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</si>
  <si>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</si>
  <si>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</si>
  <si>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</si>
  <si>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</si>
  <si>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</si>
  <si>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</si>
  <si>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</si>
  <si>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</si>
  <si>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</si>
  <si>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</si>
  <si>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</si>
  <si>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</si>
  <si>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</si>
  <si>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</si>
  <si>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</si>
  <si>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</si>
  <si>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</si>
  <si>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</si>
  <si>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</si>
  <si>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</si>
  <si>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</si>
  <si>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</si>
  <si>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</si>
  <si>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</si>
  <si>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</si>
  <si>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</si>
  <si>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</si>
  <si>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</si>
  <si>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</si>
  <si>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</si>
  <si>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</si>
  <si>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</si>
  <si>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</si>
  <si>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</si>
  <si>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</si>
  <si>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</si>
  <si>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</si>
  <si>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</si>
  <si>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</si>
  <si>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</si>
  <si>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</si>
  <si>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</si>
  <si>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</si>
  <si>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</si>
  <si>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</si>
  <si>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</si>
  <si>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</si>
  <si>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</si>
  <si>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</si>
  <si>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</si>
  <si>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</si>
  <si>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</si>
  <si>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</si>
  <si>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</si>
  <si>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</si>
  <si>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</si>
  <si>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</si>
  <si>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</si>
  <si>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</si>
  <si>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</si>
  <si>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</si>
  <si>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</si>
  <si>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</si>
  <si>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</si>
  <si>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</si>
  <si>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</si>
  <si>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</si>
  <si>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</si>
  <si>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</si>
  <si>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</si>
  <si>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</si>
  <si>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</si>
  <si>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</si>
  <si>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</si>
  <si>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</si>
  <si>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</si>
  <si>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</si>
  <si>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</si>
  <si>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</si>
  <si>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</si>
  <si>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</si>
  <si>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</si>
  <si>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</si>
  <si>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</si>
  <si>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</si>
  <si>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</si>
  <si>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</si>
  <si>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</si>
  <si>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</si>
  <si>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</si>
  <si>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</si>
  <si>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</si>
  <si>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</si>
  <si>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</si>
  <si>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</si>
  <si>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</si>
  <si>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</si>
  <si>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</si>
  <si>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</si>
  <si>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</si>
  <si>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</si>
  <si>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</si>
  <si>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</si>
  <si>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</si>
  <si>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</si>
  <si>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</si>
  <si>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</si>
  <si>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</si>
  <si>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</si>
  <si>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</si>
  <si>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</si>
  <si>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</si>
  <si>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</si>
  <si>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</si>
  <si>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</si>
  <si>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</si>
  <si>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</si>
  <si>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</si>
  <si>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</si>
  <si>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</si>
  <si>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</si>
  <si>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</si>
  <si>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</si>
  <si>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</si>
  <si>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</si>
  <si>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</si>
  <si>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</si>
  <si>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</si>
  <si>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</si>
  <si>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</si>
  <si>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</si>
  <si>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</si>
  <si>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</si>
  <si>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</si>
  <si>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</si>
  <si>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</si>
  <si>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</si>
  <si>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</si>
  <si>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</si>
  <si>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</si>
  <si>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</si>
  <si>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</si>
  <si>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</si>
  <si>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</si>
  <si>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</si>
  <si>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</si>
  <si>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</si>
  <si>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</si>
  <si>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</si>
  <si>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</si>
  <si>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</si>
  <si>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</si>
  <si>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</si>
  <si>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</si>
  <si>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</si>
  <si>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</si>
  <si>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</si>
  <si>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</si>
  <si>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</si>
  <si>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</si>
  <si>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</si>
  <si>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</si>
  <si>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</si>
  <si>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</si>
  <si>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</si>
  <si>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</si>
  <si>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</si>
  <si>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</si>
  <si>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</si>
  <si>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</si>
  <si>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</si>
  <si>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</si>
  <si>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</si>
  <si>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</si>
  <si>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</si>
  <si>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</si>
  <si>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</si>
  <si>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</si>
  <si>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</si>
  <si>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</si>
  <si>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</si>
  <si>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</si>
  <si>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</si>
  <si>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</si>
  <si>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</si>
  <si>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</si>
  <si>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</si>
  <si>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</si>
  <si>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</si>
  <si>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</si>
  <si>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</si>
  <si>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</si>
  <si>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</si>
  <si>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</si>
  <si>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</si>
  <si>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</si>
  <si>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</si>
  <si>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</si>
  <si>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</si>
  <si>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</si>
  <si>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</si>
  <si>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</si>
  <si>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</si>
  <si>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</si>
  <si>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</si>
  <si>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</si>
  <si>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</si>
  <si>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</si>
  <si>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</si>
  <si>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</si>
  <si>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</si>
  <si>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</si>
  <si>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</si>
  <si>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</si>
  <si>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</si>
  <si>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</si>
  <si>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</si>
  <si>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</si>
  <si>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</si>
  <si>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</si>
  <si>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</si>
  <si>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</si>
  <si>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</si>
  <si>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</si>
  <si>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</si>
  <si>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</si>
  <si>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</si>
  <si>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</si>
  <si>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</si>
  <si>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</si>
  <si>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</si>
  <si>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</si>
  <si>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</si>
  <si>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</si>
  <si>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</si>
  <si>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</si>
  <si>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</si>
  <si>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</si>
  <si>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</si>
  <si>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</si>
  <si>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</si>
  <si>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</si>
  <si>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</si>
  <si>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</si>
  <si>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</si>
  <si>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</si>
  <si>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</si>
  <si>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</si>
  <si>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</si>
  <si>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</si>
  <si>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</si>
  <si>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</si>
  <si>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</si>
  <si>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</si>
  <si>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</si>
  <si>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</si>
  <si>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</si>
  <si>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</si>
  <si>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</si>
  <si>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</si>
  <si>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</si>
  <si>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</si>
  <si>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</si>
  <si>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</si>
  <si>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</si>
  <si>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</si>
  <si>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</si>
  <si>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</si>
  <si>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</si>
  <si>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</si>
  <si>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</si>
  <si>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</si>
  <si>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</si>
  <si>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</si>
  <si>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</si>
  <si>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</si>
  <si>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</si>
  <si>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</si>
  <si>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</si>
  <si>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</si>
  <si>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</si>
  <si>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</si>
  <si>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</si>
  <si>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</si>
  <si>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</si>
  <si>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</si>
  <si>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</si>
  <si>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</si>
  <si>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</si>
  <si>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</si>
  <si>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</si>
  <si>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</si>
  <si>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</si>
  <si>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</si>
  <si>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</si>
  <si>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</si>
  <si>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</si>
  <si>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</si>
  <si>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</si>
  <si>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</si>
  <si>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</si>
  <si>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</si>
  <si>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</si>
  <si>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</si>
  <si>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</si>
  <si>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</si>
  <si>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</si>
  <si>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</si>
  <si>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</si>
  <si>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</si>
  <si>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</si>
  <si>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</si>
  <si>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</si>
  <si>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</si>
  <si>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</si>
  <si>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</si>
  <si>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</si>
  <si>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</si>
  <si>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</si>
  <si>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</si>
  <si>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</si>
  <si>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</si>
  <si>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</si>
  <si>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</si>
  <si>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</si>
  <si>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</si>
  <si>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</si>
  <si>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</si>
  <si>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</si>
  <si>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</si>
  <si>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</si>
  <si>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</si>
  <si>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</si>
  <si>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</si>
  <si>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</si>
  <si>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</si>
  <si>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</si>
  <si>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</si>
  <si>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</si>
  <si>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</si>
  <si>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</si>
  <si>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</si>
  <si>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</si>
  <si>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</si>
  <si>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</si>
  <si>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</si>
  <si>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</si>
  <si>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</si>
  <si>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</si>
  <si>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</si>
  <si>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</si>
  <si>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</si>
  <si>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</si>
  <si>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</si>
  <si>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</si>
  <si>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</si>
  <si>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</si>
  <si>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</si>
  <si>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</si>
  <si>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</si>
  <si>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</si>
  <si>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</si>
  <si>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</si>
  <si>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</si>
  <si>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</si>
  <si>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</si>
  <si>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</si>
  <si>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</si>
  <si>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</si>
  <si>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</si>
  <si>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</si>
  <si>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</si>
  <si>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</si>
  <si>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</si>
  <si>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</si>
  <si>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</si>
  <si>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</si>
  <si>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</si>
  <si>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</si>
  <si>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</si>
  <si>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</si>
  <si>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</si>
  <si>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</si>
  <si>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</si>
  <si>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</si>
  <si>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</si>
  <si>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</si>
  <si>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</si>
  <si>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</si>
  <si>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</si>
  <si>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</si>
  <si>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</si>
  <si>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</si>
  <si>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</si>
  <si>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</si>
  <si>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</si>
  <si>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</si>
  <si>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</si>
  <si>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</si>
  <si>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</si>
  <si>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</si>
  <si>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</si>
  <si>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</si>
  <si>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</si>
  <si>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</si>
  <si>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</si>
  <si>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</si>
  <si>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</si>
  <si>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</si>
  <si>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</si>
  <si>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</si>
  <si>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</si>
  <si>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</si>
  <si>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</si>
  <si>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</si>
  <si>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</si>
  <si>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</si>
  <si>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</si>
  <si>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</si>
  <si>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</si>
  <si>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</si>
  <si>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</si>
  <si>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</si>
  <si>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</si>
  <si>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</si>
  <si>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</si>
  <si>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</si>
  <si>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</si>
  <si>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</si>
  <si>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</si>
  <si>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</si>
  <si>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</si>
  <si>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</si>
  <si>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</si>
  <si>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</si>
  <si>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</si>
  <si>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</si>
  <si>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</si>
  <si>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</si>
  <si>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</si>
  <si>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</si>
  <si>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</si>
  <si>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</si>
  <si>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</si>
  <si>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</si>
  <si>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</si>
  <si>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</si>
  <si>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</si>
  <si>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</si>
  <si>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</si>
  <si>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</si>
  <si>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</si>
  <si>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</si>
  <si>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</si>
  <si>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</si>
  <si>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</si>
  <si>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</si>
  <si>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</si>
  <si>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</si>
  <si>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</si>
  <si>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</si>
  <si>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</si>
  <si>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</si>
  <si>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</si>
  <si>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</si>
  <si>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</si>
  <si>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</si>
  <si>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</si>
  <si>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</si>
  <si>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</si>
  <si>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</si>
  <si>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</si>
  <si>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</si>
  <si>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</si>
  <si>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</si>
  <si>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</si>
  <si>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</si>
  <si>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</si>
  <si>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</si>
  <si>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</si>
  <si>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</si>
  <si>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</si>
  <si>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</si>
  <si>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</si>
  <si>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</si>
  <si>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</si>
  <si>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</si>
  <si>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</si>
  <si>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</si>
  <si>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</si>
  <si>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</si>
  <si>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</si>
  <si>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</si>
  <si>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</si>
  <si>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</si>
  <si>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</si>
  <si>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</si>
  <si>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</si>
  <si>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</si>
  <si>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</si>
  <si>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</si>
  <si>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</si>
  <si>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</si>
  <si>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</si>
  <si>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</si>
  <si>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</si>
  <si>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</si>
  <si>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</si>
  <si>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</si>
  <si>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</si>
  <si>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</si>
  <si>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</si>
  <si>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</si>
  <si>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</si>
  <si>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</si>
  <si>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</si>
  <si>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</si>
  <si>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</si>
  <si>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</si>
  <si>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</si>
  <si>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</si>
  <si>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</si>
  <si>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</si>
  <si>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</si>
  <si>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</si>
  <si>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</si>
  <si>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</si>
  <si>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</si>
  <si>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</si>
  <si>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</si>
  <si>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</si>
  <si>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</si>
  <si>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</si>
  <si>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</si>
  <si>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</si>
  <si>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</si>
  <si>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</si>
  <si>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</si>
  <si>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</si>
  <si>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</si>
  <si>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</si>
  <si>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</si>
  <si>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</si>
  <si>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</si>
  <si>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</si>
  <si>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</si>
  <si>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</si>
  <si>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</si>
  <si>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</si>
  <si>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</si>
  <si>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</si>
  <si>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</si>
  <si>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</si>
  <si>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</si>
  <si>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</si>
  <si>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</si>
  <si>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</si>
  <si>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</si>
  <si>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</si>
  <si>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</si>
  <si>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</si>
  <si>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</si>
  <si>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</si>
  <si>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</si>
  <si>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</si>
  <si>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</si>
  <si>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</si>
  <si>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</si>
  <si>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</si>
  <si>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</si>
  <si>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</si>
  <si>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</si>
  <si>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</si>
  <si>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</si>
  <si>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</si>
  <si>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</si>
  <si>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</si>
  <si>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</si>
  <si>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</si>
  <si>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</si>
  <si>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</si>
  <si>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</si>
  <si>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</si>
  <si>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</si>
  <si>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</si>
  <si>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</si>
  <si>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</si>
  <si>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</si>
  <si>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</si>
  <si>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</si>
  <si>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</si>
  <si>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</si>
  <si>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</si>
  <si>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</si>
  <si>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</si>
  <si>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</si>
  <si>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</si>
  <si>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</si>
  <si>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</si>
  <si>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</si>
  <si>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</si>
  <si>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</si>
  <si>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</si>
  <si>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</si>
  <si>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</si>
  <si>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</si>
  <si>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</si>
  <si>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</si>
  <si>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</si>
  <si>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</si>
  <si>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</si>
  <si>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</si>
  <si>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</si>
  <si>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</si>
  <si>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</si>
  <si>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</si>
  <si>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</si>
  <si>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</si>
  <si>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</si>
  <si>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</si>
  <si>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</si>
  <si>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</si>
  <si>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</si>
  <si>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</si>
  <si>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</si>
  <si>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</si>
  <si>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</si>
  <si>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</si>
  <si>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</si>
  <si>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</si>
  <si>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</si>
  <si>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</si>
  <si>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</si>
  <si>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</si>
  <si>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</si>
  <si>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</si>
  <si>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</si>
  <si>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</si>
  <si>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</si>
  <si>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</si>
  <si>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</si>
  <si>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</si>
  <si>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</si>
  <si>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</si>
  <si>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</si>
  <si>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</si>
  <si>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</si>
  <si>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</si>
  <si>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</si>
  <si>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</si>
  <si>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</si>
  <si>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</si>
  <si>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</si>
  <si>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</si>
  <si>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</si>
  <si>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</si>
  <si>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</si>
  <si>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</si>
  <si>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</si>
  <si>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</si>
  <si>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</si>
  <si>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</si>
  <si>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</si>
  <si>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</si>
  <si>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</si>
  <si>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</si>
  <si>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</si>
  <si>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</si>
  <si>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</si>
  <si>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PEFC FM 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</si>
</sst>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809]dd\ mmmm\ yyyy;@"/>
    <numFmt numFmtId="165" formatCode="0.0"/>
  </numFmts>
  <fonts count="121">
    <font>
      <sz val="11"/>
      <name val="Palatino"/>
      <family val="1"/>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b/>
      <sz val="8"/>
      <name val="Arial"/>
      <family val="2"/>
    </font>
    <font>
      <i/>
      <sz val="10"/>
      <name val="Arial"/>
      <family val="2"/>
    </font>
    <font>
      <b/>
      <sz val="15"/>
      <name val="Arial"/>
      <family val="2"/>
    </font>
    <font>
      <sz val="10"/>
      <name val="Calibri"/>
      <family val="2"/>
    </font>
    <font>
      <i/>
      <sz val="10"/>
      <color indexed="8"/>
      <name val="Cambria"/>
      <family val="1"/>
    </font>
    <font>
      <sz val="10"/>
      <name val="Arial"/>
      <family val="2"/>
    </font>
    <font>
      <sz val="11"/>
      <name val="Palatino"/>
      <family val="1"/>
    </font>
    <font>
      <b/>
      <sz val="12"/>
      <color indexed="18"/>
      <name val="Arial"/>
      <family val="2"/>
    </font>
    <font>
      <b/>
      <sz val="10"/>
      <color indexed="10"/>
      <name val="Arial"/>
      <family val="2"/>
    </font>
    <font>
      <sz val="10"/>
      <color indexed="10"/>
      <name val="Arial"/>
      <family val="2"/>
    </font>
    <font>
      <b/>
      <sz val="11"/>
      <name val="Palatino"/>
    </font>
    <font>
      <b/>
      <sz val="10"/>
      <color indexed="12"/>
      <name val="Arial"/>
      <family val="2"/>
    </font>
    <font>
      <sz val="9"/>
      <color indexed="81"/>
      <name val="Tahoma"/>
      <family val="2"/>
    </font>
    <font>
      <b/>
      <sz val="9"/>
      <color indexed="81"/>
      <name val="Tahoma"/>
      <family val="2"/>
    </font>
    <font>
      <sz val="9"/>
      <name val="Arial"/>
      <family val="2"/>
    </font>
    <font>
      <sz val="8"/>
      <color indexed="81"/>
      <name val="Tahoma"/>
      <family val="2"/>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b/>
      <sz val="9"/>
      <name val="Arial"/>
      <family val="2"/>
    </font>
    <font>
      <sz val="9"/>
      <color indexed="10"/>
      <name val="MS Reference Sans Serif"/>
      <family val="2"/>
    </font>
    <font>
      <sz val="11"/>
      <name val="Calibri"/>
      <family val="2"/>
    </font>
    <font>
      <sz val="11"/>
      <color indexed="10"/>
      <name val="Calibri"/>
      <family val="2"/>
    </font>
    <font>
      <b/>
      <sz val="22"/>
      <name val="Calibri"/>
      <family val="2"/>
    </font>
    <font>
      <i/>
      <sz val="10"/>
      <name val="Calibri"/>
      <family val="2"/>
    </font>
    <font>
      <b/>
      <i/>
      <sz val="10"/>
      <name val="Calibri"/>
      <family val="2"/>
    </font>
    <font>
      <vertAlign val="superscript"/>
      <sz val="10"/>
      <name val="Calibri"/>
      <family val="2"/>
    </font>
    <font>
      <b/>
      <sz val="10"/>
      <name val="Calibri"/>
      <family val="2"/>
    </font>
    <font>
      <b/>
      <sz val="10"/>
      <color indexed="10"/>
      <name val="Calibri"/>
      <family val="2"/>
    </font>
    <font>
      <sz val="10"/>
      <color indexed="8"/>
      <name val="Calibri"/>
      <family val="2"/>
    </font>
    <font>
      <i/>
      <sz val="10"/>
      <color indexed="8"/>
      <name val="Calibri"/>
      <family val="2"/>
    </font>
    <font>
      <b/>
      <sz val="10"/>
      <color indexed="8"/>
      <name val="Calibri"/>
      <family val="2"/>
    </font>
    <font>
      <b/>
      <i/>
      <sz val="10"/>
      <color indexed="8"/>
      <name val="Calibri"/>
      <family val="2"/>
    </font>
    <font>
      <sz val="10"/>
      <color indexed="10"/>
      <name val="Calibri"/>
      <family val="2"/>
    </font>
    <font>
      <sz val="8"/>
      <name val="Palatino"/>
      <family val="1"/>
    </font>
    <font>
      <i/>
      <sz val="8"/>
      <color indexed="10"/>
      <name val="Calibri"/>
      <family val="2"/>
    </font>
    <font>
      <i/>
      <sz val="10"/>
      <color indexed="10"/>
      <name val="Calibri"/>
      <family val="2"/>
    </font>
    <font>
      <i/>
      <sz val="9"/>
      <color indexed="10"/>
      <name val="Calibri"/>
      <family val="2"/>
    </font>
    <font>
      <i/>
      <sz val="9"/>
      <name val="Calibri"/>
      <family val="2"/>
    </font>
    <font>
      <u/>
      <sz val="10"/>
      <color indexed="12"/>
      <name val="Arial"/>
      <family val="2"/>
    </font>
    <font>
      <i/>
      <sz val="9"/>
      <color indexed="8"/>
      <name val="Calibri"/>
      <family val="2"/>
    </font>
    <font>
      <strike/>
      <sz val="10"/>
      <color indexed="8"/>
      <name val="Calibri"/>
      <family val="2"/>
    </font>
    <font>
      <b/>
      <sz val="9"/>
      <name val="Calibri"/>
      <family val="2"/>
    </font>
    <font>
      <i/>
      <u/>
      <sz val="10"/>
      <name val="Calibri"/>
      <family val="2"/>
    </font>
    <font>
      <sz val="10"/>
      <color indexed="12"/>
      <name val="Calibri"/>
      <family val="2"/>
    </font>
    <font>
      <sz val="11"/>
      <color theme="1"/>
      <name val="Calibri"/>
      <family val="2"/>
      <scheme val="minor"/>
    </font>
    <font>
      <sz val="11"/>
      <color rgb="FFFF0000"/>
      <name val="Calibri"/>
      <family val="2"/>
      <scheme val="minor"/>
    </font>
    <font>
      <u/>
      <sz val="11"/>
      <color theme="10"/>
      <name val="Calibri"/>
      <family val="2"/>
      <scheme val="minor"/>
    </font>
    <font>
      <u/>
      <sz val="11"/>
      <color theme="10"/>
      <name val="Palatino"/>
      <family val="1"/>
    </font>
    <font>
      <sz val="10"/>
      <color rgb="FF000000"/>
      <name val="Arial"/>
      <family val="2"/>
    </font>
    <font>
      <b/>
      <sz val="11"/>
      <color theme="1"/>
      <name val="Calibri"/>
      <family val="2"/>
      <scheme val="minor"/>
    </font>
    <font>
      <sz val="10"/>
      <color rgb="FFFF0000"/>
      <name val="Arial"/>
      <family val="2"/>
    </font>
    <font>
      <b/>
      <sz val="10"/>
      <color rgb="FFFF0000"/>
      <name val="Arial"/>
      <family val="2"/>
    </font>
    <font>
      <sz val="10"/>
      <name val="Calibri"/>
      <family val="2"/>
      <scheme val="minor"/>
    </font>
    <font>
      <b/>
      <sz val="10"/>
      <name val="Calibri"/>
      <family val="2"/>
      <scheme val="minor"/>
    </font>
    <font>
      <sz val="10"/>
      <color theme="1"/>
      <name val="Calibri"/>
      <family val="2"/>
      <scheme val="minor"/>
    </font>
    <font>
      <b/>
      <sz val="10"/>
      <color theme="3" tint="0.39997558519241921"/>
      <name val="Arial"/>
      <family val="2"/>
    </font>
    <font>
      <sz val="10"/>
      <color rgb="FF00B0F0"/>
      <name val="Arial"/>
      <family val="2"/>
    </font>
    <font>
      <b/>
      <sz val="10"/>
      <color rgb="FFFF0000"/>
      <name val="Calibri"/>
      <family val="2"/>
      <scheme val="minor"/>
    </font>
    <font>
      <sz val="8"/>
      <name val="Calibri"/>
      <family val="2"/>
      <scheme val="minor"/>
    </font>
    <font>
      <b/>
      <sz val="20"/>
      <name val="Calibri Light"/>
      <family val="1"/>
      <scheme val="major"/>
    </font>
    <font>
      <sz val="11"/>
      <name val="Calibri Light"/>
      <family val="1"/>
      <scheme val="major"/>
    </font>
    <font>
      <sz val="10"/>
      <name val="Calibri Light"/>
      <family val="1"/>
      <scheme val="major"/>
    </font>
    <font>
      <sz val="12"/>
      <name val="Calibri Light"/>
      <family val="1"/>
      <scheme val="major"/>
    </font>
    <font>
      <sz val="14"/>
      <name val="Calibri Light"/>
      <family val="1"/>
      <scheme val="major"/>
    </font>
    <font>
      <b/>
      <sz val="11"/>
      <name val="Calibri Light"/>
      <family val="1"/>
      <scheme val="major"/>
    </font>
    <font>
      <b/>
      <sz val="11"/>
      <color rgb="FFFF0000"/>
      <name val="Calibri Light"/>
      <family val="1"/>
      <scheme val="major"/>
    </font>
    <font>
      <b/>
      <sz val="10"/>
      <name val="Calibri Light"/>
      <family val="1"/>
      <scheme val="major"/>
    </font>
    <font>
      <sz val="10"/>
      <color indexed="12"/>
      <name val="Calibri"/>
      <family val="2"/>
      <scheme val="minor"/>
    </font>
    <font>
      <sz val="9"/>
      <color rgb="FF000000"/>
      <name val="Arial"/>
      <family val="2"/>
    </font>
    <font>
      <sz val="9"/>
      <color theme="4"/>
      <name val="Arial"/>
      <family val="2"/>
    </font>
    <font>
      <sz val="12"/>
      <name val="Calibri"/>
      <family val="2"/>
      <scheme val="minor"/>
    </font>
    <font>
      <sz val="14"/>
      <color indexed="12"/>
      <name val="Calibri"/>
      <family val="2"/>
      <scheme val="minor"/>
    </font>
    <font>
      <sz val="11"/>
      <name val="Calibri"/>
      <family val="2"/>
      <scheme val="minor"/>
    </font>
    <font>
      <b/>
      <sz val="12"/>
      <name val="Calibri"/>
      <family val="2"/>
      <scheme val="minor"/>
    </font>
    <font>
      <b/>
      <sz val="11"/>
      <name val="Calibri"/>
      <family val="2"/>
      <scheme val="minor"/>
    </font>
    <font>
      <sz val="11"/>
      <color indexed="12"/>
      <name val="Calibri"/>
      <family val="2"/>
      <scheme val="minor"/>
    </font>
    <font>
      <i/>
      <sz val="11"/>
      <color indexed="12"/>
      <name val="Calibri"/>
      <family val="2"/>
      <scheme val="minor"/>
    </font>
    <font>
      <i/>
      <sz val="11"/>
      <name val="Calibri"/>
      <family val="2"/>
      <scheme val="minor"/>
    </font>
    <font>
      <b/>
      <sz val="20"/>
      <name val="Calibri"/>
      <family val="2"/>
      <scheme val="minor"/>
    </font>
    <font>
      <b/>
      <sz val="24"/>
      <name val="Calibri"/>
      <family val="2"/>
      <scheme val="minor"/>
    </font>
    <font>
      <i/>
      <sz val="10"/>
      <color indexed="12"/>
      <name val="Calibri"/>
      <family val="2"/>
      <scheme val="minor"/>
    </font>
    <font>
      <sz val="10"/>
      <color rgb="FF0000FF"/>
      <name val="Calibri"/>
      <family val="2"/>
      <scheme val="minor"/>
    </font>
    <font>
      <i/>
      <sz val="10"/>
      <name val="Calibri"/>
      <family val="2"/>
      <scheme val="minor"/>
    </font>
    <font>
      <strike/>
      <sz val="10"/>
      <color rgb="FFFF0000"/>
      <name val="Calibri"/>
      <family val="2"/>
      <scheme val="minor"/>
    </font>
    <font>
      <sz val="10"/>
      <color rgb="FFFF0000"/>
      <name val="Calibri"/>
      <family val="2"/>
      <scheme val="minor"/>
    </font>
    <font>
      <sz val="10"/>
      <color theme="3"/>
      <name val="Calibri"/>
      <family val="2"/>
      <scheme val="minor"/>
    </font>
    <font>
      <i/>
      <sz val="10"/>
      <color theme="3"/>
      <name val="Calibri"/>
      <family val="2"/>
      <scheme val="minor"/>
    </font>
    <font>
      <sz val="9"/>
      <name val="Calibri"/>
      <family val="2"/>
      <scheme val="minor"/>
    </font>
    <font>
      <i/>
      <sz val="8"/>
      <name val="Calibri"/>
      <family val="2"/>
      <scheme val="minor"/>
    </font>
    <font>
      <b/>
      <i/>
      <u/>
      <sz val="8"/>
      <color indexed="12"/>
      <name val="Calibri"/>
      <family val="2"/>
      <scheme val="minor"/>
    </font>
    <font>
      <b/>
      <i/>
      <u/>
      <sz val="10"/>
      <color indexed="12"/>
      <name val="Calibri"/>
      <family val="2"/>
      <scheme val="minor"/>
    </font>
    <font>
      <i/>
      <sz val="8"/>
      <color rgb="FFFF0000"/>
      <name val="Calibri"/>
      <family val="2"/>
      <scheme val="minor"/>
    </font>
    <font>
      <i/>
      <sz val="10"/>
      <color rgb="FF0000FF"/>
      <name val="Calibri"/>
      <family val="2"/>
      <scheme val="minor"/>
    </font>
    <font>
      <i/>
      <sz val="8"/>
      <color indexed="12"/>
      <name val="Calibri"/>
      <family val="2"/>
      <scheme val="minor"/>
    </font>
    <font>
      <i/>
      <sz val="8"/>
      <color rgb="FF0000FF"/>
      <name val="Calibri"/>
      <family val="2"/>
      <scheme val="minor"/>
    </font>
    <font>
      <b/>
      <sz val="12"/>
      <name val="Calibri Light"/>
      <family val="1"/>
      <scheme val="major"/>
    </font>
    <font>
      <b/>
      <sz val="10"/>
      <color theme="1"/>
      <name val="Calibri Light"/>
      <family val="1"/>
      <scheme val="major"/>
    </font>
    <font>
      <b/>
      <sz val="10"/>
      <color rgb="FFFF0000"/>
      <name val="Calibri Light"/>
      <family val="1"/>
      <scheme val="major"/>
    </font>
    <font>
      <b/>
      <i/>
      <sz val="10"/>
      <name val="Calibri"/>
      <family val="2"/>
      <scheme val="minor"/>
    </font>
    <font>
      <i/>
      <sz val="10"/>
      <color theme="1"/>
      <name val="Calibri"/>
      <family val="2"/>
      <scheme val="minor"/>
    </font>
    <font>
      <b/>
      <sz val="10"/>
      <color theme="0"/>
      <name val="Calibri"/>
      <family val="2"/>
    </font>
    <font>
      <b/>
      <sz val="10"/>
      <color theme="0"/>
      <name val="Calibri"/>
      <family val="2"/>
      <scheme val="minor"/>
    </font>
    <font>
      <sz val="10"/>
      <color theme="0"/>
      <name val="Calibri"/>
      <family val="2"/>
      <scheme val="minor"/>
    </font>
    <font>
      <b/>
      <sz val="10"/>
      <color theme="1"/>
      <name val="Calibri"/>
      <family val="2"/>
      <scheme val="minor"/>
    </font>
    <font>
      <b/>
      <sz val="10"/>
      <color theme="0"/>
      <name val="Arial"/>
      <family val="2"/>
    </font>
    <font>
      <i/>
      <sz val="9"/>
      <color rgb="FFFF0000"/>
      <name val="Calibri"/>
      <family val="2"/>
      <scheme val="minor"/>
    </font>
    <font>
      <b/>
      <i/>
      <sz val="10"/>
      <color theme="1"/>
      <name val="Calibri"/>
      <family val="2"/>
      <scheme val="minor"/>
    </font>
    <font>
      <b/>
      <sz val="10"/>
      <color rgb="FFFF0000"/>
      <name val="Calibri"/>
      <family val="2"/>
    </font>
    <font>
      <sz val="10"/>
      <color rgb="FF1414B4"/>
      <name val="Calibri"/>
      <family val="2"/>
      <scheme val="minor"/>
    </font>
    <font>
      <sz val="8"/>
      <name val="Calibri Light"/>
      <family val="1"/>
      <scheme val="major"/>
    </font>
  </fonts>
  <fills count="26">
    <fill>
      <patternFill patternType="none"/>
    </fill>
    <fill>
      <patternFill patternType="gray125"/>
    </fill>
    <fill>
      <patternFill patternType="solid">
        <fgColor indexed="22"/>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FF00"/>
        <bgColor indexed="64"/>
      </patternFill>
    </fill>
    <fill>
      <patternFill patternType="solid">
        <fgColor theme="1" tint="0.499984740745262"/>
        <bgColor indexed="64"/>
      </patternFill>
    </fill>
    <fill>
      <patternFill patternType="solid">
        <fgColor rgb="FFD1E2D2"/>
        <bgColor indexed="64"/>
      </patternFill>
    </fill>
    <fill>
      <patternFill patternType="solid">
        <fgColor theme="0"/>
        <bgColor indexed="64"/>
      </patternFill>
    </fill>
    <fill>
      <patternFill patternType="solid">
        <fgColor theme="0" tint="-0.249977111117893"/>
        <bgColor indexed="64"/>
      </patternFill>
    </fill>
    <fill>
      <patternFill patternType="solid">
        <fgColor rgb="FFF2F2F2"/>
        <bgColor indexed="64"/>
      </patternFill>
    </fill>
    <fill>
      <patternFill patternType="solid">
        <fgColor rgb="FF00B05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rgb="FFFFFFCC"/>
        <bgColor indexed="64"/>
      </patternFill>
    </fill>
    <fill>
      <patternFill patternType="solid">
        <fgColor rgb="FFA9B7AA"/>
        <bgColor indexed="64"/>
      </patternFill>
    </fill>
    <fill>
      <patternFill patternType="solid">
        <fgColor rgb="FFABBFAC"/>
        <bgColor indexed="64"/>
      </patternFill>
    </fill>
    <fill>
      <patternFill patternType="solid">
        <fgColor rgb="FFD4CACC"/>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rgb="FFA9B7AA"/>
      </left>
      <right style="thin">
        <color rgb="FFA9B7AA"/>
      </right>
      <top style="thin">
        <color rgb="FFA9B7AA"/>
      </top>
      <bottom style="thin">
        <color rgb="FFA9B7AA"/>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rgb="FF000000"/>
      </left>
      <right/>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s>
  <cellStyleXfs count="37">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7" fillId="0" borderId="0" applyNumberFormat="0" applyFill="0" applyBorder="0" applyAlignment="0" applyProtection="0"/>
    <xf numFmtId="0" fontId="49" fillId="0" borderId="0" applyNumberFormat="0" applyFill="0" applyBorder="0" applyAlignment="0" applyProtection="0">
      <alignment vertical="top"/>
      <protection locked="0"/>
    </xf>
    <xf numFmtId="43" fontId="13" fillId="0" borderId="0" applyFont="0" applyFill="0" applyBorder="0" applyAlignment="0" applyProtection="0"/>
    <xf numFmtId="0" fontId="58" fillId="0" borderId="0" applyNumberForma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3" fillId="0" borderId="0"/>
    <xf numFmtId="0" fontId="55" fillId="0" borderId="0"/>
    <xf numFmtId="0" fontId="55" fillId="0" borderId="0"/>
    <xf numFmtId="0" fontId="55" fillId="0" borderId="0"/>
    <xf numFmtId="0" fontId="55" fillId="0" borderId="0"/>
    <xf numFmtId="0" fontId="55" fillId="0" borderId="0"/>
    <xf numFmtId="0" fontId="12" fillId="0" borderId="0"/>
    <xf numFmtId="0" fontId="13" fillId="0" borderId="0"/>
    <xf numFmtId="0" fontId="3" fillId="0" borderId="0"/>
    <xf numFmtId="0" fontId="55" fillId="0" borderId="0"/>
    <xf numFmtId="0" fontId="55" fillId="0" borderId="0"/>
    <xf numFmtId="0" fontId="55" fillId="0" borderId="0"/>
    <xf numFmtId="0" fontId="3" fillId="0" borderId="0"/>
    <xf numFmtId="0" fontId="59" fillId="0" borderId="0"/>
    <xf numFmtId="0" fontId="3" fillId="0" borderId="0"/>
    <xf numFmtId="0" fontId="59" fillId="0" borderId="0"/>
    <xf numFmtId="0" fontId="3" fillId="0" borderId="0"/>
    <xf numFmtId="0" fontId="3" fillId="0" borderId="0"/>
    <xf numFmtId="0" fontId="13" fillId="0" borderId="0"/>
    <xf numFmtId="0" fontId="3" fillId="0" borderId="0"/>
  </cellStyleXfs>
  <cellXfs count="663">
    <xf numFmtId="0" fontId="0" fillId="0" borderId="0" xfId="0"/>
    <xf numFmtId="0" fontId="3" fillId="0" borderId="0" xfId="0" applyFont="1" applyAlignment="1">
      <alignment horizontal="left" vertical="top" wrapText="1"/>
    </xf>
    <xf numFmtId="0" fontId="3" fillId="0" borderId="1" xfId="0" applyFont="1" applyBorder="1"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2" fillId="0" borderId="0" xfId="0" applyFont="1" applyAlignment="1">
      <alignment vertical="top" wrapText="1"/>
    </xf>
    <xf numFmtId="0" fontId="8" fillId="0" borderId="0" xfId="0" applyFont="1" applyAlignment="1">
      <alignment vertical="top"/>
    </xf>
    <xf numFmtId="0" fontId="61" fillId="0" borderId="0" xfId="0" applyFont="1" applyAlignment="1">
      <alignment vertical="top" wrapText="1"/>
    </xf>
    <xf numFmtId="0" fontId="61" fillId="0" borderId="1" xfId="0" applyFont="1" applyBorder="1" applyAlignment="1">
      <alignment vertical="top" wrapText="1"/>
    </xf>
    <xf numFmtId="0" fontId="62" fillId="0" borderId="0" xfId="0" applyFont="1" applyAlignment="1">
      <alignment horizontal="left" vertical="top" wrapText="1"/>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 xfId="0" applyNumberFormat="1" applyFont="1" applyBorder="1" applyAlignment="1">
      <alignment vertical="top"/>
    </xf>
    <xf numFmtId="2" fontId="2" fillId="8" borderId="1" xfId="0" applyNumberFormat="1" applyFont="1" applyFill="1" applyBorder="1" applyAlignment="1">
      <alignment vertical="top"/>
    </xf>
    <xf numFmtId="0" fontId="2" fillId="8" borderId="1" xfId="0" applyFont="1" applyFill="1" applyBorder="1" applyAlignment="1">
      <alignment vertical="top"/>
    </xf>
    <xf numFmtId="0" fontId="2" fillId="8" borderId="2" xfId="0" applyFont="1" applyFill="1" applyBorder="1" applyAlignment="1">
      <alignment vertical="top" wrapText="1"/>
    </xf>
    <xf numFmtId="0" fontId="62" fillId="8" borderId="2" xfId="0" applyFont="1" applyFill="1" applyBorder="1" applyAlignment="1">
      <alignment vertical="top" wrapText="1"/>
    </xf>
    <xf numFmtId="0" fontId="62" fillId="8" borderId="1" xfId="0" applyFont="1" applyFill="1" applyBorder="1" applyAlignment="1">
      <alignment vertical="top" wrapText="1"/>
    </xf>
    <xf numFmtId="0" fontId="2" fillId="8" borderId="1" xfId="0" applyFont="1" applyFill="1" applyBorder="1" applyAlignment="1">
      <alignment vertical="top" wrapText="1"/>
    </xf>
    <xf numFmtId="0" fontId="3" fillId="8" borderId="1" xfId="0" applyFont="1" applyFill="1" applyBorder="1" applyAlignment="1">
      <alignment vertical="top" wrapText="1"/>
    </xf>
    <xf numFmtId="0" fontId="61" fillId="8" borderId="1" xfId="0" applyFont="1" applyFill="1" applyBorder="1" applyAlignment="1">
      <alignment vertical="top" wrapText="1"/>
    </xf>
    <xf numFmtId="1" fontId="2" fillId="8" borderId="1" xfId="0" applyNumberFormat="1" applyFont="1" applyFill="1" applyBorder="1" applyAlignment="1">
      <alignment horizontal="left" vertical="top"/>
    </xf>
    <xf numFmtId="2" fontId="9" fillId="0" borderId="0" xfId="25" applyNumberFormat="1" applyFont="1" applyAlignment="1">
      <alignment vertical="top"/>
    </xf>
    <xf numFmtId="0" fontId="2" fillId="0" borderId="0" xfId="25" applyFont="1" applyAlignment="1">
      <alignment vertical="top"/>
    </xf>
    <xf numFmtId="0" fontId="2" fillId="0" borderId="0" xfId="25" applyFont="1" applyAlignment="1">
      <alignment horizontal="left" vertical="top"/>
    </xf>
    <xf numFmtId="2" fontId="7" fillId="8" borderId="0" xfId="0" applyNumberFormat="1" applyFont="1" applyFill="1" applyAlignment="1">
      <alignment vertical="top"/>
    </xf>
    <xf numFmtId="2" fontId="7" fillId="8" borderId="1" xfId="0" applyNumberFormat="1" applyFont="1" applyFill="1" applyBorder="1" applyAlignment="1">
      <alignment vertical="top"/>
    </xf>
    <xf numFmtId="2" fontId="6" fillId="8" borderId="1" xfId="0" applyNumberFormat="1" applyFont="1" applyFill="1" applyBorder="1" applyAlignment="1">
      <alignment vertical="top" wrapText="1"/>
    </xf>
    <xf numFmtId="2" fontId="7" fillId="8" borderId="0" xfId="0" applyNumberFormat="1" applyFont="1" applyFill="1" applyAlignment="1">
      <alignment horizontal="left" vertical="top"/>
    </xf>
    <xf numFmtId="0" fontId="63" fillId="0" borderId="1" xfId="0" applyFont="1" applyBorder="1" applyAlignment="1">
      <alignment horizontal="left" vertical="top" wrapText="1"/>
    </xf>
    <xf numFmtId="0" fontId="64" fillId="8" borderId="3" xfId="0" applyFont="1" applyFill="1" applyBorder="1" applyAlignment="1">
      <alignment vertical="top" wrapText="1"/>
    </xf>
    <xf numFmtId="0" fontId="64" fillId="8" borderId="1" xfId="0" applyFont="1" applyFill="1" applyBorder="1" applyAlignment="1">
      <alignment horizontal="left" vertical="top"/>
    </xf>
    <xf numFmtId="2" fontId="6" fillId="8" borderId="0" xfId="0" applyNumberFormat="1" applyFont="1" applyFill="1" applyAlignment="1">
      <alignment vertical="top"/>
    </xf>
    <xf numFmtId="2" fontId="3" fillId="0" borderId="0" xfId="0" applyNumberFormat="1" applyFont="1" applyAlignment="1">
      <alignment vertical="top"/>
    </xf>
    <xf numFmtId="0" fontId="63" fillId="0" borderId="1" xfId="8" applyFont="1" applyBorder="1" applyAlignment="1">
      <alignment vertical="top" wrapText="1"/>
    </xf>
    <xf numFmtId="15" fontId="3" fillId="0" borderId="1" xfId="25" applyNumberFormat="1" applyBorder="1" applyAlignment="1">
      <alignment horizontal="left"/>
    </xf>
    <xf numFmtId="0" fontId="3" fillId="0" borderId="0" xfId="25"/>
    <xf numFmtId="0" fontId="3" fillId="0" borderId="1" xfId="25" applyBorder="1"/>
    <xf numFmtId="0" fontId="3" fillId="0" borderId="1" xfId="25" applyBorder="1" applyAlignment="1">
      <alignment wrapText="1"/>
    </xf>
    <xf numFmtId="0" fontId="15" fillId="0" borderId="0" xfId="25" applyFont="1"/>
    <xf numFmtId="0" fontId="2" fillId="0" borderId="0" xfId="25" applyFont="1"/>
    <xf numFmtId="0" fontId="16" fillId="0" borderId="0" xfId="25" applyFont="1"/>
    <xf numFmtId="0" fontId="17" fillId="0" borderId="0" xfId="25" applyFont="1"/>
    <xf numFmtId="0" fontId="3" fillId="3" borderId="1" xfId="25" applyFill="1" applyBorder="1"/>
    <xf numFmtId="0" fontId="2" fillId="4" borderId="1" xfId="25" applyFont="1" applyFill="1" applyBorder="1"/>
    <xf numFmtId="0" fontId="3" fillId="5" borderId="1" xfId="25" applyFill="1" applyBorder="1"/>
    <xf numFmtId="0" fontId="60" fillId="8" borderId="3" xfId="0" applyFont="1" applyFill="1" applyBorder="1" applyAlignment="1">
      <alignment vertical="top"/>
    </xf>
    <xf numFmtId="0" fontId="65" fillId="0" borderId="1" xfId="0" applyFont="1" applyBorder="1" applyAlignment="1">
      <alignment horizontal="center" vertical="center"/>
    </xf>
    <xf numFmtId="0" fontId="63" fillId="0" borderId="1" xfId="0" applyFont="1" applyBorder="1"/>
    <xf numFmtId="0" fontId="14" fillId="0" borderId="0" xfId="25" applyFont="1"/>
    <xf numFmtId="0" fontId="3" fillId="4" borderId="1" xfId="25" applyFill="1" applyBorder="1"/>
    <xf numFmtId="0" fontId="18" fillId="0" borderId="0" xfId="25" applyFont="1"/>
    <xf numFmtId="0" fontId="66" fillId="4" borderId="0" xfId="25" applyFont="1" applyFill="1"/>
    <xf numFmtId="0" fontId="2" fillId="4" borderId="0" xfId="25" applyFont="1" applyFill="1"/>
    <xf numFmtId="0" fontId="3" fillId="0" borderId="0" xfId="25" applyAlignment="1">
      <alignment vertical="top" wrapText="1"/>
    </xf>
    <xf numFmtId="0" fontId="8" fillId="0" borderId="0" xfId="25" applyFont="1"/>
    <xf numFmtId="0" fontId="67" fillId="0" borderId="0" xfId="25" applyFont="1"/>
    <xf numFmtId="0" fontId="63" fillId="0" borderId="1" xfId="0" applyFont="1" applyBorder="1" applyAlignment="1">
      <alignment vertical="top" wrapText="1"/>
    </xf>
    <xf numFmtId="0" fontId="64" fillId="8" borderId="1" xfId="0" applyFont="1" applyFill="1" applyBorder="1" applyAlignment="1">
      <alignment vertical="top" wrapText="1"/>
    </xf>
    <xf numFmtId="0" fontId="63" fillId="0" borderId="1" xfId="8" applyFont="1" applyBorder="1" applyAlignment="1">
      <alignment horizontal="left" vertical="top" wrapText="1"/>
    </xf>
    <xf numFmtId="0" fontId="63" fillId="8" borderId="1" xfId="8" applyFont="1" applyFill="1" applyBorder="1" applyAlignment="1">
      <alignment vertical="top" wrapText="1"/>
    </xf>
    <xf numFmtId="0" fontId="63" fillId="8" borderId="0" xfId="0" applyFont="1" applyFill="1" applyAlignment="1">
      <alignment vertical="top"/>
    </xf>
    <xf numFmtId="0" fontId="64" fillId="0" borderId="0" xfId="25" applyFont="1" applyAlignment="1">
      <alignment vertical="top"/>
    </xf>
    <xf numFmtId="0" fontId="63" fillId="0" borderId="0" xfId="36" applyFont="1" applyAlignment="1">
      <alignment vertical="top"/>
    </xf>
    <xf numFmtId="0" fontId="63" fillId="0" borderId="0" xfId="0" applyFont="1" applyAlignment="1">
      <alignment vertical="top"/>
    </xf>
    <xf numFmtId="0" fontId="63" fillId="0" borderId="1" xfId="9" applyFont="1" applyBorder="1" applyAlignment="1">
      <alignment vertical="top" wrapText="1"/>
    </xf>
    <xf numFmtId="0" fontId="64" fillId="8" borderId="1" xfId="36" applyFont="1" applyFill="1" applyBorder="1" applyAlignment="1">
      <alignment horizontal="left" vertical="top" wrapText="1"/>
    </xf>
    <xf numFmtId="0" fontId="64" fillId="8" borderId="1" xfId="36" applyFont="1" applyFill="1" applyBorder="1" applyAlignment="1">
      <alignment vertical="top" wrapText="1"/>
    </xf>
    <xf numFmtId="0" fontId="64" fillId="8" borderId="2" xfId="0" applyFont="1" applyFill="1" applyBorder="1" applyAlignment="1">
      <alignment vertical="top" wrapText="1"/>
    </xf>
    <xf numFmtId="0" fontId="68" fillId="8" borderId="2" xfId="0" applyFont="1" applyFill="1" applyBorder="1" applyAlignment="1">
      <alignment vertical="top" wrapText="1"/>
    </xf>
    <xf numFmtId="0" fontId="68" fillId="8" borderId="1" xfId="0" applyFont="1" applyFill="1" applyBorder="1" applyAlignment="1">
      <alignment vertical="top" wrapText="1"/>
    </xf>
    <xf numFmtId="0" fontId="64" fillId="8" borderId="1" xfId="36" applyFont="1" applyFill="1" applyBorder="1" applyAlignment="1">
      <alignment vertical="top"/>
    </xf>
    <xf numFmtId="0" fontId="63" fillId="8" borderId="1" xfId="36" applyFont="1" applyFill="1" applyBorder="1" applyAlignment="1">
      <alignment horizontal="left" vertical="top"/>
    </xf>
    <xf numFmtId="0" fontId="63" fillId="0" borderId="1" xfId="36" applyFont="1" applyBorder="1" applyAlignment="1">
      <alignment vertical="top" wrapText="1"/>
    </xf>
    <xf numFmtId="0" fontId="63" fillId="0" borderId="1" xfId="36" applyFont="1" applyBorder="1" applyAlignment="1">
      <alignment vertical="top"/>
    </xf>
    <xf numFmtId="0" fontId="63" fillId="8" borderId="1" xfId="0" applyFont="1" applyFill="1" applyBorder="1" applyAlignment="1">
      <alignment vertical="top"/>
    </xf>
    <xf numFmtId="0" fontId="63" fillId="8" borderId="1" xfId="36" applyFont="1" applyFill="1" applyBorder="1" applyAlignment="1">
      <alignment vertical="top" wrapText="1"/>
    </xf>
    <xf numFmtId="0" fontId="63" fillId="8" borderId="1" xfId="36" applyFont="1" applyFill="1" applyBorder="1" applyAlignment="1">
      <alignment vertical="top"/>
    </xf>
    <xf numFmtId="0" fontId="64" fillId="8" borderId="1" xfId="0" applyFont="1" applyFill="1" applyBorder="1" applyAlignment="1">
      <alignment vertical="top"/>
    </xf>
    <xf numFmtId="0" fontId="64" fillId="8" borderId="1" xfId="36" applyFont="1" applyFill="1" applyBorder="1" applyAlignment="1">
      <alignment horizontal="left" vertical="top"/>
    </xf>
    <xf numFmtId="0" fontId="64" fillId="8" borderId="0" xfId="0" applyFont="1" applyFill="1" applyAlignment="1">
      <alignment vertical="top"/>
    </xf>
    <xf numFmtId="0" fontId="63" fillId="0" borderId="1" xfId="0" applyFont="1" applyBorder="1" applyAlignment="1">
      <alignment vertical="top"/>
    </xf>
    <xf numFmtId="0" fontId="69" fillId="8" borderId="0" xfId="0" applyFont="1" applyFill="1" applyAlignment="1">
      <alignment vertical="top"/>
    </xf>
    <xf numFmtId="0" fontId="63" fillId="0" borderId="1" xfId="36" applyFont="1" applyBorder="1" applyAlignment="1">
      <alignment horizontal="left" vertical="top"/>
    </xf>
    <xf numFmtId="0" fontId="10" fillId="0" borderId="1" xfId="0" applyFont="1" applyBorder="1" applyAlignment="1">
      <alignment vertical="top" wrapText="1"/>
    </xf>
    <xf numFmtId="0" fontId="70" fillId="0" borderId="0" xfId="0" applyFont="1" applyAlignment="1">
      <alignment horizontal="center" vertical="center" wrapText="1"/>
    </xf>
    <xf numFmtId="0" fontId="71" fillId="0" borderId="0" xfId="0" applyFont="1"/>
    <xf numFmtId="0" fontId="72" fillId="0" borderId="0" xfId="0" applyFont="1"/>
    <xf numFmtId="0" fontId="72" fillId="6" borderId="0" xfId="0" applyFont="1" applyFill="1"/>
    <xf numFmtId="0" fontId="72" fillId="0" borderId="0" xfId="0" applyFont="1" applyProtection="1">
      <protection locked="0"/>
    </xf>
    <xf numFmtId="0" fontId="72" fillId="7" borderId="0" xfId="0" applyFont="1" applyFill="1"/>
    <xf numFmtId="0" fontId="73" fillId="0" borderId="0" xfId="0" applyFont="1"/>
    <xf numFmtId="0" fontId="73" fillId="0" borderId="0" xfId="0" applyFont="1" applyAlignment="1" applyProtection="1">
      <alignment vertical="top"/>
      <protection locked="0"/>
    </xf>
    <xf numFmtId="0" fontId="72" fillId="0" borderId="0" xfId="0" applyFont="1" applyAlignment="1" applyProtection="1">
      <alignment vertical="top"/>
      <protection locked="0"/>
    </xf>
    <xf numFmtId="0" fontId="72" fillId="0" borderId="0" xfId="0" applyFont="1" applyAlignment="1">
      <alignment vertical="top"/>
    </xf>
    <xf numFmtId="0" fontId="72" fillId="7" borderId="0" xfId="0" applyFont="1" applyFill="1" applyAlignment="1">
      <alignment vertical="top"/>
    </xf>
    <xf numFmtId="0" fontId="74" fillId="0" borderId="0" xfId="0" applyFont="1" applyAlignment="1">
      <alignment vertical="top"/>
    </xf>
    <xf numFmtId="0" fontId="74" fillId="0" borderId="0" xfId="0" applyFont="1" applyAlignment="1">
      <alignment vertical="top" wrapText="1"/>
    </xf>
    <xf numFmtId="0" fontId="75" fillId="0" borderId="1" xfId="33" applyFont="1" applyBorder="1" applyAlignment="1">
      <alignment wrapText="1"/>
    </xf>
    <xf numFmtId="0" fontId="75" fillId="0" borderId="1" xfId="33" applyFont="1" applyBorder="1" applyAlignment="1">
      <alignment horizontal="center" wrapText="1"/>
    </xf>
    <xf numFmtId="15" fontId="75" fillId="0" borderId="1" xfId="33" applyNumberFormat="1" applyFont="1" applyBorder="1" applyAlignment="1">
      <alignment horizontal="center" wrapText="1"/>
    </xf>
    <xf numFmtId="15" fontId="75" fillId="0" borderId="0" xfId="33" applyNumberFormat="1" applyFont="1" applyAlignment="1">
      <alignment horizontal="center" wrapText="1"/>
    </xf>
    <xf numFmtId="0" fontId="76" fillId="9" borderId="1" xfId="33" applyFont="1" applyFill="1" applyBorder="1" applyAlignment="1" applyProtection="1">
      <alignment wrapText="1"/>
      <protection locked="0"/>
    </xf>
    <xf numFmtId="0" fontId="77" fillId="0" borderId="1" xfId="33" applyFont="1" applyBorder="1" applyAlignment="1" applyProtection="1">
      <alignment horizontal="center" wrapText="1"/>
      <protection locked="0"/>
    </xf>
    <xf numFmtId="15" fontId="77" fillId="0" borderId="1" xfId="33" applyNumberFormat="1" applyFont="1" applyBorder="1" applyAlignment="1" applyProtection="1">
      <alignment horizontal="center" wrapText="1"/>
      <protection locked="0"/>
    </xf>
    <xf numFmtId="15" fontId="71" fillId="0" borderId="0" xfId="33" applyNumberFormat="1" applyFont="1" applyAlignment="1">
      <alignment wrapText="1"/>
    </xf>
    <xf numFmtId="0" fontId="71" fillId="0" borderId="0" xfId="0" applyFont="1" applyAlignment="1">
      <alignment vertical="top"/>
    </xf>
    <xf numFmtId="0" fontId="71" fillId="0" borderId="0" xfId="0" applyFont="1" applyAlignment="1">
      <alignment horizontal="center" vertical="top"/>
    </xf>
    <xf numFmtId="0" fontId="64" fillId="10" borderId="1" xfId="0" applyFont="1" applyFill="1" applyBorder="1" applyAlignment="1">
      <alignment vertical="top"/>
    </xf>
    <xf numFmtId="0" fontId="63" fillId="10" borderId="1" xfId="0" applyFont="1" applyFill="1" applyBorder="1" applyAlignment="1">
      <alignment vertical="top"/>
    </xf>
    <xf numFmtId="0" fontId="64" fillId="5" borderId="0" xfId="0" applyFont="1" applyFill="1" applyAlignment="1">
      <alignment vertical="top" wrapText="1"/>
    </xf>
    <xf numFmtId="0" fontId="63" fillId="0" borderId="0" xfId="0" applyFont="1"/>
    <xf numFmtId="0" fontId="63" fillId="5" borderId="0" xfId="0" applyFont="1" applyFill="1" applyAlignment="1">
      <alignment vertical="top" wrapText="1"/>
    </xf>
    <xf numFmtId="0" fontId="63" fillId="0" borderId="4" xfId="0" applyFont="1" applyBorder="1" applyAlignment="1">
      <alignment vertical="top" wrapText="1"/>
    </xf>
    <xf numFmtId="0" fontId="63" fillId="11" borderId="0" xfId="0" applyFont="1" applyFill="1" applyAlignment="1">
      <alignment vertical="top" wrapText="1"/>
    </xf>
    <xf numFmtId="0" fontId="63" fillId="11" borderId="0" xfId="0" applyFont="1" applyFill="1"/>
    <xf numFmtId="165" fontId="64" fillId="10" borderId="2" xfId="0" applyNumberFormat="1" applyFont="1" applyFill="1" applyBorder="1" applyAlignment="1">
      <alignment vertical="top"/>
    </xf>
    <xf numFmtId="165" fontId="64" fillId="10" borderId="5" xfId="0" applyNumberFormat="1" applyFont="1" applyFill="1" applyBorder="1" applyAlignment="1">
      <alignment vertical="top"/>
    </xf>
    <xf numFmtId="165" fontId="64" fillId="10" borderId="6" xfId="0" applyNumberFormat="1" applyFont="1" applyFill="1" applyBorder="1" applyAlignment="1">
      <alignment vertical="top"/>
    </xf>
    <xf numFmtId="0" fontId="63" fillId="0" borderId="0" xfId="0" applyFont="1" applyAlignment="1">
      <alignment vertical="top" wrapText="1"/>
    </xf>
    <xf numFmtId="0" fontId="64" fillId="0" borderId="1" xfId="0" applyFont="1" applyBorder="1" applyAlignment="1">
      <alignment vertical="top" wrapText="1"/>
    </xf>
    <xf numFmtId="0" fontId="78" fillId="0" borderId="0" xfId="0" applyFont="1" applyAlignment="1">
      <alignment vertical="top" wrapText="1"/>
    </xf>
    <xf numFmtId="0" fontId="63" fillId="0" borderId="0" xfId="0" applyFont="1" applyAlignment="1">
      <alignment horizontal="left" vertical="top" wrapText="1"/>
    </xf>
    <xf numFmtId="49" fontId="24" fillId="12" borderId="0" xfId="0" applyNumberFormat="1" applyFont="1" applyFill="1" applyAlignment="1">
      <alignment wrapText="1"/>
    </xf>
    <xf numFmtId="0" fontId="3" fillId="12" borderId="0" xfId="0" applyFont="1" applyFill="1"/>
    <xf numFmtId="49" fontId="24" fillId="0" borderId="0" xfId="0" applyNumberFormat="1" applyFont="1" applyAlignment="1">
      <alignment wrapText="1"/>
    </xf>
    <xf numFmtId="0" fontId="3" fillId="0" borderId="1" xfId="0" applyFont="1" applyBorder="1" applyAlignment="1">
      <alignment horizontal="center" vertical="center" wrapText="1"/>
    </xf>
    <xf numFmtId="0" fontId="21" fillId="0" borderId="1" xfId="0" applyFont="1" applyBorder="1" applyAlignment="1">
      <alignment horizontal="left" vertical="center" wrapText="1"/>
    </xf>
    <xf numFmtId="0" fontId="7" fillId="13" borderId="7"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27" fillId="12" borderId="0" xfId="0" applyFont="1" applyFill="1" applyAlignment="1">
      <alignment horizontal="center" wrapText="1"/>
    </xf>
    <xf numFmtId="0" fontId="26" fillId="0" borderId="1" xfId="0" applyFont="1" applyBorder="1" applyAlignment="1">
      <alignment horizontal="left" vertical="center" wrapText="1"/>
    </xf>
    <xf numFmtId="0" fontId="7" fillId="0" borderId="9" xfId="0" applyFont="1" applyBorder="1" applyAlignment="1">
      <alignment wrapText="1"/>
    </xf>
    <xf numFmtId="0" fontId="7" fillId="0" borderId="10" xfId="0" applyFont="1" applyBorder="1" applyAlignment="1">
      <alignment wrapText="1"/>
    </xf>
    <xf numFmtId="0" fontId="6" fillId="12" borderId="0" xfId="0" applyFont="1" applyFill="1" applyAlignment="1">
      <alignment wrapText="1"/>
    </xf>
    <xf numFmtId="0" fontId="6" fillId="0" borderId="9" xfId="0" applyFont="1" applyBorder="1" applyAlignment="1">
      <alignment wrapText="1"/>
    </xf>
    <xf numFmtId="0" fontId="6" fillId="0" borderId="11" xfId="0" applyFont="1" applyBorder="1" applyAlignment="1">
      <alignment wrapText="1"/>
    </xf>
    <xf numFmtId="0" fontId="6" fillId="0" borderId="12" xfId="0" applyFont="1" applyBorder="1" applyAlignment="1">
      <alignment wrapText="1"/>
    </xf>
    <xf numFmtId="0" fontId="3" fillId="0" borderId="9" xfId="0" applyFont="1" applyBorder="1" applyAlignment="1">
      <alignment wrapText="1"/>
    </xf>
    <xf numFmtId="49" fontId="24" fillId="14" borderId="1" xfId="0" applyNumberFormat="1" applyFont="1" applyFill="1" applyBorder="1" applyAlignment="1">
      <alignment vertical="center" wrapText="1"/>
    </xf>
    <xf numFmtId="49" fontId="28" fillId="12" borderId="0" xfId="0" applyNumberFormat="1" applyFont="1" applyFill="1" applyAlignment="1">
      <alignment wrapText="1"/>
    </xf>
    <xf numFmtId="0" fontId="29" fillId="13" borderId="1" xfId="30" applyFont="1" applyFill="1" applyBorder="1" applyAlignment="1">
      <alignment horizontal="left" vertical="center" wrapText="1"/>
    </xf>
    <xf numFmtId="0" fontId="29" fillId="13" borderId="1" xfId="30" applyFont="1" applyFill="1" applyBorder="1" applyAlignment="1">
      <alignment horizontal="center" vertical="center" wrapText="1"/>
    </xf>
    <xf numFmtId="0" fontId="29" fillId="15" borderId="1" xfId="30" applyFont="1" applyFill="1" applyBorder="1" applyAlignment="1">
      <alignment horizontal="center" vertical="center" wrapText="1"/>
    </xf>
    <xf numFmtId="0" fontId="3" fillId="0" borderId="12" xfId="0" applyFont="1" applyBorder="1" applyAlignment="1">
      <alignment wrapText="1"/>
    </xf>
    <xf numFmtId="0" fontId="29" fillId="13" borderId="1" xfId="32" applyFont="1" applyFill="1" applyBorder="1" applyAlignment="1">
      <alignment horizontal="left" vertical="center" wrapText="1"/>
    </xf>
    <xf numFmtId="0" fontId="2" fillId="13" borderId="1" xfId="30" applyFont="1" applyFill="1" applyBorder="1" applyAlignment="1">
      <alignment horizontal="left" vertical="center" wrapText="1"/>
    </xf>
    <xf numFmtId="0" fontId="3" fillId="15" borderId="1" xfId="30" applyFont="1" applyFill="1" applyBorder="1" applyAlignment="1">
      <alignment horizontal="left" vertical="center" wrapText="1"/>
    </xf>
    <xf numFmtId="49" fontId="28" fillId="0" borderId="0" xfId="0" applyNumberFormat="1" applyFont="1" applyAlignment="1">
      <alignment wrapText="1"/>
    </xf>
    <xf numFmtId="0" fontId="21" fillId="0" borderId="1" xfId="32" applyFont="1" applyBorder="1" applyAlignment="1">
      <alignment horizontal="left" vertical="center" wrapText="1"/>
    </xf>
    <xf numFmtId="0" fontId="21" fillId="0" borderId="1" xfId="30" applyFont="1" applyBorder="1" applyAlignment="1">
      <alignment horizontal="left" vertical="center" wrapText="1"/>
    </xf>
    <xf numFmtId="0" fontId="59" fillId="0" borderId="1" xfId="0" applyFont="1" applyBorder="1" applyAlignment="1">
      <alignment vertical="center" wrapText="1"/>
    </xf>
    <xf numFmtId="0" fontId="3" fillId="0" borderId="1" xfId="30" applyFont="1" applyBorder="1" applyAlignment="1">
      <alignment horizontal="left" vertical="center" wrapText="1"/>
    </xf>
    <xf numFmtId="0" fontId="3" fillId="0" borderId="1" xfId="0" applyFont="1" applyBorder="1" applyAlignment="1">
      <alignment horizontal="left" vertical="center" wrapText="1"/>
    </xf>
    <xf numFmtId="0" fontId="21" fillId="0" borderId="1" xfId="32" applyFont="1" applyBorder="1" applyAlignment="1">
      <alignment vertical="center" wrapText="1"/>
    </xf>
    <xf numFmtId="0" fontId="21" fillId="0" borderId="1" xfId="30" applyFont="1" applyBorder="1" applyAlignment="1">
      <alignment vertical="center" wrapText="1"/>
    </xf>
    <xf numFmtId="0" fontId="3" fillId="0" borderId="1" xfId="30" applyFont="1" applyBorder="1" applyAlignment="1">
      <alignment vertical="center" wrapText="1"/>
    </xf>
    <xf numFmtId="0" fontId="6" fillId="0" borderId="10"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4" fillId="0" borderId="1" xfId="0" applyFont="1" applyBorder="1" applyAlignment="1">
      <alignment vertical="center" wrapText="1"/>
    </xf>
    <xf numFmtId="0" fontId="4" fillId="16" borderId="1" xfId="0" applyFont="1" applyFill="1" applyBorder="1" applyAlignment="1">
      <alignment vertical="center" wrapText="1"/>
    </xf>
    <xf numFmtId="0" fontId="59" fillId="16" borderId="1" xfId="0" applyFont="1" applyFill="1" applyBorder="1" applyAlignment="1">
      <alignment vertical="center" wrapText="1"/>
    </xf>
    <xf numFmtId="0" fontId="59" fillId="0" borderId="1" xfId="30" applyBorder="1" applyAlignment="1">
      <alignment vertical="center"/>
    </xf>
    <xf numFmtId="0" fontId="6" fillId="12" borderId="0" xfId="0" applyFont="1" applyFill="1" applyAlignment="1">
      <alignment vertical="top" wrapText="1"/>
    </xf>
    <xf numFmtId="0" fontId="3" fillId="0" borderId="1" xfId="30" applyFont="1" applyBorder="1" applyAlignment="1">
      <alignment horizontal="left" vertical="center"/>
    </xf>
    <xf numFmtId="0" fontId="79" fillId="0" borderId="1" xfId="32" applyFont="1" applyBorder="1" applyAlignment="1">
      <alignment horizontal="left" vertical="center" wrapText="1"/>
    </xf>
    <xf numFmtId="0" fontId="79" fillId="0" borderId="1" xfId="30" applyFont="1" applyBorder="1" applyAlignment="1">
      <alignment horizontal="left" vertical="center" wrapText="1"/>
    </xf>
    <xf numFmtId="0" fontId="80" fillId="0" borderId="1" xfId="32" applyFont="1" applyBorder="1" applyAlignment="1">
      <alignment horizontal="left" vertical="center" wrapText="1"/>
    </xf>
    <xf numFmtId="0" fontId="59" fillId="0" borderId="1" xfId="30" applyBorder="1" applyAlignment="1">
      <alignment horizontal="left" vertical="center"/>
    </xf>
    <xf numFmtId="0" fontId="29" fillId="13" borderId="1" xfId="30" applyFont="1" applyFill="1" applyBorder="1" applyAlignment="1">
      <alignment horizontal="left" vertical="center"/>
    </xf>
    <xf numFmtId="0" fontId="7" fillId="0" borderId="13" xfId="0" applyFont="1" applyBorder="1" applyAlignment="1">
      <alignment wrapText="1"/>
    </xf>
    <xf numFmtId="0" fontId="24" fillId="14" borderId="14" xfId="0" applyFont="1" applyFill="1" applyBorder="1"/>
    <xf numFmtId="0" fontId="24" fillId="14" borderId="15" xfId="0" applyFont="1" applyFill="1" applyBorder="1"/>
    <xf numFmtId="0" fontId="24" fillId="14" borderId="16" xfId="0" applyFont="1" applyFill="1" applyBorder="1"/>
    <xf numFmtId="0" fontId="24" fillId="14" borderId="17" xfId="0" applyFont="1" applyFill="1" applyBorder="1"/>
    <xf numFmtId="0" fontId="24" fillId="14" borderId="18" xfId="0" applyFont="1" applyFill="1" applyBorder="1"/>
    <xf numFmtId="0" fontId="24" fillId="14" borderId="11" xfId="0" applyFont="1" applyFill="1" applyBorder="1"/>
    <xf numFmtId="0" fontId="7" fillId="0" borderId="16" xfId="0" applyFont="1" applyBorder="1" applyAlignment="1">
      <alignment wrapText="1"/>
    </xf>
    <xf numFmtId="0" fontId="21" fillId="13" borderId="1" xfId="32" applyFont="1" applyFill="1" applyBorder="1" applyAlignment="1">
      <alignment horizontal="left" vertical="center" wrapText="1"/>
    </xf>
    <xf numFmtId="49" fontId="24" fillId="0" borderId="1" xfId="0" applyNumberFormat="1" applyFont="1" applyBorder="1" applyAlignment="1">
      <alignment vertical="center" wrapText="1"/>
    </xf>
    <xf numFmtId="0" fontId="3" fillId="13" borderId="1" xfId="30" applyFont="1" applyFill="1" applyBorder="1" applyAlignment="1">
      <alignment horizontal="left" vertical="center" wrapText="1"/>
    </xf>
    <xf numFmtId="0" fontId="6" fillId="12" borderId="19" xfId="0" applyFont="1" applyFill="1" applyBorder="1" applyAlignment="1">
      <alignment wrapText="1"/>
    </xf>
    <xf numFmtId="0" fontId="6" fillId="0" borderId="20" xfId="0" applyFont="1" applyBorder="1"/>
    <xf numFmtId="0" fontId="3" fillId="0" borderId="0" xfId="0" applyFont="1"/>
    <xf numFmtId="0" fontId="3" fillId="0" borderId="10" xfId="0" applyFont="1" applyBorder="1"/>
    <xf numFmtId="0" fontId="3" fillId="12" borderId="19" xfId="0" applyFont="1" applyFill="1" applyBorder="1"/>
    <xf numFmtId="0" fontId="6" fillId="0" borderId="17" xfId="0" applyFont="1" applyBorder="1"/>
    <xf numFmtId="0" fontId="3" fillId="0" borderId="18" xfId="0" applyFont="1" applyBorder="1"/>
    <xf numFmtId="0" fontId="3" fillId="0" borderId="11" xfId="0" applyFont="1" applyBorder="1"/>
    <xf numFmtId="0" fontId="3" fillId="12" borderId="21" xfId="0" applyFont="1" applyFill="1" applyBorder="1"/>
    <xf numFmtId="0" fontId="81" fillId="0" borderId="0" xfId="0" applyFont="1" applyProtection="1">
      <protection locked="0"/>
    </xf>
    <xf numFmtId="0" fontId="82" fillId="0" borderId="0" xfId="0" applyFont="1" applyAlignment="1" applyProtection="1">
      <alignment horizontal="left" vertical="top" wrapText="1"/>
      <protection locked="0"/>
    </xf>
    <xf numFmtId="0" fontId="63" fillId="0" borderId="0" xfId="0" applyFont="1" applyAlignment="1" applyProtection="1">
      <alignment vertical="top"/>
      <protection locked="0"/>
    </xf>
    <xf numFmtId="0" fontId="83" fillId="0" borderId="0" xfId="0" applyFont="1" applyAlignment="1">
      <alignment vertical="top" wrapText="1"/>
    </xf>
    <xf numFmtId="0" fontId="83" fillId="11" borderId="0" xfId="0" applyFont="1" applyFill="1" applyAlignment="1">
      <alignment vertical="top" wrapText="1"/>
    </xf>
    <xf numFmtId="0" fontId="83" fillId="0" borderId="0" xfId="0" applyFont="1" applyAlignment="1">
      <alignment vertical="top"/>
    </xf>
    <xf numFmtId="0" fontId="83" fillId="0" borderId="0" xfId="0" applyFont="1"/>
    <xf numFmtId="0" fontId="83" fillId="11" borderId="0" xfId="0" applyFont="1" applyFill="1"/>
    <xf numFmtId="165" fontId="84" fillId="0" borderId="0" xfId="0" applyNumberFormat="1" applyFont="1" applyAlignment="1">
      <alignment horizontal="left" vertical="center"/>
    </xf>
    <xf numFmtId="0" fontId="84" fillId="0" borderId="0" xfId="0" applyFont="1" applyAlignment="1">
      <alignment vertical="center"/>
    </xf>
    <xf numFmtId="0" fontId="84" fillId="0" borderId="0" xfId="0" applyFont="1" applyAlignment="1">
      <alignment vertical="center" wrapText="1"/>
    </xf>
    <xf numFmtId="0" fontId="84" fillId="0" borderId="0" xfId="0" applyFont="1" applyAlignment="1">
      <alignment horizontal="right" vertical="center" wrapText="1"/>
    </xf>
    <xf numFmtId="0" fontId="85" fillId="0" borderId="0" xfId="0" applyFont="1" applyAlignment="1">
      <alignment wrapText="1"/>
    </xf>
    <xf numFmtId="0" fontId="85" fillId="10" borderId="1" xfId="0" applyFont="1" applyFill="1" applyBorder="1" applyAlignment="1">
      <alignment vertical="top" wrapText="1"/>
    </xf>
    <xf numFmtId="0" fontId="85" fillId="10" borderId="1" xfId="0" applyFont="1" applyFill="1" applyBorder="1" applyAlignment="1">
      <alignment horizontal="left" vertical="top" wrapText="1"/>
    </xf>
    <xf numFmtId="0" fontId="85" fillId="17" borderId="1" xfId="0" applyFont="1" applyFill="1" applyBorder="1" applyAlignment="1">
      <alignment vertical="top" wrapText="1"/>
    </xf>
    <xf numFmtId="0" fontId="85" fillId="5" borderId="0" xfId="0" applyFont="1" applyFill="1" applyAlignment="1">
      <alignment vertical="top" wrapText="1"/>
    </xf>
    <xf numFmtId="0" fontId="86" fillId="0" borderId="0" xfId="0" applyFont="1" applyAlignment="1">
      <alignment vertical="top" wrapText="1"/>
    </xf>
    <xf numFmtId="0" fontId="83" fillId="0" borderId="0" xfId="0" applyFont="1" applyAlignment="1">
      <alignment horizontal="left" vertical="top" wrapText="1"/>
    </xf>
    <xf numFmtId="0" fontId="86" fillId="18" borderId="3" xfId="0" applyFont="1" applyFill="1" applyBorder="1" applyAlignment="1">
      <alignment vertical="top" wrapText="1"/>
    </xf>
    <xf numFmtId="0" fontId="86" fillId="18" borderId="1" xfId="0" applyFont="1" applyFill="1" applyBorder="1" applyAlignment="1">
      <alignment vertical="top" wrapText="1"/>
    </xf>
    <xf numFmtId="0" fontId="83" fillId="0" borderId="19" xfId="0" applyFont="1" applyBorder="1" applyAlignment="1">
      <alignment vertical="top" wrapText="1"/>
    </xf>
    <xf numFmtId="0" fontId="86" fillId="0" borderId="19" xfId="0" applyFont="1" applyBorder="1" applyAlignment="1">
      <alignment vertical="top" wrapText="1"/>
    </xf>
    <xf numFmtId="0" fontId="64" fillId="17" borderId="2" xfId="31" applyFont="1" applyFill="1" applyBorder="1" applyAlignment="1">
      <alignment horizontal="left" vertical="center"/>
    </xf>
    <xf numFmtId="0" fontId="84" fillId="17" borderId="5" xfId="0" applyFont="1" applyFill="1" applyBorder="1"/>
    <xf numFmtId="0" fontId="64" fillId="17" borderId="5" xfId="31" applyFont="1" applyFill="1" applyBorder="1" applyAlignment="1">
      <alignment horizontal="left" vertical="center" wrapText="1"/>
    </xf>
    <xf numFmtId="0" fontId="64" fillId="17" borderId="6" xfId="31" applyFont="1" applyFill="1" applyBorder="1" applyAlignment="1">
      <alignment horizontal="left" vertical="center" wrapText="1"/>
    </xf>
    <xf numFmtId="0" fontId="64" fillId="17" borderId="1" xfId="31" applyFont="1" applyFill="1" applyBorder="1" applyAlignment="1">
      <alignment vertical="center" wrapText="1"/>
    </xf>
    <xf numFmtId="0" fontId="64" fillId="17" borderId="6" xfId="0" applyFont="1" applyFill="1" applyBorder="1" applyAlignment="1">
      <alignment wrapText="1"/>
    </xf>
    <xf numFmtId="0" fontId="64" fillId="17" borderId="1" xfId="31" applyFont="1" applyFill="1" applyBorder="1" applyAlignment="1">
      <alignment vertical="center" textRotation="90" wrapText="1"/>
    </xf>
    <xf numFmtId="0" fontId="64" fillId="17" borderId="1" xfId="31" applyFont="1" applyFill="1" applyBorder="1" applyAlignment="1">
      <alignment horizontal="left" vertical="center" wrapText="1"/>
    </xf>
    <xf numFmtId="0" fontId="85" fillId="0" borderId="0" xfId="0" applyFont="1"/>
    <xf numFmtId="0" fontId="87" fillId="0" borderId="0" xfId="0" applyFont="1" applyAlignment="1">
      <alignment vertical="top" wrapText="1"/>
    </xf>
    <xf numFmtId="0" fontId="83" fillId="0" borderId="0" xfId="0" applyFont="1" applyAlignment="1">
      <alignment wrapText="1"/>
    </xf>
    <xf numFmtId="0" fontId="83" fillId="0" borderId="0" xfId="0" applyFont="1" applyAlignment="1">
      <alignment horizontal="center" wrapText="1"/>
    </xf>
    <xf numFmtId="0" fontId="88" fillId="0" borderId="0" xfId="0" applyFont="1"/>
    <xf numFmtId="0" fontId="63" fillId="19" borderId="0" xfId="36" applyFont="1" applyFill="1" applyAlignment="1">
      <alignment vertical="top" wrapText="1"/>
    </xf>
    <xf numFmtId="0" fontId="63" fillId="0" borderId="3" xfId="36" applyFont="1" applyBorder="1" applyAlignment="1">
      <alignment vertical="top" wrapText="1"/>
    </xf>
    <xf numFmtId="0" fontId="64" fillId="19" borderId="0" xfId="36" applyFont="1" applyFill="1" applyAlignment="1">
      <alignment horizontal="left" vertical="top"/>
    </xf>
    <xf numFmtId="0" fontId="64" fillId="19" borderId="0" xfId="36" applyFont="1" applyFill="1" applyAlignment="1">
      <alignment vertical="top" wrapText="1"/>
    </xf>
    <xf numFmtId="0" fontId="63" fillId="19" borderId="0" xfId="36" applyFont="1" applyFill="1" applyAlignment="1">
      <alignment vertical="top"/>
    </xf>
    <xf numFmtId="0" fontId="63" fillId="0" borderId="0" xfId="36" applyFont="1"/>
    <xf numFmtId="0" fontId="64" fillId="19" borderId="4" xfId="36" applyFont="1" applyFill="1" applyBorder="1" applyAlignment="1">
      <alignment horizontal="left" vertical="top" wrapText="1"/>
    </xf>
    <xf numFmtId="0" fontId="64" fillId="19" borderId="4" xfId="36" applyFont="1" applyFill="1" applyBorder="1" applyAlignment="1">
      <alignment vertical="top" wrapText="1"/>
    </xf>
    <xf numFmtId="0" fontId="64" fillId="19" borderId="4" xfId="36" applyFont="1" applyFill="1" applyBorder="1" applyAlignment="1">
      <alignment vertical="top"/>
    </xf>
    <xf numFmtId="0" fontId="64" fillId="19" borderId="2" xfId="36" applyFont="1" applyFill="1" applyBorder="1" applyAlignment="1">
      <alignment horizontal="left" vertical="top"/>
    </xf>
    <xf numFmtId="0" fontId="64" fillId="19" borderId="5" xfId="36" applyFont="1" applyFill="1" applyBorder="1" applyAlignment="1">
      <alignment vertical="top" wrapText="1"/>
    </xf>
    <xf numFmtId="0" fontId="63" fillId="19" borderId="5" xfId="0" applyFont="1" applyFill="1" applyBorder="1" applyAlignment="1">
      <alignment vertical="top"/>
    </xf>
    <xf numFmtId="0" fontId="63" fillId="19" borderId="6" xfId="0" applyFont="1" applyFill="1" applyBorder="1" applyAlignment="1">
      <alignment vertical="top"/>
    </xf>
    <xf numFmtId="0" fontId="64" fillId="19" borderId="3" xfId="36" applyFont="1" applyFill="1" applyBorder="1" applyAlignment="1">
      <alignment horizontal="left" vertical="top"/>
    </xf>
    <xf numFmtId="0" fontId="63" fillId="0" borderId="3" xfId="36" applyFont="1" applyBorder="1" applyAlignment="1">
      <alignment vertical="top"/>
    </xf>
    <xf numFmtId="0" fontId="64" fillId="19" borderId="1" xfId="36" applyFont="1" applyFill="1" applyBorder="1" applyAlignment="1">
      <alignment horizontal="left" vertical="top"/>
    </xf>
    <xf numFmtId="0" fontId="63" fillId="0" borderId="0" xfId="0" applyFont="1" applyAlignment="1">
      <alignment horizontal="center" vertical="top"/>
    </xf>
    <xf numFmtId="0" fontId="89" fillId="0" borderId="0" xfId="0" applyFont="1" applyAlignment="1">
      <alignment horizontal="center" vertical="center" wrapText="1"/>
    </xf>
    <xf numFmtId="0" fontId="85" fillId="0" borderId="22" xfId="0" applyFont="1" applyBorder="1" applyAlignment="1">
      <alignment vertical="top"/>
    </xf>
    <xf numFmtId="0" fontId="83" fillId="0" borderId="23" xfId="0" applyFont="1" applyBorder="1" applyAlignment="1">
      <alignment vertical="top"/>
    </xf>
    <xf numFmtId="0" fontId="83" fillId="0" borderId="24" xfId="0" applyFont="1" applyBorder="1" applyAlignment="1">
      <alignment vertical="top"/>
    </xf>
    <xf numFmtId="0" fontId="83" fillId="0" borderId="19" xfId="0" applyFont="1" applyBorder="1" applyAlignment="1">
      <alignment horizontal="left" vertical="top"/>
    </xf>
    <xf numFmtId="0" fontId="83" fillId="0" borderId="25" xfId="0" applyFont="1" applyBorder="1" applyAlignment="1">
      <alignment vertical="top"/>
    </xf>
    <xf numFmtId="0" fontId="83" fillId="0" borderId="23" xfId="0" applyFont="1" applyBorder="1" applyAlignment="1">
      <alignment vertical="top" wrapText="1"/>
    </xf>
    <xf numFmtId="0" fontId="86" fillId="0" borderId="19" xfId="35" applyFont="1" applyBorder="1" applyAlignment="1">
      <alignment vertical="top" wrapText="1"/>
    </xf>
    <xf numFmtId="0" fontId="69" fillId="0" borderId="0" xfId="0" applyFont="1"/>
    <xf numFmtId="0" fontId="69" fillId="0" borderId="0" xfId="0" applyFont="1" applyAlignment="1">
      <alignment horizontal="center" vertical="top"/>
    </xf>
    <xf numFmtId="0" fontId="63" fillId="0" borderId="2" xfId="35" applyFont="1" applyBorder="1" applyAlignment="1">
      <alignment horizontal="center" vertical="center"/>
    </xf>
    <xf numFmtId="0" fontId="63" fillId="4" borderId="0" xfId="34" applyFont="1" applyFill="1"/>
    <xf numFmtId="0" fontId="63" fillId="0" borderId="0" xfId="34" applyFont="1"/>
    <xf numFmtId="0" fontId="63" fillId="0" borderId="0" xfId="35" applyFont="1" applyAlignment="1">
      <alignment horizontal="center" vertical="top"/>
    </xf>
    <xf numFmtId="0" fontId="90" fillId="0" borderId="0" xfId="35" applyFont="1" applyAlignment="1">
      <alignment horizontal="center" vertical="center" wrapText="1"/>
    </xf>
    <xf numFmtId="0" fontId="83" fillId="0" borderId="0" xfId="35" applyFont="1" applyAlignment="1">
      <alignment vertical="top"/>
    </xf>
    <xf numFmtId="0" fontId="83" fillId="0" borderId="0" xfId="35" applyFont="1" applyAlignment="1">
      <alignment horizontal="left" vertical="top"/>
    </xf>
    <xf numFmtId="15" fontId="83" fillId="0" borderId="0" xfId="35" applyNumberFormat="1" applyFont="1" applyAlignment="1">
      <alignment horizontal="left" vertical="top"/>
    </xf>
    <xf numFmtId="0" fontId="63" fillId="0" borderId="0" xfId="35" applyFont="1"/>
    <xf numFmtId="0" fontId="85" fillId="0" borderId="1" xfId="34" applyFont="1" applyBorder="1" applyAlignment="1">
      <alignment horizontal="center" vertical="center" wrapText="1"/>
    </xf>
    <xf numFmtId="0" fontId="85" fillId="0" borderId="1" xfId="35" applyFont="1" applyBorder="1" applyAlignment="1">
      <alignment horizontal="center" vertical="center" wrapText="1"/>
    </xf>
    <xf numFmtId="0" fontId="85" fillId="4" borderId="0" xfId="34" applyFont="1" applyFill="1" applyAlignment="1">
      <alignment horizontal="center" vertical="center" wrapText="1"/>
    </xf>
    <xf numFmtId="0" fontId="85" fillId="0" borderId="0" xfId="34" applyFont="1" applyAlignment="1">
      <alignment horizontal="center" vertical="center" wrapText="1"/>
    </xf>
    <xf numFmtId="0" fontId="91" fillId="4" borderId="0" xfId="34" applyFont="1" applyFill="1"/>
    <xf numFmtId="0" fontId="91" fillId="0" borderId="0" xfId="34" applyFont="1"/>
    <xf numFmtId="0" fontId="86" fillId="0" borderId="0" xfId="35" applyFont="1" applyAlignment="1">
      <alignment horizontal="left" vertical="top" wrapText="1"/>
    </xf>
    <xf numFmtId="0" fontId="85" fillId="0" borderId="22" xfId="35" applyFont="1" applyBorder="1" applyAlignment="1">
      <alignment vertical="top"/>
    </xf>
    <xf numFmtId="0" fontId="83" fillId="0" borderId="26" xfId="35" applyFont="1" applyBorder="1" applyAlignment="1">
      <alignment vertical="top" wrapText="1"/>
    </xf>
    <xf numFmtId="0" fontId="83" fillId="0" borderId="26" xfId="35" applyFont="1" applyBorder="1" applyAlignment="1">
      <alignment vertical="top"/>
    </xf>
    <xf numFmtId="0" fontId="83" fillId="0" borderId="23" xfId="35" applyFont="1" applyBorder="1" applyAlignment="1">
      <alignment vertical="top" wrapText="1"/>
    </xf>
    <xf numFmtId="0" fontId="69" fillId="0" borderId="0" xfId="35" applyFont="1" applyAlignment="1">
      <alignment horizontal="center" vertical="top"/>
    </xf>
    <xf numFmtId="0" fontId="89" fillId="0" borderId="0" xfId="35" applyFont="1" applyAlignment="1" applyProtection="1">
      <alignment horizontal="center" vertical="center" wrapText="1"/>
      <protection locked="0"/>
    </xf>
    <xf numFmtId="0" fontId="83" fillId="0" borderId="27" xfId="0" applyFont="1" applyBorder="1"/>
    <xf numFmtId="0" fontId="83" fillId="0" borderId="27" xfId="0" applyFont="1" applyBorder="1" applyAlignment="1">
      <alignment horizontal="left" vertical="top"/>
    </xf>
    <xf numFmtId="0" fontId="3" fillId="14" borderId="36" xfId="35" applyFont="1" applyFill="1" applyBorder="1" applyAlignment="1" applyProtection="1">
      <alignment horizontal="left" vertical="center" wrapText="1"/>
      <protection locked="0"/>
    </xf>
    <xf numFmtId="49" fontId="3" fillId="0" borderId="36" xfId="35" applyNumberFormat="1" applyFont="1" applyBorder="1" applyAlignment="1" applyProtection="1">
      <alignment horizontal="left" vertical="center" wrapText="1"/>
      <protection locked="0"/>
    </xf>
    <xf numFmtId="0" fontId="3" fillId="0" borderId="36" xfId="35" applyFont="1" applyBorder="1" applyAlignment="1" applyProtection="1">
      <alignment horizontal="left" vertical="center" wrapText="1"/>
      <protection locked="0"/>
    </xf>
    <xf numFmtId="0" fontId="3" fillId="0" borderId="36" xfId="35" applyFont="1" applyBorder="1" applyAlignment="1" applyProtection="1">
      <alignment vertical="center" wrapText="1"/>
      <protection locked="0"/>
    </xf>
    <xf numFmtId="0" fontId="81" fillId="0" borderId="0" xfId="0" applyFont="1" applyAlignment="1" applyProtection="1">
      <alignment vertical="top"/>
      <protection locked="0"/>
    </xf>
    <xf numFmtId="0" fontId="81" fillId="0" borderId="0" xfId="0" applyFont="1" applyAlignment="1" applyProtection="1">
      <alignment horizontal="left" vertical="top" wrapText="1"/>
      <protection locked="0"/>
    </xf>
    <xf numFmtId="0" fontId="64" fillId="10" borderId="22" xfId="0" applyFont="1" applyFill="1" applyBorder="1" applyAlignment="1">
      <alignment horizontal="left" vertical="top" wrapText="1"/>
    </xf>
    <xf numFmtId="0" fontId="64" fillId="10" borderId="23" xfId="0" applyFont="1" applyFill="1" applyBorder="1" applyAlignment="1">
      <alignment vertical="top" wrapText="1"/>
    </xf>
    <xf numFmtId="0" fontId="64" fillId="10" borderId="24" xfId="0" applyFont="1" applyFill="1" applyBorder="1" applyAlignment="1">
      <alignment horizontal="left" vertical="top" wrapText="1"/>
    </xf>
    <xf numFmtId="0" fontId="64" fillId="10" borderId="27" xfId="0" applyFont="1" applyFill="1" applyBorder="1" applyAlignment="1">
      <alignment vertical="top" wrapText="1"/>
    </xf>
    <xf numFmtId="0" fontId="63" fillId="10" borderId="21" xfId="0" applyFont="1" applyFill="1" applyBorder="1" applyAlignment="1">
      <alignment horizontal="left" vertical="top" wrapText="1"/>
    </xf>
    <xf numFmtId="0" fontId="64" fillId="0" borderId="19" xfId="0" applyFont="1" applyBorder="1" applyAlignment="1">
      <alignment vertical="top" wrapText="1"/>
    </xf>
    <xf numFmtId="0" fontId="63" fillId="0" borderId="19" xfId="0" applyFont="1" applyBorder="1" applyAlignment="1">
      <alignment vertical="top" wrapText="1"/>
    </xf>
    <xf numFmtId="14" fontId="63" fillId="0" borderId="19" xfId="0" applyNumberFormat="1" applyFont="1" applyBorder="1" applyAlignment="1">
      <alignment vertical="top" wrapText="1"/>
    </xf>
    <xf numFmtId="14" fontId="64" fillId="0" borderId="19" xfId="0" applyNumberFormat="1" applyFont="1" applyBorder="1" applyAlignment="1">
      <alignment vertical="top" wrapText="1"/>
    </xf>
    <xf numFmtId="0" fontId="92" fillId="0" borderId="19" xfId="0" applyFont="1" applyBorder="1" applyAlignment="1">
      <alignment vertical="top" wrapText="1"/>
    </xf>
    <xf numFmtId="0" fontId="63" fillId="10" borderId="24" xfId="0" applyFont="1" applyFill="1" applyBorder="1" applyAlignment="1">
      <alignment horizontal="left" vertical="top" wrapText="1"/>
    </xf>
    <xf numFmtId="0" fontId="64" fillId="10" borderId="21" xfId="0" applyFont="1" applyFill="1" applyBorder="1" applyAlignment="1">
      <alignment horizontal="left" vertical="top" wrapText="1"/>
    </xf>
    <xf numFmtId="0" fontId="63" fillId="0" borderId="3" xfId="0" applyFont="1" applyBorder="1" applyAlignment="1">
      <alignment vertical="top" wrapText="1"/>
    </xf>
    <xf numFmtId="0" fontId="64" fillId="10" borderId="6" xfId="0" applyFont="1" applyFill="1" applyBorder="1" applyAlignment="1">
      <alignment vertical="top" wrapText="1"/>
    </xf>
    <xf numFmtId="0" fontId="93" fillId="0" borderId="19" xfId="0" applyFont="1" applyBorder="1" applyAlignment="1">
      <alignment vertical="top" wrapText="1"/>
    </xf>
    <xf numFmtId="0" fontId="94" fillId="10" borderId="21" xfId="0" applyFont="1" applyFill="1" applyBorder="1" applyAlignment="1">
      <alignment horizontal="left" vertical="top" wrapText="1"/>
    </xf>
    <xf numFmtId="0" fontId="94" fillId="0" borderId="19" xfId="0" applyFont="1" applyBorder="1" applyAlignment="1">
      <alignment vertical="top" wrapText="1"/>
    </xf>
    <xf numFmtId="0" fontId="94" fillId="0" borderId="0" xfId="0" applyFont="1"/>
    <xf numFmtId="0" fontId="63" fillId="0" borderId="19" xfId="0" applyFont="1" applyBorder="1" applyAlignment="1">
      <alignment horizontal="left" vertical="top" wrapText="1"/>
    </xf>
    <xf numFmtId="0" fontId="95" fillId="10" borderId="21" xfId="0" applyFont="1" applyFill="1" applyBorder="1" applyAlignment="1">
      <alignment horizontal="left" vertical="top" wrapText="1"/>
    </xf>
    <xf numFmtId="0" fontId="78" fillId="10" borderId="21" xfId="0" applyFont="1" applyFill="1" applyBorder="1" applyAlignment="1">
      <alignment horizontal="left" vertical="top" wrapText="1"/>
    </xf>
    <xf numFmtId="0" fontId="63" fillId="5" borderId="0" xfId="0" applyFont="1" applyFill="1"/>
    <xf numFmtId="0" fontId="78" fillId="0" borderId="19" xfId="0" applyFont="1" applyBorder="1" applyAlignment="1">
      <alignment vertical="top" wrapText="1"/>
    </xf>
    <xf numFmtId="0" fontId="63" fillId="0" borderId="21" xfId="0" applyFont="1" applyBorder="1" applyAlignment="1">
      <alignment vertical="top" wrapText="1"/>
    </xf>
    <xf numFmtId="0" fontId="95" fillId="10" borderId="24" xfId="0" applyFont="1" applyFill="1" applyBorder="1" applyAlignment="1">
      <alignment horizontal="left" vertical="top" wrapText="1"/>
    </xf>
    <xf numFmtId="0" fontId="78" fillId="0" borderId="3" xfId="0" applyFont="1" applyBorder="1" applyAlignment="1">
      <alignment vertical="top" wrapText="1"/>
    </xf>
    <xf numFmtId="2" fontId="64" fillId="10" borderId="21" xfId="0" applyNumberFormat="1" applyFont="1" applyFill="1" applyBorder="1" applyAlignment="1">
      <alignment horizontal="left" vertical="top" wrapText="1"/>
    </xf>
    <xf numFmtId="2" fontId="64" fillId="10" borderId="24" xfId="0" applyNumberFormat="1" applyFont="1" applyFill="1" applyBorder="1" applyAlignment="1">
      <alignment horizontal="left" vertical="top" wrapText="1"/>
    </xf>
    <xf numFmtId="0" fontId="63" fillId="10" borderId="3" xfId="0" applyFont="1" applyFill="1" applyBorder="1" applyAlignment="1">
      <alignment horizontal="left" vertical="top" wrapText="1"/>
    </xf>
    <xf numFmtId="0" fontId="63" fillId="0" borderId="27" xfId="0" applyFont="1" applyBorder="1" applyAlignment="1">
      <alignment vertical="top" wrapText="1"/>
    </xf>
    <xf numFmtId="0" fontId="64" fillId="0" borderId="0" xfId="0" applyFont="1" applyAlignment="1">
      <alignment horizontal="left" vertical="top" wrapText="1"/>
    </xf>
    <xf numFmtId="0" fontId="64" fillId="0" borderId="19" xfId="0" applyFont="1" applyBorder="1" applyAlignment="1">
      <alignment horizontal="left" vertical="top" wrapText="1"/>
    </xf>
    <xf numFmtId="0" fontId="96" fillId="0" borderId="0" xfId="0" applyFont="1" applyAlignment="1">
      <alignment horizontal="left" vertical="top" wrapText="1"/>
    </xf>
    <xf numFmtId="0" fontId="96" fillId="0" borderId="19" xfId="0" applyFont="1" applyBorder="1" applyAlignment="1">
      <alignment horizontal="left" vertical="top" wrapText="1"/>
    </xf>
    <xf numFmtId="0" fontId="63" fillId="5" borderId="0" xfId="0" applyFont="1" applyFill="1" applyAlignment="1">
      <alignment horizontal="left" vertical="top" wrapText="1"/>
    </xf>
    <xf numFmtId="0" fontId="63" fillId="0" borderId="1" xfId="0" applyFont="1" applyBorder="1" applyAlignment="1">
      <alignment vertical="center" wrapText="1"/>
    </xf>
    <xf numFmtId="43" fontId="83" fillId="0" borderId="19" xfId="0" applyNumberFormat="1" applyFont="1" applyBorder="1" applyAlignment="1">
      <alignment horizontal="left" vertical="top"/>
    </xf>
    <xf numFmtId="0" fontId="64" fillId="11" borderId="0" xfId="0" applyFont="1" applyFill="1" applyAlignment="1">
      <alignment vertical="top" wrapText="1"/>
    </xf>
    <xf numFmtId="0" fontId="63" fillId="11" borderId="1" xfId="0" applyFont="1" applyFill="1" applyBorder="1" applyAlignment="1">
      <alignment vertical="top" wrapText="1"/>
    </xf>
    <xf numFmtId="0" fontId="63" fillId="11" borderId="4" xfId="0" applyFont="1" applyFill="1" applyBorder="1" applyAlignment="1">
      <alignment vertical="top" wrapText="1"/>
    </xf>
    <xf numFmtId="0" fontId="64" fillId="9" borderId="0" xfId="0" applyFont="1" applyFill="1" applyAlignment="1">
      <alignment vertical="top"/>
    </xf>
    <xf numFmtId="0" fontId="64" fillId="9" borderId="1" xfId="0" applyFont="1" applyFill="1" applyBorder="1" applyAlignment="1">
      <alignment vertical="top"/>
    </xf>
    <xf numFmtId="0" fontId="64" fillId="9" borderId="4" xfId="0" applyFont="1" applyFill="1" applyBorder="1" applyAlignment="1">
      <alignment vertical="top"/>
    </xf>
    <xf numFmtId="0" fontId="63" fillId="9" borderId="0" xfId="0" applyFont="1" applyFill="1" applyAlignment="1">
      <alignment vertical="top"/>
    </xf>
    <xf numFmtId="0" fontId="64" fillId="20" borderId="1" xfId="0" applyFont="1" applyFill="1" applyBorder="1" applyAlignment="1">
      <alignment vertical="top"/>
    </xf>
    <xf numFmtId="0" fontId="64" fillId="20" borderId="28" xfId="0" applyFont="1" applyFill="1" applyBorder="1" applyAlignment="1">
      <alignment vertical="top" wrapText="1"/>
    </xf>
    <xf numFmtId="0" fontId="64" fillId="20" borderId="29" xfId="0" applyFont="1" applyFill="1" applyBorder="1" applyAlignment="1">
      <alignment vertical="top"/>
    </xf>
    <xf numFmtId="0" fontId="64" fillId="20" borderId="30" xfId="0" applyFont="1" applyFill="1" applyBorder="1" applyAlignment="1">
      <alignment vertical="top"/>
    </xf>
    <xf numFmtId="0" fontId="63" fillId="20" borderId="31" xfId="0" applyFont="1" applyFill="1" applyBorder="1" applyAlignment="1">
      <alignment vertical="top"/>
    </xf>
    <xf numFmtId="0" fontId="64" fillId="9" borderId="2" xfId="0" applyFont="1" applyFill="1" applyBorder="1" applyAlignment="1">
      <alignment vertical="top"/>
    </xf>
    <xf numFmtId="0" fontId="64" fillId="9" borderId="5" xfId="0" applyFont="1" applyFill="1" applyBorder="1" applyAlignment="1">
      <alignment vertical="top"/>
    </xf>
    <xf numFmtId="0" fontId="63" fillId="9" borderId="5" xfId="0" applyFont="1" applyFill="1" applyBorder="1" applyAlignment="1">
      <alignment vertical="top"/>
    </xf>
    <xf numFmtId="0" fontId="63" fillId="9" borderId="6" xfId="0" applyFont="1" applyFill="1" applyBorder="1" applyAlignment="1">
      <alignment vertical="top"/>
    </xf>
    <xf numFmtId="0" fontId="64" fillId="9" borderId="2" xfId="0" applyFont="1" applyFill="1" applyBorder="1" applyAlignment="1">
      <alignment vertical="top" wrapText="1"/>
    </xf>
    <xf numFmtId="0" fontId="64" fillId="20" borderId="1" xfId="0" applyFont="1" applyFill="1" applyBorder="1" applyAlignment="1">
      <alignment vertical="top" wrapText="1"/>
    </xf>
    <xf numFmtId="0" fontId="64" fillId="20" borderId="32" xfId="0" applyFont="1" applyFill="1" applyBorder="1" applyAlignment="1">
      <alignment vertical="top" wrapText="1"/>
    </xf>
    <xf numFmtId="0" fontId="64" fillId="20" borderId="3" xfId="0" applyFont="1" applyFill="1" applyBorder="1" applyAlignment="1">
      <alignment vertical="top" wrapText="1"/>
    </xf>
    <xf numFmtId="0" fontId="64" fillId="20" borderId="33" xfId="0" applyFont="1" applyFill="1" applyBorder="1" applyAlignment="1">
      <alignment vertical="top" wrapText="1"/>
    </xf>
    <xf numFmtId="0" fontId="64" fillId="20" borderId="34" xfId="0" applyFont="1" applyFill="1" applyBorder="1" applyAlignment="1">
      <alignment vertical="top" wrapText="1"/>
    </xf>
    <xf numFmtId="0" fontId="64" fillId="20" borderId="18" xfId="0" applyFont="1" applyFill="1" applyBorder="1" applyAlignment="1">
      <alignment vertical="top" wrapText="1"/>
    </xf>
    <xf numFmtId="0" fontId="64" fillId="9" borderId="1" xfId="0" applyFont="1" applyFill="1" applyBorder="1" applyAlignment="1">
      <alignment vertical="top" wrapText="1"/>
    </xf>
    <xf numFmtId="0" fontId="97" fillId="0" borderId="1" xfId="0" applyFont="1" applyBorder="1" applyAlignment="1">
      <alignment vertical="top" wrapText="1"/>
    </xf>
    <xf numFmtId="0" fontId="64" fillId="9" borderId="0" xfId="0" applyFont="1" applyFill="1" applyAlignment="1">
      <alignment vertical="top" wrapText="1"/>
    </xf>
    <xf numFmtId="0" fontId="64" fillId="2" borderId="1" xfId="0" applyFont="1" applyFill="1" applyBorder="1" applyAlignment="1">
      <alignment vertical="top" wrapText="1"/>
    </xf>
    <xf numFmtId="0" fontId="63" fillId="0" borderId="1" xfId="0" applyFont="1" applyBorder="1" applyAlignment="1">
      <alignment horizontal="right" vertical="top" wrapText="1"/>
    </xf>
    <xf numFmtId="0" fontId="63" fillId="0" borderId="4" xfId="0" applyFont="1" applyBorder="1" applyAlignment="1">
      <alignment horizontal="left" vertical="top" wrapText="1"/>
    </xf>
    <xf numFmtId="0" fontId="63" fillId="9" borderId="1" xfId="0" applyFont="1" applyFill="1" applyBorder="1" applyAlignment="1">
      <alignment vertical="top"/>
    </xf>
    <xf numFmtId="0" fontId="98" fillId="0" borderId="1" xfId="0" applyFont="1" applyBorder="1" applyAlignment="1">
      <alignment vertical="top" wrapText="1"/>
    </xf>
    <xf numFmtId="0" fontId="98" fillId="0" borderId="1" xfId="0" applyFont="1" applyBorder="1" applyAlignment="1">
      <alignment horizontal="left" vertical="top" wrapText="1"/>
    </xf>
    <xf numFmtId="164" fontId="81" fillId="0" borderId="0" xfId="0" applyNumberFormat="1" applyFont="1" applyAlignment="1" applyProtection="1">
      <alignment vertical="top"/>
      <protection locked="0"/>
    </xf>
    <xf numFmtId="0" fontId="84" fillId="0" borderId="0" xfId="0" applyFont="1"/>
    <xf numFmtId="0" fontId="84" fillId="0" borderId="0" xfId="0" applyFont="1" applyAlignment="1">
      <alignment wrapText="1"/>
    </xf>
    <xf numFmtId="0" fontId="84" fillId="0" borderId="0" xfId="0" applyFont="1" applyAlignment="1">
      <alignment vertical="top"/>
    </xf>
    <xf numFmtId="0" fontId="84" fillId="0" borderId="0" xfId="0" applyFont="1" applyAlignment="1">
      <alignment vertical="top" wrapText="1"/>
    </xf>
    <xf numFmtId="0" fontId="83" fillId="11" borderId="0" xfId="0" applyFont="1" applyFill="1" applyAlignment="1">
      <alignment horizontal="left" vertical="top" wrapText="1"/>
    </xf>
    <xf numFmtId="165" fontId="85" fillId="9" borderId="22" xfId="0" applyNumberFormat="1" applyFont="1" applyFill="1" applyBorder="1" applyAlignment="1">
      <alignment horizontal="left" vertical="top"/>
    </xf>
    <xf numFmtId="0" fontId="85" fillId="9" borderId="23" xfId="0" applyFont="1" applyFill="1" applyBorder="1" applyAlignment="1">
      <alignment vertical="top" wrapText="1"/>
    </xf>
    <xf numFmtId="0" fontId="64" fillId="9" borderId="24" xfId="0" applyFont="1" applyFill="1" applyBorder="1" applyAlignment="1">
      <alignment horizontal="left" vertical="top"/>
    </xf>
    <xf numFmtId="0" fontId="64" fillId="9" borderId="27" xfId="0" applyFont="1" applyFill="1" applyBorder="1" applyAlignment="1">
      <alignment vertical="top" wrapText="1"/>
    </xf>
    <xf numFmtId="0" fontId="64" fillId="0" borderId="21" xfId="0" applyFont="1" applyBorder="1" applyAlignment="1">
      <alignment vertical="top" wrapText="1"/>
    </xf>
    <xf numFmtId="0" fontId="92" fillId="0" borderId="21" xfId="0" applyFont="1" applyBorder="1" applyAlignment="1">
      <alignment vertical="top" wrapText="1"/>
    </xf>
    <xf numFmtId="0" fontId="63" fillId="0" borderId="24" xfId="0" applyFont="1" applyBorder="1"/>
    <xf numFmtId="0" fontId="63" fillId="0" borderId="21" xfId="0" applyFont="1" applyBorder="1"/>
    <xf numFmtId="0" fontId="63" fillId="0" borderId="3" xfId="0" applyFont="1" applyBorder="1"/>
    <xf numFmtId="0" fontId="64" fillId="9" borderId="6" xfId="0" applyFont="1" applyFill="1" applyBorder="1" applyAlignment="1">
      <alignment vertical="top" wrapText="1"/>
    </xf>
    <xf numFmtId="0" fontId="64" fillId="0" borderId="4" xfId="0" applyFont="1" applyBorder="1" applyAlignment="1">
      <alignment vertical="top" wrapText="1"/>
    </xf>
    <xf numFmtId="0" fontId="65" fillId="0" borderId="0" xfId="0" applyFont="1" applyAlignment="1">
      <alignment vertical="top" wrapText="1"/>
    </xf>
    <xf numFmtId="0" fontId="64" fillId="9" borderId="23" xfId="0" applyFont="1" applyFill="1" applyBorder="1" applyAlignment="1">
      <alignment vertical="top" wrapText="1"/>
    </xf>
    <xf numFmtId="0" fontId="78" fillId="0" borderId="21" xfId="0" applyFont="1" applyBorder="1" applyAlignment="1">
      <alignment horizontal="left" vertical="top" wrapText="1"/>
    </xf>
    <xf numFmtId="0" fontId="64" fillId="0" borderId="21" xfId="0" applyFont="1" applyBorder="1" applyAlignment="1">
      <alignment horizontal="left" vertical="top" wrapText="1"/>
    </xf>
    <xf numFmtId="0" fontId="63" fillId="0" borderId="21" xfId="0" applyFont="1" applyBorder="1" applyAlignment="1">
      <alignment horizontal="left" vertical="top" wrapText="1"/>
    </xf>
    <xf numFmtId="0" fontId="78" fillId="0" borderId="21" xfId="0" applyFont="1" applyBorder="1" applyAlignment="1">
      <alignment vertical="top" wrapText="1"/>
    </xf>
    <xf numFmtId="0" fontId="64" fillId="9" borderId="19" xfId="0" applyFont="1" applyFill="1" applyBorder="1" applyAlignment="1">
      <alignment vertical="top" wrapText="1"/>
    </xf>
    <xf numFmtId="2" fontId="64" fillId="9" borderId="24" xfId="0" applyNumberFormat="1" applyFont="1" applyFill="1" applyBorder="1" applyAlignment="1">
      <alignment horizontal="left" vertical="top"/>
    </xf>
    <xf numFmtId="0" fontId="83" fillId="0" borderId="3" xfId="0" applyFont="1" applyBorder="1" applyAlignment="1">
      <alignment vertical="top" wrapText="1"/>
    </xf>
    <xf numFmtId="0" fontId="78" fillId="9" borderId="24" xfId="0" applyFont="1" applyFill="1" applyBorder="1" applyAlignment="1">
      <alignment horizontal="left" vertical="top" wrapText="1"/>
    </xf>
    <xf numFmtId="165" fontId="85" fillId="10" borderId="22" xfId="0" applyNumberFormat="1" applyFont="1" applyFill="1" applyBorder="1" applyAlignment="1">
      <alignment horizontal="left" vertical="top" wrapText="1"/>
    </xf>
    <xf numFmtId="0" fontId="85" fillId="10" borderId="26" xfId="0" applyFont="1" applyFill="1" applyBorder="1" applyAlignment="1">
      <alignment vertical="top"/>
    </xf>
    <xf numFmtId="0" fontId="83" fillId="10" borderId="26" xfId="0" applyFont="1" applyFill="1" applyBorder="1" applyAlignment="1">
      <alignment vertical="top" wrapText="1"/>
    </xf>
    <xf numFmtId="0" fontId="99" fillId="10" borderId="23" xfId="0" applyFont="1" applyFill="1" applyBorder="1" applyAlignment="1">
      <alignment vertical="top" wrapText="1"/>
    </xf>
    <xf numFmtId="0" fontId="64" fillId="10" borderId="26" xfId="0" applyFont="1" applyFill="1" applyBorder="1" applyAlignment="1">
      <alignment vertical="top"/>
    </xf>
    <xf numFmtId="0" fontId="63" fillId="10" borderId="26" xfId="0" applyFont="1" applyFill="1" applyBorder="1" applyAlignment="1">
      <alignment vertical="top" wrapText="1"/>
    </xf>
    <xf numFmtId="0" fontId="93" fillId="10" borderId="23" xfId="0" applyFont="1" applyFill="1" applyBorder="1" applyAlignment="1">
      <alignment vertical="top" wrapText="1"/>
    </xf>
    <xf numFmtId="165" fontId="63" fillId="10" borderId="21" xfId="0" applyNumberFormat="1" applyFont="1" applyFill="1" applyBorder="1" applyAlignment="1">
      <alignment horizontal="left" vertical="top" wrapText="1"/>
    </xf>
    <xf numFmtId="0" fontId="64" fillId="10" borderId="35" xfId="0" applyFont="1" applyFill="1" applyBorder="1" applyAlignment="1">
      <alignment vertical="top" wrapText="1"/>
    </xf>
    <xf numFmtId="0" fontId="100" fillId="10" borderId="27" xfId="0" applyFont="1" applyFill="1" applyBorder="1" applyAlignment="1">
      <alignment vertical="top" wrapText="1"/>
    </xf>
    <xf numFmtId="0" fontId="101" fillId="10" borderId="27" xfId="0" applyFont="1" applyFill="1" applyBorder="1" applyAlignment="1">
      <alignment vertical="top" wrapText="1"/>
    </xf>
    <xf numFmtId="0" fontId="69" fillId="0" borderId="0" xfId="0" applyFont="1" applyAlignment="1">
      <alignment vertical="top" wrapText="1"/>
    </xf>
    <xf numFmtId="165" fontId="83" fillId="10" borderId="24" xfId="0" applyNumberFormat="1" applyFont="1" applyFill="1" applyBorder="1" applyAlignment="1" applyProtection="1">
      <alignment horizontal="left" vertical="top" wrapText="1"/>
      <protection locked="0"/>
    </xf>
    <xf numFmtId="0" fontId="83" fillId="0" borderId="24" xfId="0" applyFont="1" applyBorder="1" applyAlignment="1" applyProtection="1">
      <alignment vertical="top" wrapText="1"/>
      <protection locked="0"/>
    </xf>
    <xf numFmtId="0" fontId="102" fillId="9" borderId="19" xfId="0" applyFont="1" applyFill="1" applyBorder="1" applyAlignment="1">
      <alignment vertical="top" wrapText="1"/>
    </xf>
    <xf numFmtId="0" fontId="63" fillId="0" borderId="24" xfId="0" applyFont="1" applyBorder="1" applyAlignment="1">
      <alignment vertical="top" wrapText="1"/>
    </xf>
    <xf numFmtId="165" fontId="83" fillId="10" borderId="24" xfId="0" applyNumberFormat="1" applyFont="1" applyFill="1" applyBorder="1" applyAlignment="1">
      <alignment horizontal="left" vertical="top" wrapText="1"/>
    </xf>
    <xf numFmtId="0" fontId="63" fillId="9" borderId="24" xfId="0" applyFont="1" applyFill="1" applyBorder="1" applyAlignment="1">
      <alignment vertical="top" wrapText="1"/>
    </xf>
    <xf numFmtId="0" fontId="63" fillId="0" borderId="25" xfId="0" applyFont="1" applyBorder="1" applyAlignment="1" applyProtection="1">
      <alignment vertical="top" wrapText="1"/>
      <protection locked="0"/>
    </xf>
    <xf numFmtId="0" fontId="65" fillId="0" borderId="35" xfId="0" applyFont="1" applyBorder="1" applyAlignment="1" applyProtection="1">
      <alignment vertical="top" wrapText="1"/>
      <protection locked="0"/>
    </xf>
    <xf numFmtId="0" fontId="103" fillId="0" borderId="27" xfId="0" applyFont="1" applyBorder="1" applyAlignment="1" applyProtection="1">
      <alignment vertical="top" wrapText="1"/>
      <protection locked="0"/>
    </xf>
    <xf numFmtId="165" fontId="56" fillId="10" borderId="21" xfId="0" applyNumberFormat="1" applyFont="1" applyFill="1" applyBorder="1" applyAlignment="1">
      <alignment horizontal="left" vertical="top" wrapText="1"/>
    </xf>
    <xf numFmtId="0" fontId="56" fillId="9" borderId="0" xfId="0" applyFont="1" applyFill="1" applyAlignment="1">
      <alignment vertical="top" wrapText="1"/>
    </xf>
    <xf numFmtId="0" fontId="63" fillId="0" borderId="25" xfId="0" applyFont="1" applyBorder="1" applyAlignment="1">
      <alignment vertical="top" wrapText="1"/>
    </xf>
    <xf numFmtId="0" fontId="65" fillId="0" borderId="35" xfId="0" applyFont="1" applyBorder="1" applyAlignment="1">
      <alignment vertical="top" wrapText="1"/>
    </xf>
    <xf numFmtId="0" fontId="56" fillId="0" borderId="0" xfId="0" applyFont="1" applyAlignment="1">
      <alignment vertical="top" wrapText="1"/>
    </xf>
    <xf numFmtId="0" fontId="102" fillId="0" borderId="19" xfId="0" applyFont="1" applyBorder="1" applyAlignment="1">
      <alignment vertical="top" wrapText="1"/>
    </xf>
    <xf numFmtId="0" fontId="63" fillId="0" borderId="35" xfId="0" applyFont="1" applyBorder="1" applyAlignment="1">
      <alignment vertical="top" wrapText="1"/>
    </xf>
    <xf numFmtId="0" fontId="93" fillId="10" borderId="6" xfId="0" applyFont="1" applyFill="1" applyBorder="1" applyAlignment="1">
      <alignment vertical="top" wrapText="1"/>
    </xf>
    <xf numFmtId="0" fontId="83" fillId="0" borderId="37" xfId="0" applyFont="1" applyBorder="1" applyAlignment="1" applyProtection="1">
      <alignment vertical="top" wrapText="1"/>
      <protection locked="0"/>
    </xf>
    <xf numFmtId="0" fontId="99" fillId="0" borderId="19" xfId="0" applyFont="1" applyBorder="1" applyAlignment="1">
      <alignment vertical="top" wrapText="1"/>
    </xf>
    <xf numFmtId="0" fontId="83" fillId="0" borderId="0" xfId="0" applyFont="1" applyAlignment="1" applyProtection="1">
      <alignment vertical="top" wrapText="1"/>
      <protection locked="0"/>
    </xf>
    <xf numFmtId="3" fontId="65" fillId="0" borderId="0" xfId="0" quotePrefix="1" applyNumberFormat="1" applyFont="1" applyAlignment="1">
      <alignment vertical="top" wrapText="1"/>
    </xf>
    <xf numFmtId="0" fontId="57" fillId="0" borderId="0" xfId="7" applyFont="1" applyFill="1" applyBorder="1" applyAlignment="1" applyProtection="1">
      <alignment vertical="top" wrapText="1"/>
    </xf>
    <xf numFmtId="0" fontId="104" fillId="0" borderId="0" xfId="0" applyFont="1" applyAlignment="1">
      <alignment vertical="top" wrapText="1"/>
    </xf>
    <xf numFmtId="0" fontId="91" fillId="0" borderId="19" xfId="0" applyFont="1" applyBorder="1" applyAlignment="1">
      <alignment vertical="top" wrapText="1"/>
    </xf>
    <xf numFmtId="0" fontId="104" fillId="0" borderId="19" xfId="0" applyFont="1" applyBorder="1" applyAlignment="1">
      <alignment vertical="top" wrapText="1"/>
    </xf>
    <xf numFmtId="0" fontId="63" fillId="0" borderId="0" xfId="0" quotePrefix="1" applyFont="1" applyAlignment="1">
      <alignment vertical="top" wrapText="1"/>
    </xf>
    <xf numFmtId="0" fontId="99" fillId="0" borderId="0" xfId="0" applyFont="1" applyAlignment="1">
      <alignment vertical="top" wrapText="1"/>
    </xf>
    <xf numFmtId="165" fontId="64" fillId="10" borderId="24" xfId="0" applyNumberFormat="1" applyFont="1" applyFill="1" applyBorder="1" applyAlignment="1">
      <alignment horizontal="left" vertical="top" wrapText="1"/>
    </xf>
    <xf numFmtId="0" fontId="64" fillId="10" borderId="5" xfId="0" applyFont="1" applyFill="1" applyBorder="1" applyAlignment="1">
      <alignment vertical="top" wrapText="1"/>
    </xf>
    <xf numFmtId="0" fontId="63" fillId="10" borderId="5" xfId="0" applyFont="1" applyFill="1" applyBorder="1" applyAlignment="1">
      <alignment vertical="top" wrapText="1"/>
    </xf>
    <xf numFmtId="165" fontId="63" fillId="10" borderId="21" xfId="0" applyNumberFormat="1" applyFont="1" applyFill="1" applyBorder="1" applyAlignment="1" applyProtection="1">
      <alignment horizontal="left" vertical="top" wrapText="1"/>
      <protection locked="0"/>
    </xf>
    <xf numFmtId="0" fontId="63" fillId="0" borderId="0" xfId="0" applyFont="1" applyAlignment="1" applyProtection="1">
      <alignment vertical="top" wrapText="1"/>
      <protection locked="0"/>
    </xf>
    <xf numFmtId="0" fontId="91" fillId="0" borderId="19" xfId="0" applyFont="1" applyBorder="1" applyAlignment="1" applyProtection="1">
      <alignment vertical="top" wrapText="1"/>
      <protection locked="0"/>
    </xf>
    <xf numFmtId="0" fontId="93" fillId="0" borderId="0" xfId="0" applyFont="1" applyAlignment="1">
      <alignment vertical="top" wrapText="1"/>
    </xf>
    <xf numFmtId="0" fontId="63" fillId="9" borderId="1" xfId="0" applyFont="1" applyFill="1" applyBorder="1" applyAlignment="1">
      <alignment vertical="top" wrapText="1"/>
    </xf>
    <xf numFmtId="165" fontId="63" fillId="10" borderId="24" xfId="0" applyNumberFormat="1" applyFont="1" applyFill="1" applyBorder="1" applyAlignment="1">
      <alignment horizontal="left" vertical="top" wrapText="1"/>
    </xf>
    <xf numFmtId="0" fontId="99" fillId="0" borderId="27" xfId="0" applyFont="1" applyBorder="1" applyAlignment="1">
      <alignment vertical="top" wrapText="1"/>
    </xf>
    <xf numFmtId="0" fontId="100" fillId="10" borderId="6" xfId="0" applyFont="1" applyFill="1" applyBorder="1" applyAlignment="1">
      <alignment vertical="top" wrapText="1"/>
    </xf>
    <xf numFmtId="0" fontId="101" fillId="10" borderId="6" xfId="0" applyFont="1" applyFill="1" applyBorder="1" applyAlignment="1">
      <alignment vertical="top" wrapText="1"/>
    </xf>
    <xf numFmtId="0" fontId="104" fillId="0" borderId="23" xfId="0" applyFont="1" applyBorder="1" applyAlignment="1" applyProtection="1">
      <alignment vertical="top" wrapText="1"/>
      <protection locked="0"/>
    </xf>
    <xf numFmtId="0" fontId="105" fillId="0" borderId="19" xfId="0" applyFont="1" applyBorder="1" applyAlignment="1" applyProtection="1">
      <alignment vertical="top" wrapText="1"/>
      <protection locked="0"/>
    </xf>
    <xf numFmtId="0" fontId="104" fillId="0" borderId="19" xfId="0" applyFont="1" applyBorder="1" applyAlignment="1" applyProtection="1">
      <alignment vertical="top" wrapText="1"/>
      <protection locked="0"/>
    </xf>
    <xf numFmtId="0" fontId="105" fillId="0" borderId="0" xfId="0" applyFont="1" applyAlignment="1" applyProtection="1">
      <alignment vertical="top"/>
      <protection locked="0"/>
    </xf>
    <xf numFmtId="0" fontId="63" fillId="9" borderId="0" xfId="0" applyFont="1" applyFill="1" applyAlignment="1">
      <alignment vertical="top" wrapText="1"/>
    </xf>
    <xf numFmtId="43" fontId="63" fillId="0" borderId="0" xfId="6" applyFont="1" applyFill="1" applyBorder="1" applyAlignment="1">
      <alignment horizontal="left" vertical="top" wrapText="1"/>
    </xf>
    <xf numFmtId="0" fontId="99" fillId="0" borderId="19" xfId="0" applyFont="1" applyBorder="1" applyAlignment="1">
      <alignment vertical="top"/>
    </xf>
    <xf numFmtId="0" fontId="93" fillId="0" borderId="19" xfId="0" applyFont="1" applyBorder="1" applyAlignment="1">
      <alignment vertical="top"/>
    </xf>
    <xf numFmtId="0" fontId="63" fillId="0" borderId="38" xfId="0" applyFont="1" applyBorder="1" applyAlignment="1" applyProtection="1">
      <alignment vertical="top" wrapText="1"/>
      <protection locked="0"/>
    </xf>
    <xf numFmtId="0" fontId="104" fillId="9" borderId="19" xfId="0" applyFont="1" applyFill="1" applyBorder="1" applyAlignment="1">
      <alignment vertical="top" wrapText="1"/>
    </xf>
    <xf numFmtId="0" fontId="102" fillId="0" borderId="19" xfId="0" applyFont="1" applyBorder="1" applyAlignment="1">
      <alignment vertical="top"/>
    </xf>
    <xf numFmtId="0" fontId="63" fillId="0" borderId="0" xfId="0" applyFont="1" applyAlignment="1">
      <alignment horizontal="left" vertical="top"/>
    </xf>
    <xf numFmtId="0" fontId="63" fillId="14" borderId="0" xfId="0" applyFont="1" applyFill="1" applyAlignment="1">
      <alignment horizontal="right" vertical="top" wrapText="1"/>
    </xf>
    <xf numFmtId="0" fontId="65" fillId="0" borderId="0" xfId="0" applyFont="1" applyAlignment="1">
      <alignment horizontal="left" vertical="top" wrapText="1"/>
    </xf>
    <xf numFmtId="49" fontId="63" fillId="0" borderId="0" xfId="0" applyNumberFormat="1" applyFont="1" applyAlignment="1">
      <alignment vertical="top" wrapText="1"/>
    </xf>
    <xf numFmtId="165" fontId="63" fillId="10" borderId="21" xfId="0" applyNumberFormat="1" applyFont="1" applyFill="1" applyBorder="1" applyAlignment="1">
      <alignment vertical="top"/>
    </xf>
    <xf numFmtId="0" fontId="64" fillId="10" borderId="6" xfId="0" applyFont="1" applyFill="1" applyBorder="1" applyAlignment="1">
      <alignment horizontal="center" vertical="top" wrapText="1"/>
    </xf>
    <xf numFmtId="0" fontId="64" fillId="10" borderId="1" xfId="0" applyFont="1" applyFill="1" applyBorder="1" applyAlignment="1">
      <alignment horizontal="center" vertical="top" wrapText="1"/>
    </xf>
    <xf numFmtId="0" fontId="85" fillId="11" borderId="0" xfId="0" applyFont="1" applyFill="1" applyAlignment="1">
      <alignment vertical="top" wrapText="1"/>
    </xf>
    <xf numFmtId="0" fontId="63" fillId="10" borderId="6" xfId="0" applyFont="1" applyFill="1" applyBorder="1" applyAlignment="1">
      <alignment horizontal="center" vertical="top" wrapText="1"/>
    </xf>
    <xf numFmtId="0" fontId="63" fillId="0" borderId="1" xfId="0" applyFont="1" applyBorder="1" applyAlignment="1">
      <alignment horizontal="center" vertical="top" wrapText="1"/>
    </xf>
    <xf numFmtId="43" fontId="63" fillId="0" borderId="1" xfId="6" applyFont="1" applyFill="1" applyBorder="1" applyAlignment="1">
      <alignment horizontal="center" vertical="top" wrapText="1"/>
    </xf>
    <xf numFmtId="165" fontId="83" fillId="10" borderId="0" xfId="0" applyNumberFormat="1" applyFont="1" applyFill="1" applyAlignment="1">
      <alignment horizontal="left" vertical="top" wrapText="1"/>
    </xf>
    <xf numFmtId="0" fontId="64" fillId="8" borderId="3" xfId="0" applyFont="1" applyFill="1" applyBorder="1" applyAlignment="1">
      <alignment horizontal="left" vertical="top"/>
    </xf>
    <xf numFmtId="0" fontId="63" fillId="0" borderId="3" xfId="0" applyFont="1" applyBorder="1" applyAlignment="1">
      <alignment horizontal="left" vertical="top" wrapText="1"/>
    </xf>
    <xf numFmtId="0" fontId="3" fillId="0" borderId="1" xfId="21" applyFont="1" applyBorder="1" applyAlignment="1">
      <alignment vertical="top" wrapText="1"/>
    </xf>
    <xf numFmtId="49" fontId="9" fillId="0" borderId="0" xfId="14" applyNumberFormat="1" applyFont="1" applyAlignment="1">
      <alignment vertical="top"/>
    </xf>
    <xf numFmtId="49" fontId="106" fillId="0" borderId="0" xfId="14" applyNumberFormat="1" applyFont="1" applyAlignment="1">
      <alignment vertical="top"/>
    </xf>
    <xf numFmtId="0" fontId="107" fillId="0" borderId="0" xfId="14" applyFont="1" applyAlignment="1">
      <alignment vertical="center" wrapText="1"/>
    </xf>
    <xf numFmtId="0" fontId="108" fillId="0" borderId="0" xfId="14" applyFont="1" applyAlignment="1">
      <alignment vertical="center" wrapText="1"/>
    </xf>
    <xf numFmtId="0" fontId="107" fillId="0" borderId="35" xfId="14" applyFont="1" applyBorder="1" applyAlignment="1">
      <alignment vertical="center" wrapText="1"/>
    </xf>
    <xf numFmtId="0" fontId="108" fillId="0" borderId="35" xfId="14" applyFont="1" applyBorder="1" applyAlignment="1">
      <alignment vertical="center" wrapText="1"/>
    </xf>
    <xf numFmtId="0" fontId="109" fillId="8" borderId="1" xfId="0" applyFont="1" applyFill="1" applyBorder="1" applyAlignment="1">
      <alignment horizontal="left" vertical="top"/>
    </xf>
    <xf numFmtId="0" fontId="93" fillId="8" borderId="1" xfId="0" applyFont="1" applyFill="1" applyBorder="1" applyAlignment="1">
      <alignment horizontal="left" vertical="top" wrapText="1"/>
    </xf>
    <xf numFmtId="0" fontId="110" fillId="8" borderId="1" xfId="0" applyFont="1" applyFill="1" applyBorder="1" applyAlignment="1">
      <alignment horizontal="center" vertical="center"/>
    </xf>
    <xf numFmtId="0" fontId="2" fillId="8" borderId="1" xfId="14" applyFont="1" applyFill="1" applyBorder="1" applyAlignment="1">
      <alignment vertical="top" wrapText="1"/>
    </xf>
    <xf numFmtId="0" fontId="3" fillId="0" borderId="1" xfId="14" applyFont="1" applyBorder="1" applyAlignment="1">
      <alignment vertical="top" wrapText="1"/>
    </xf>
    <xf numFmtId="0" fontId="93" fillId="0" borderId="0" xfId="14" applyFont="1" applyAlignment="1">
      <alignment vertical="top" wrapText="1"/>
    </xf>
    <xf numFmtId="2" fontId="111" fillId="21" borderId="1" xfId="0" applyNumberFormat="1" applyFont="1" applyFill="1" applyBorder="1" applyAlignment="1">
      <alignment vertical="top"/>
    </xf>
    <xf numFmtId="1" fontId="111" fillId="21" borderId="1" xfId="0" applyNumberFormat="1" applyFont="1" applyFill="1" applyBorder="1" applyAlignment="1">
      <alignment horizontal="left" vertical="top"/>
    </xf>
    <xf numFmtId="0" fontId="111" fillId="21" borderId="1" xfId="0" applyFont="1" applyFill="1" applyBorder="1" applyAlignment="1">
      <alignment vertical="top" wrapText="1"/>
    </xf>
    <xf numFmtId="0" fontId="112" fillId="21" borderId="2" xfId="0" applyFont="1" applyFill="1" applyBorder="1" applyAlignment="1">
      <alignment vertical="top" wrapText="1"/>
    </xf>
    <xf numFmtId="0" fontId="112" fillId="21" borderId="1" xfId="0" applyFont="1" applyFill="1" applyBorder="1" applyAlignment="1">
      <alignment vertical="top" wrapText="1"/>
    </xf>
    <xf numFmtId="0" fontId="113" fillId="21" borderId="0" xfId="0" applyFont="1" applyFill="1" applyAlignment="1">
      <alignment vertical="top"/>
    </xf>
    <xf numFmtId="0" fontId="95" fillId="0" borderId="1" xfId="0" applyFont="1" applyBorder="1" applyAlignment="1">
      <alignment vertical="top" wrapText="1"/>
    </xf>
    <xf numFmtId="0" fontId="109" fillId="8" borderId="1" xfId="0" applyFont="1" applyFill="1" applyBorder="1" applyAlignment="1">
      <alignment vertical="top"/>
    </xf>
    <xf numFmtId="0" fontId="109" fillId="8" borderId="1" xfId="0" applyFont="1" applyFill="1" applyBorder="1" applyAlignment="1">
      <alignment vertical="top" wrapText="1"/>
    </xf>
    <xf numFmtId="0" fontId="109" fillId="8" borderId="0" xfId="0" applyFont="1" applyFill="1" applyAlignment="1">
      <alignment vertical="top"/>
    </xf>
    <xf numFmtId="0" fontId="114" fillId="8" borderId="1" xfId="21" applyFont="1" applyFill="1" applyBorder="1" applyAlignment="1">
      <alignment horizontal="left" vertical="top"/>
    </xf>
    <xf numFmtId="0" fontId="114" fillId="8" borderId="1" xfId="21" applyFont="1" applyFill="1" applyBorder="1" applyAlignment="1">
      <alignment vertical="top" wrapText="1"/>
    </xf>
    <xf numFmtId="0" fontId="64" fillId="8" borderId="1" xfId="21" applyFont="1" applyFill="1" applyBorder="1" applyAlignment="1">
      <alignment vertical="top" wrapText="1"/>
    </xf>
    <xf numFmtId="0" fontId="114" fillId="8" borderId="1" xfId="21" applyFont="1" applyFill="1" applyBorder="1" applyAlignment="1">
      <alignment vertical="top"/>
    </xf>
    <xf numFmtId="0" fontId="63" fillId="8" borderId="1" xfId="0" applyFont="1" applyFill="1" applyBorder="1" applyAlignment="1">
      <alignment horizontal="left" vertical="top"/>
    </xf>
    <xf numFmtId="0" fontId="65" fillId="0" borderId="1" xfId="21" applyFont="1" applyBorder="1" applyAlignment="1">
      <alignment vertical="top" wrapText="1"/>
    </xf>
    <xf numFmtId="0" fontId="63" fillId="0" borderId="1" xfId="21" applyFont="1" applyBorder="1" applyAlignment="1">
      <alignment vertical="top" wrapText="1"/>
    </xf>
    <xf numFmtId="0" fontId="65" fillId="0" borderId="1" xfId="21" applyFont="1" applyBorder="1" applyAlignment="1">
      <alignment horizontal="left" vertical="top" wrapText="1"/>
    </xf>
    <xf numFmtId="0" fontId="95" fillId="0" borderId="1" xfId="21" applyFont="1" applyBorder="1" applyAlignment="1">
      <alignment vertical="top" wrapText="1"/>
    </xf>
    <xf numFmtId="0" fontId="68" fillId="8" borderId="1" xfId="21" applyFont="1" applyFill="1" applyBorder="1" applyAlignment="1">
      <alignment vertical="top" wrapText="1"/>
    </xf>
    <xf numFmtId="0" fontId="114" fillId="8" borderId="1" xfId="21" applyFont="1" applyFill="1" applyBorder="1" applyAlignment="1">
      <alignment horizontal="left" vertical="top" wrapText="1"/>
    </xf>
    <xf numFmtId="0" fontId="64" fillId="8" borderId="1" xfId="21" applyFont="1" applyFill="1" applyBorder="1" applyAlignment="1">
      <alignment horizontal="left" vertical="top" wrapText="1"/>
    </xf>
    <xf numFmtId="0" fontId="63" fillId="0" borderId="1" xfId="21" applyFont="1" applyBorder="1" applyAlignment="1">
      <alignment horizontal="left" vertical="top" wrapText="1"/>
    </xf>
    <xf numFmtId="0" fontId="64" fillId="8" borderId="1" xfId="21" applyFont="1" applyFill="1" applyBorder="1" applyAlignment="1">
      <alignment horizontal="left" vertical="top"/>
    </xf>
    <xf numFmtId="0" fontId="93" fillId="0" borderId="1" xfId="21" applyFont="1" applyBorder="1" applyAlignment="1">
      <alignment vertical="top" wrapText="1"/>
    </xf>
    <xf numFmtId="0" fontId="111" fillId="21" borderId="2" xfId="0" applyFont="1" applyFill="1" applyBorder="1" applyAlignment="1">
      <alignment vertical="top" wrapText="1"/>
    </xf>
    <xf numFmtId="0" fontId="65" fillId="0" borderId="1" xfId="21" applyFont="1" applyBorder="1" applyAlignment="1">
      <alignment horizontal="right" vertical="top" wrapText="1"/>
    </xf>
    <xf numFmtId="0" fontId="112" fillId="21" borderId="1" xfId="0" applyFont="1" applyFill="1" applyBorder="1" applyAlignment="1">
      <alignment horizontal="left" vertical="top"/>
    </xf>
    <xf numFmtId="0" fontId="112" fillId="21" borderId="1" xfId="21" applyFont="1" applyFill="1" applyBorder="1" applyAlignment="1">
      <alignment vertical="top"/>
    </xf>
    <xf numFmtId="0" fontId="112" fillId="21" borderId="1" xfId="21" applyFont="1" applyFill="1" applyBorder="1" applyAlignment="1">
      <alignment vertical="top" wrapText="1"/>
    </xf>
    <xf numFmtId="0" fontId="65" fillId="0" borderId="1" xfId="21" applyFont="1" applyBorder="1" applyAlignment="1">
      <alignment horizontal="left" vertical="top"/>
    </xf>
    <xf numFmtId="0" fontId="115" fillId="21" borderId="1" xfId="0" applyFont="1" applyFill="1" applyBorder="1" applyAlignment="1">
      <alignment vertical="top" wrapText="1"/>
    </xf>
    <xf numFmtId="0" fontId="63" fillId="8" borderId="1" xfId="0" applyFont="1" applyFill="1" applyBorder="1" applyAlignment="1">
      <alignment vertical="top" wrapText="1"/>
    </xf>
    <xf numFmtId="0" fontId="63" fillId="9" borderId="21" xfId="0" applyFont="1" applyFill="1" applyBorder="1" applyAlignment="1">
      <alignment horizontal="left" vertical="top" wrapText="1"/>
    </xf>
    <xf numFmtId="0" fontId="65" fillId="0" borderId="21" xfId="0" applyFont="1" applyBorder="1" applyAlignment="1" applyProtection="1">
      <alignment horizontal="left" vertical="top" wrapText="1"/>
      <protection locked="0"/>
    </xf>
    <xf numFmtId="0" fontId="65" fillId="0" borderId="21" xfId="0" applyFont="1" applyBorder="1" applyAlignment="1">
      <alignment vertical="top" wrapText="1"/>
    </xf>
    <xf numFmtId="0" fontId="63" fillId="8" borderId="1" xfId="0" applyFont="1" applyFill="1" applyBorder="1" applyAlignment="1">
      <alignment horizontal="left" vertical="top" wrapText="1"/>
    </xf>
    <xf numFmtId="165" fontId="63" fillId="0" borderId="1" xfId="0" applyNumberFormat="1" applyFont="1" applyBorder="1" applyAlignment="1">
      <alignment vertical="top" wrapText="1"/>
    </xf>
    <xf numFmtId="0" fontId="3" fillId="0" borderId="19" xfId="0" applyFont="1" applyBorder="1" applyAlignment="1">
      <alignment vertical="top" wrapText="1"/>
    </xf>
    <xf numFmtId="0" fontId="110" fillId="8" borderId="1" xfId="21" applyFont="1" applyFill="1" applyBorder="1" applyAlignment="1">
      <alignment vertical="top" wrapText="1"/>
    </xf>
    <xf numFmtId="0" fontId="116" fillId="8" borderId="1" xfId="21" applyFont="1" applyFill="1" applyBorder="1" applyAlignment="1">
      <alignment vertical="top" wrapText="1"/>
    </xf>
    <xf numFmtId="0" fontId="53" fillId="0" borderId="0" xfId="0" applyFont="1" applyAlignment="1">
      <alignment vertical="center" wrapText="1"/>
    </xf>
    <xf numFmtId="0" fontId="10" fillId="0" borderId="0" xfId="0" applyFont="1" applyAlignment="1">
      <alignment horizontal="left" vertical="center" wrapText="1"/>
    </xf>
    <xf numFmtId="0" fontId="62" fillId="0" borderId="24" xfId="0" applyFont="1" applyBorder="1" applyAlignment="1">
      <alignment vertical="top" wrapText="1"/>
    </xf>
    <xf numFmtId="0" fontId="61" fillId="0" borderId="24" xfId="0" applyFont="1" applyBorder="1" applyAlignment="1">
      <alignment vertical="top" wrapText="1"/>
    </xf>
    <xf numFmtId="0" fontId="115" fillId="0" borderId="24" xfId="0" applyFont="1" applyBorder="1" applyAlignment="1">
      <alignment vertical="top" wrapText="1"/>
    </xf>
    <xf numFmtId="0" fontId="114" fillId="0" borderId="0" xfId="8" applyFont="1" applyAlignment="1">
      <alignment horizontal="left" vertical="top"/>
    </xf>
    <xf numFmtId="0" fontId="114" fillId="0" borderId="0" xfId="8" applyFont="1" applyAlignment="1">
      <alignment vertical="top" wrapText="1"/>
    </xf>
    <xf numFmtId="0" fontId="64" fillId="0" borderId="0" xfId="0" applyFont="1" applyAlignment="1">
      <alignment vertical="top" wrapText="1"/>
    </xf>
    <xf numFmtId="0" fontId="62" fillId="0" borderId="0" xfId="0" applyFont="1" applyAlignment="1">
      <alignment vertical="top" wrapText="1"/>
    </xf>
    <xf numFmtId="0" fontId="114" fillId="0" borderId="0" xfId="8" applyFont="1" applyAlignment="1">
      <alignment vertical="top"/>
    </xf>
    <xf numFmtId="0" fontId="65" fillId="0" borderId="0" xfId="8" applyFont="1" applyAlignment="1">
      <alignment vertical="top" wrapText="1"/>
    </xf>
    <xf numFmtId="0" fontId="65" fillId="0" borderId="0" xfId="8" applyFont="1" applyAlignment="1">
      <alignment horizontal="left" vertical="top" wrapText="1"/>
    </xf>
    <xf numFmtId="0" fontId="63" fillId="0" borderId="0" xfId="8" applyFont="1" applyAlignment="1">
      <alignment vertical="top"/>
    </xf>
    <xf numFmtId="0" fontId="110" fillId="0" borderId="0" xfId="8" applyFont="1" applyAlignment="1">
      <alignment vertical="top" wrapText="1"/>
    </xf>
    <xf numFmtId="0" fontId="63" fillId="0" borderId="0" xfId="8" applyFont="1" applyAlignment="1">
      <alignment vertical="top" wrapText="1"/>
    </xf>
    <xf numFmtId="0" fontId="65" fillId="0" borderId="0" xfId="8" applyFont="1" applyAlignment="1">
      <alignment horizontal="left" vertical="top"/>
    </xf>
    <xf numFmtId="0" fontId="63" fillId="0" borderId="0" xfId="8" applyFont="1" applyAlignment="1">
      <alignment horizontal="left" vertical="top"/>
    </xf>
    <xf numFmtId="0" fontId="64" fillId="0" borderId="0" xfId="8" applyFont="1" applyAlignment="1">
      <alignment horizontal="left" vertical="top"/>
    </xf>
    <xf numFmtId="0" fontId="63" fillId="0" borderId="0" xfId="8" applyFont="1" applyAlignment="1">
      <alignment horizontal="left" vertical="top" wrapText="1"/>
    </xf>
    <xf numFmtId="0" fontId="114" fillId="0" borderId="0" xfId="8" applyFont="1" applyAlignment="1">
      <alignment horizontal="left" vertical="top" wrapText="1"/>
    </xf>
    <xf numFmtId="0" fontId="93" fillId="0" borderId="0" xfId="8" applyFont="1" applyAlignment="1">
      <alignment vertical="top" wrapText="1"/>
    </xf>
    <xf numFmtId="0" fontId="117" fillId="0" borderId="0" xfId="8" applyFont="1" applyAlignment="1">
      <alignment horizontal="left" vertical="top" wrapText="1"/>
    </xf>
    <xf numFmtId="0" fontId="65" fillId="0" borderId="0" xfId="8" applyFont="1" applyAlignment="1">
      <alignment horizontal="right" vertical="top" wrapText="1"/>
    </xf>
    <xf numFmtId="0" fontId="65" fillId="0" borderId="0" xfId="8" applyFont="1" applyAlignment="1">
      <alignment vertical="top"/>
    </xf>
    <xf numFmtId="0" fontId="3" fillId="22" borderId="1" xfId="0" applyFont="1" applyFill="1" applyBorder="1" applyAlignment="1">
      <alignment vertical="top" wrapText="1"/>
    </xf>
    <xf numFmtId="0" fontId="10" fillId="0" borderId="0" xfId="0" applyFont="1" applyAlignment="1">
      <alignment vertical="top" wrapText="1"/>
    </xf>
    <xf numFmtId="0" fontId="37" fillId="8" borderId="2" xfId="0" applyFont="1" applyFill="1" applyBorder="1" applyAlignment="1">
      <alignment vertical="top" wrapText="1"/>
    </xf>
    <xf numFmtId="0" fontId="10" fillId="0" borderId="1" xfId="8" applyFont="1" applyBorder="1" applyAlignment="1">
      <alignment vertical="top" wrapText="1"/>
    </xf>
    <xf numFmtId="0" fontId="10" fillId="0" borderId="1" xfId="0" applyFont="1" applyBorder="1" applyAlignment="1">
      <alignment vertical="center" wrapText="1"/>
    </xf>
    <xf numFmtId="0" fontId="37" fillId="0" borderId="0" xfId="0" applyFont="1" applyAlignment="1">
      <alignment horizontal="left" vertical="top" wrapText="1"/>
    </xf>
    <xf numFmtId="0" fontId="37" fillId="8" borderId="1" xfId="0" applyFont="1" applyFill="1" applyBorder="1" applyAlignment="1">
      <alignment vertical="top" wrapText="1"/>
    </xf>
    <xf numFmtId="0" fontId="10" fillId="8" borderId="1" xfId="0" applyFont="1" applyFill="1" applyBorder="1" applyAlignment="1">
      <alignment vertical="top" wrapText="1"/>
    </xf>
    <xf numFmtId="0" fontId="10" fillId="22" borderId="1" xfId="0" applyFont="1" applyFill="1" applyBorder="1" applyAlignment="1">
      <alignment vertical="top" wrapText="1"/>
    </xf>
    <xf numFmtId="0" fontId="118" fillId="8" borderId="1" xfId="0" applyFont="1" applyFill="1" applyBorder="1" applyAlignment="1">
      <alignment vertical="top" wrapText="1"/>
    </xf>
    <xf numFmtId="0" fontId="31" fillId="0" borderId="0" xfId="0" applyFont="1"/>
    <xf numFmtId="0" fontId="98" fillId="0" borderId="1" xfId="0" applyFont="1" applyBorder="1" applyAlignment="1">
      <alignment vertical="top"/>
    </xf>
    <xf numFmtId="0" fontId="83" fillId="0" borderId="19" xfId="0" applyFont="1" applyBorder="1" applyAlignment="1">
      <alignment vertical="top"/>
    </xf>
    <xf numFmtId="0" fontId="83" fillId="0" borderId="25" xfId="0" applyFont="1" applyBorder="1" applyAlignment="1">
      <alignment vertical="top" wrapText="1"/>
    </xf>
    <xf numFmtId="0" fontId="83" fillId="0" borderId="27" xfId="0" applyFont="1" applyBorder="1" applyAlignment="1">
      <alignment vertical="top"/>
    </xf>
    <xf numFmtId="0" fontId="83" fillId="0" borderId="27" xfId="0" applyFont="1" applyBorder="1" applyAlignment="1">
      <alignment vertical="top" wrapText="1"/>
    </xf>
    <xf numFmtId="0" fontId="10" fillId="8" borderId="1" xfId="36" applyFont="1" applyFill="1" applyBorder="1" applyAlignment="1">
      <alignment vertical="top" wrapText="1"/>
    </xf>
    <xf numFmtId="165" fontId="84" fillId="9" borderId="22" xfId="0" applyNumberFormat="1" applyFont="1" applyFill="1" applyBorder="1" applyAlignment="1">
      <alignment horizontal="left" vertical="top"/>
    </xf>
    <xf numFmtId="0" fontId="84" fillId="9" borderId="23" xfId="0" applyFont="1" applyFill="1" applyBorder="1" applyAlignment="1">
      <alignment vertical="top" wrapText="1"/>
    </xf>
    <xf numFmtId="0" fontId="119" fillId="0" borderId="3" xfId="0" applyFont="1" applyBorder="1" applyAlignment="1">
      <alignment vertical="top" wrapText="1"/>
    </xf>
    <xf numFmtId="0" fontId="78" fillId="0" borderId="4" xfId="0" applyFont="1" applyBorder="1" applyAlignment="1">
      <alignment vertical="top" wrapText="1"/>
    </xf>
    <xf numFmtId="0" fontId="78" fillId="9" borderId="25" xfId="0" applyFont="1" applyFill="1" applyBorder="1" applyAlignment="1">
      <alignment horizontal="left" vertical="top"/>
    </xf>
    <xf numFmtId="0" fontId="0" fillId="0" borderId="21" xfId="0" applyBorder="1"/>
    <xf numFmtId="0" fontId="65" fillId="0" borderId="4" xfId="0" applyFont="1" applyBorder="1" applyAlignment="1">
      <alignment vertical="top" wrapText="1"/>
    </xf>
    <xf numFmtId="0" fontId="63" fillId="0" borderId="1" xfId="12" applyFont="1" applyBorder="1" applyAlignment="1">
      <alignment vertical="top" wrapText="1"/>
    </xf>
    <xf numFmtId="0" fontId="75" fillId="0" borderId="1" xfId="33" applyFont="1" applyBorder="1" applyAlignment="1" applyProtection="1">
      <alignment vertical="top" wrapText="1"/>
      <protection locked="0"/>
    </xf>
    <xf numFmtId="15" fontId="63" fillId="0" borderId="1" xfId="33" applyNumberFormat="1" applyFont="1" applyBorder="1" applyAlignment="1" applyProtection="1">
      <alignment vertical="top" wrapText="1"/>
      <protection locked="0"/>
    </xf>
    <xf numFmtId="43" fontId="63" fillId="0" borderId="0" xfId="6" applyFont="1" applyFill="1" applyAlignment="1">
      <alignment horizontal="left" vertical="top"/>
    </xf>
    <xf numFmtId="0" fontId="95" fillId="0" borderId="0" xfId="0" applyFont="1" applyAlignment="1">
      <alignment vertical="top" wrapText="1"/>
    </xf>
    <xf numFmtId="0" fontId="68" fillId="0" borderId="0" xfId="0" applyFont="1" applyAlignment="1">
      <alignment horizontal="left" vertical="top" wrapText="1"/>
    </xf>
    <xf numFmtId="0" fontId="95" fillId="8" borderId="1" xfId="0" applyFont="1" applyFill="1" applyBorder="1" applyAlignment="1">
      <alignment vertical="top" wrapText="1"/>
    </xf>
    <xf numFmtId="0" fontId="65" fillId="0" borderId="1" xfId="0" applyFont="1" applyBorder="1" applyAlignment="1">
      <alignment vertical="top" wrapText="1"/>
    </xf>
    <xf numFmtId="0" fontId="83" fillId="0" borderId="42" xfId="0" applyFont="1" applyBorder="1" applyAlignment="1">
      <alignment vertical="top"/>
    </xf>
    <xf numFmtId="0" fontId="83" fillId="0" borderId="43" xfId="0" applyFont="1" applyBorder="1" applyAlignment="1">
      <alignment vertical="top" wrapText="1"/>
    </xf>
    <xf numFmtId="0" fontId="86" fillId="0" borderId="43" xfId="0" applyFont="1" applyBorder="1" applyAlignment="1">
      <alignment vertical="top" wrapText="1"/>
    </xf>
    <xf numFmtId="0" fontId="86" fillId="0" borderId="43" xfId="0" applyFont="1" applyBorder="1" applyAlignment="1">
      <alignment vertical="top"/>
    </xf>
    <xf numFmtId="0" fontId="1" fillId="0" borderId="43" xfId="0" applyFont="1" applyBorder="1" applyAlignment="1">
      <alignment vertical="top" wrapText="1"/>
    </xf>
    <xf numFmtId="0" fontId="83" fillId="0" borderId="42" xfId="0" applyFont="1" applyBorder="1" applyAlignment="1">
      <alignment vertical="top" wrapText="1"/>
    </xf>
    <xf numFmtId="14" fontId="83" fillId="0" borderId="27" xfId="35" applyNumberFormat="1" applyFont="1" applyBorder="1" applyAlignment="1">
      <alignment horizontal="left" vertical="top" wrapText="1"/>
    </xf>
    <xf numFmtId="14" fontId="83" fillId="0" borderId="44" xfId="0" applyNumberFormat="1" applyFont="1" applyBorder="1" applyAlignment="1">
      <alignment horizontal="left" vertical="top" wrapText="1"/>
    </xf>
    <xf numFmtId="0" fontId="83" fillId="0" borderId="45" xfId="0" applyFont="1" applyBorder="1" applyAlignment="1">
      <alignment vertical="top"/>
    </xf>
    <xf numFmtId="0" fontId="71" fillId="0" borderId="0" xfId="0" applyFont="1" applyAlignment="1">
      <alignment horizontal="center" vertical="top"/>
    </xf>
    <xf numFmtId="0" fontId="71" fillId="0" borderId="0" xfId="0" applyFont="1"/>
    <xf numFmtId="0" fontId="120" fillId="0" borderId="0" xfId="0" applyFont="1" applyAlignment="1">
      <alignment horizontal="center" vertical="top"/>
    </xf>
    <xf numFmtId="0" fontId="81" fillId="0" borderId="0" xfId="0" applyFont="1" applyAlignment="1" applyProtection="1">
      <alignment horizontal="left" vertical="top" wrapText="1"/>
      <protection locked="0"/>
    </xf>
    <xf numFmtId="0" fontId="84" fillId="0" borderId="0" xfId="0" applyFont="1" applyAlignment="1">
      <alignment vertical="top"/>
    </xf>
    <xf numFmtId="0" fontId="72" fillId="0" borderId="0" xfId="0" applyFont="1" applyAlignment="1">
      <alignment horizontal="center" vertical="top"/>
    </xf>
    <xf numFmtId="0" fontId="72" fillId="0" borderId="0" xfId="0" applyFont="1" applyAlignment="1">
      <alignment horizontal="center" vertical="center"/>
    </xf>
    <xf numFmtId="0" fontId="71" fillId="0" borderId="0" xfId="0" applyFont="1" applyAlignment="1">
      <alignment horizontal="center" vertical="center"/>
    </xf>
    <xf numFmtId="0" fontId="71" fillId="0" borderId="0" xfId="0" applyFont="1" applyAlignment="1">
      <alignment horizontal="center"/>
    </xf>
    <xf numFmtId="0" fontId="84" fillId="0" borderId="0" xfId="0" applyFont="1" applyAlignment="1">
      <alignment wrapText="1"/>
    </xf>
    <xf numFmtId="0" fontId="81" fillId="0" borderId="0" xfId="0" applyFont="1" applyAlignment="1" applyProtection="1">
      <alignment vertical="top" wrapText="1"/>
      <protection locked="0"/>
    </xf>
    <xf numFmtId="0" fontId="64" fillId="10" borderId="1" xfId="0" applyFont="1" applyFill="1" applyBorder="1" applyAlignment="1">
      <alignment horizontal="left" vertical="top" wrapText="1"/>
    </xf>
    <xf numFmtId="0" fontId="64" fillId="10" borderId="5" xfId="0" applyFont="1" applyFill="1" applyBorder="1" applyAlignment="1">
      <alignment vertical="top" wrapText="1"/>
    </xf>
    <xf numFmtId="0" fontId="63" fillId="0" borderId="39" xfId="0" applyFont="1" applyBorder="1" applyAlignment="1" applyProtection="1">
      <alignment horizontal="left" vertical="top"/>
      <protection locked="0"/>
    </xf>
    <xf numFmtId="0" fontId="63" fillId="0" borderId="40" xfId="0" applyFont="1" applyBorder="1" applyAlignment="1" applyProtection="1">
      <alignment horizontal="left" vertical="top"/>
      <protection locked="0"/>
    </xf>
    <xf numFmtId="0" fontId="63" fillId="0" borderId="41" xfId="0" applyFont="1" applyBorder="1" applyAlignment="1" applyProtection="1">
      <alignment horizontal="left" vertical="top"/>
      <protection locked="0"/>
    </xf>
    <xf numFmtId="0" fontId="63" fillId="0" borderId="39" xfId="0" applyFont="1" applyBorder="1" applyAlignment="1" applyProtection="1">
      <alignment horizontal="left" vertical="top" wrapText="1"/>
      <protection locked="0"/>
    </xf>
    <xf numFmtId="0" fontId="63" fillId="0" borderId="41" xfId="0" applyFont="1" applyBorder="1" applyAlignment="1" applyProtection="1">
      <alignment horizontal="left" vertical="top" wrapText="1"/>
      <protection locked="0"/>
    </xf>
    <xf numFmtId="0" fontId="83" fillId="11" borderId="0" xfId="0" applyFont="1" applyFill="1" applyAlignment="1">
      <alignment horizontal="left" vertical="top" wrapText="1"/>
    </xf>
    <xf numFmtId="0" fontId="11" fillId="0" borderId="35" xfId="14" applyFont="1" applyBorder="1" applyAlignment="1">
      <alignment horizontal="left" wrapText="1"/>
    </xf>
    <xf numFmtId="0" fontId="107" fillId="0" borderId="35" xfId="14" applyFont="1" applyBorder="1" applyAlignment="1">
      <alignment horizontal="left" wrapText="1"/>
    </xf>
    <xf numFmtId="0" fontId="83" fillId="0" borderId="0" xfId="0" applyFont="1" applyAlignment="1">
      <alignment horizontal="center" wrapText="1"/>
    </xf>
    <xf numFmtId="0" fontId="109" fillId="19" borderId="35" xfId="0" applyFont="1" applyFill="1" applyBorder="1" applyAlignment="1">
      <alignment horizontal="center" vertical="top" wrapText="1"/>
    </xf>
    <xf numFmtId="0" fontId="63" fillId="19" borderId="35" xfId="0" applyFont="1" applyFill="1" applyBorder="1" applyAlignment="1">
      <alignment horizontal="center" vertical="top" wrapText="1"/>
    </xf>
    <xf numFmtId="0" fontId="64" fillId="20" borderId="28" xfId="0" applyFont="1" applyFill="1" applyBorder="1" applyAlignment="1">
      <alignment horizontal="left" vertical="top" wrapText="1"/>
    </xf>
    <xf numFmtId="0" fontId="64" fillId="20" borderId="31" xfId="0" applyFont="1" applyFill="1" applyBorder="1" applyAlignment="1">
      <alignment horizontal="left" vertical="top" wrapText="1"/>
    </xf>
    <xf numFmtId="0" fontId="64" fillId="20" borderId="8" xfId="0" applyFont="1" applyFill="1" applyBorder="1" applyAlignment="1">
      <alignment horizontal="left" vertical="top" wrapText="1"/>
    </xf>
    <xf numFmtId="0" fontId="8" fillId="0" borderId="0" xfId="25" applyFont="1" applyAlignment="1">
      <alignment horizontal="left" vertical="top" wrapText="1"/>
    </xf>
    <xf numFmtId="0" fontId="2" fillId="0" borderId="0" xfId="25" applyFont="1" applyAlignment="1">
      <alignment horizontal="left" wrapText="1"/>
    </xf>
    <xf numFmtId="0" fontId="2" fillId="3" borderId="2" xfId="25" applyFont="1" applyFill="1" applyBorder="1"/>
    <xf numFmtId="0" fontId="3" fillId="3" borderId="6" xfId="25" applyFill="1" applyBorder="1"/>
    <xf numFmtId="0" fontId="69" fillId="0" borderId="0" xfId="0" applyFont="1" applyAlignment="1">
      <alignment horizontal="center" vertical="top"/>
    </xf>
    <xf numFmtId="0" fontId="83" fillId="0" borderId="24" xfId="0" applyFont="1" applyBorder="1" applyAlignment="1">
      <alignment vertical="top" wrapText="1"/>
    </xf>
    <xf numFmtId="0" fontId="83" fillId="0" borderId="24" xfId="0" applyFont="1" applyBorder="1" applyAlignment="1">
      <alignment vertical="top"/>
    </xf>
    <xf numFmtId="0" fontId="83" fillId="0" borderId="42" xfId="0" applyFont="1" applyBorder="1" applyAlignment="1">
      <alignment vertical="top"/>
    </xf>
    <xf numFmtId="0" fontId="69" fillId="0" borderId="0" xfId="0" applyFont="1" applyAlignment="1">
      <alignment horizontal="center" vertical="top" wrapText="1"/>
    </xf>
    <xf numFmtId="0" fontId="69" fillId="0" borderId="0" xfId="35" applyFont="1" applyAlignment="1">
      <alignment horizontal="center" vertical="top"/>
    </xf>
    <xf numFmtId="0" fontId="83" fillId="0" borderId="25" xfId="35" applyFont="1" applyBorder="1" applyAlignment="1">
      <alignment horizontal="left" vertical="top"/>
    </xf>
    <xf numFmtId="0" fontId="83" fillId="0" borderId="35" xfId="35" applyFont="1" applyBorder="1" applyAlignment="1">
      <alignment horizontal="left" vertical="top"/>
    </xf>
    <xf numFmtId="0" fontId="69" fillId="0" borderId="0" xfId="35" applyFont="1" applyAlignment="1">
      <alignment horizontal="center" vertical="top" wrapText="1"/>
    </xf>
    <xf numFmtId="14" fontId="63" fillId="0" borderId="35" xfId="35" applyNumberFormat="1" applyFont="1" applyBorder="1" applyAlignment="1">
      <alignment horizontal="center" vertical="top"/>
    </xf>
    <xf numFmtId="0" fontId="0" fillId="0" borderId="27" xfId="0" applyBorder="1" applyAlignment="1">
      <alignment horizontal="center" vertical="top"/>
    </xf>
    <xf numFmtId="0" fontId="83" fillId="0" borderId="24" xfId="35" applyFont="1" applyBorder="1" applyAlignment="1">
      <alignment horizontal="left" vertical="top"/>
    </xf>
    <xf numFmtId="0" fontId="83" fillId="0" borderId="0" xfId="35" applyFont="1" applyAlignment="1">
      <alignment horizontal="left" vertical="top"/>
    </xf>
    <xf numFmtId="0" fontId="63" fillId="0" borderId="0" xfId="35" applyFont="1" applyAlignment="1">
      <alignment vertical="top"/>
    </xf>
    <xf numFmtId="0" fontId="63" fillId="0" borderId="19" xfId="35" applyFont="1" applyBorder="1" applyAlignment="1">
      <alignment vertical="top"/>
    </xf>
    <xf numFmtId="0" fontId="89" fillId="0" borderId="5" xfId="35" applyFont="1" applyBorder="1" applyAlignment="1" applyProtection="1">
      <alignment horizontal="center" vertical="center" wrapText="1"/>
      <protection locked="0"/>
    </xf>
    <xf numFmtId="0" fontId="63" fillId="0" borderId="0" xfId="34" applyFont="1" applyAlignment="1">
      <alignment horizontal="left" vertical="top" wrapText="1"/>
    </xf>
    <xf numFmtId="0" fontId="85" fillId="0" borderId="0" xfId="35" applyFont="1" applyAlignment="1">
      <alignment horizontal="left" vertical="top"/>
    </xf>
    <xf numFmtId="0" fontId="83" fillId="0" borderId="0" xfId="35" applyFont="1" applyAlignment="1">
      <alignment vertical="top" wrapText="1"/>
    </xf>
    <xf numFmtId="0" fontId="83" fillId="0" borderId="19" xfId="35" applyFont="1" applyBorder="1" applyAlignment="1">
      <alignment vertical="top" wrapText="1"/>
    </xf>
    <xf numFmtId="0" fontId="6" fillId="0" borderId="13" xfId="0" applyFont="1" applyBorder="1" applyAlignment="1">
      <alignment wrapText="1"/>
    </xf>
    <xf numFmtId="0" fontId="6" fillId="0" borderId="12" xfId="0" applyFont="1" applyBorder="1" applyAlignment="1">
      <alignment wrapText="1"/>
    </xf>
    <xf numFmtId="0" fontId="6" fillId="2" borderId="13" xfId="0" applyFont="1" applyFill="1" applyBorder="1" applyAlignment="1">
      <alignment wrapText="1"/>
    </xf>
    <xf numFmtId="0" fontId="6" fillId="2" borderId="12" xfId="0" applyFont="1" applyFill="1" applyBorder="1" applyAlignment="1">
      <alignment wrapText="1"/>
    </xf>
    <xf numFmtId="0" fontId="5" fillId="23" borderId="20" xfId="0" applyFont="1" applyFill="1" applyBorder="1" applyAlignment="1">
      <alignment horizontal="left"/>
    </xf>
    <xf numFmtId="0" fontId="5" fillId="23" borderId="0" xfId="0" applyFont="1" applyFill="1" applyAlignment="1">
      <alignment horizontal="left"/>
    </xf>
    <xf numFmtId="0" fontId="5" fillId="23" borderId="10" xfId="0" applyFont="1" applyFill="1" applyBorder="1" applyAlignment="1">
      <alignment horizontal="left"/>
    </xf>
    <xf numFmtId="0" fontId="6" fillId="0" borderId="9" xfId="0" applyFont="1" applyBorder="1" applyAlignment="1">
      <alignment wrapText="1"/>
    </xf>
    <xf numFmtId="0" fontId="6" fillId="2" borderId="9" xfId="0" applyFont="1" applyFill="1" applyBorder="1" applyAlignment="1">
      <alignment wrapText="1"/>
    </xf>
    <xf numFmtId="0" fontId="7" fillId="0" borderId="13" xfId="0" applyFont="1" applyBorder="1" applyAlignment="1">
      <alignment wrapText="1"/>
    </xf>
    <xf numFmtId="0" fontId="7" fillId="0" borderId="12" xfId="0" applyFont="1" applyBorder="1" applyAlignment="1">
      <alignment wrapText="1"/>
    </xf>
    <xf numFmtId="0" fontId="28" fillId="23" borderId="17" xfId="0" applyFont="1" applyFill="1" applyBorder="1" applyAlignment="1">
      <alignment horizontal="left"/>
    </xf>
    <xf numFmtId="0" fontId="28" fillId="23" borderId="18" xfId="0" applyFont="1" applyFill="1" applyBorder="1" applyAlignment="1">
      <alignment horizontal="left"/>
    </xf>
    <xf numFmtId="0" fontId="28" fillId="23" borderId="11" xfId="0" applyFont="1" applyFill="1" applyBorder="1" applyAlignment="1">
      <alignment horizontal="left"/>
    </xf>
    <xf numFmtId="0" fontId="3" fillId="0" borderId="1" xfId="30" applyFont="1" applyBorder="1" applyAlignment="1">
      <alignment horizontal="left" vertical="center" wrapText="1"/>
    </xf>
    <xf numFmtId="0" fontId="3" fillId="0" borderId="1" xfId="0" applyFont="1" applyBorder="1" applyAlignment="1">
      <alignment horizontal="left" vertical="center" wrapText="1"/>
    </xf>
    <xf numFmtId="0" fontId="21" fillId="0" borderId="1" xfId="30" applyFont="1" applyBorder="1" applyAlignment="1">
      <alignment horizontal="left" vertical="center" wrapText="1"/>
    </xf>
    <xf numFmtId="0" fontId="59" fillId="0" borderId="1" xfId="0" applyFont="1" applyBorder="1" applyAlignment="1">
      <alignment vertical="center" wrapText="1"/>
    </xf>
    <xf numFmtId="0" fontId="79" fillId="0" borderId="1" xfId="3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vertical="center" wrapText="1"/>
    </xf>
    <xf numFmtId="49" fontId="21" fillId="0" borderId="1" xfId="30" applyNumberFormat="1" applyFont="1" applyBorder="1" applyAlignment="1">
      <alignment horizontal="left" vertical="center"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3" fillId="0" borderId="1" xfId="30" applyFont="1" applyBorder="1" applyAlignment="1">
      <alignment vertical="center" wrapText="1"/>
    </xf>
    <xf numFmtId="0" fontId="21" fillId="0" borderId="1" xfId="30" applyFont="1" applyBorder="1" applyAlignment="1">
      <alignment vertical="center" wrapText="1"/>
    </xf>
    <xf numFmtId="0" fontId="25" fillId="24" borderId="14" xfId="0" applyFont="1" applyFill="1" applyBorder="1" applyAlignment="1">
      <alignment horizontal="center" vertical="center"/>
    </xf>
    <xf numFmtId="0" fontId="25" fillId="24" borderId="15" xfId="0" applyFont="1" applyFill="1" applyBorder="1" applyAlignment="1">
      <alignment horizontal="center" vertical="center"/>
    </xf>
    <xf numFmtId="0" fontId="25" fillId="24" borderId="16" xfId="0" applyFont="1" applyFill="1" applyBorder="1" applyAlignment="1">
      <alignment horizontal="center" vertical="center"/>
    </xf>
    <xf numFmtId="0" fontId="25" fillId="24" borderId="1" xfId="30" applyFont="1" applyFill="1" applyBorder="1" applyAlignment="1">
      <alignment horizontal="center" vertical="center" wrapText="1"/>
    </xf>
    <xf numFmtId="0" fontId="3" fillId="25" borderId="28" xfId="0" applyFont="1" applyFill="1" applyBorder="1" applyAlignment="1">
      <alignment horizontal="left" vertical="center" wrapText="1"/>
    </xf>
    <xf numFmtId="0" fontId="3" fillId="25" borderId="31" xfId="0" applyFont="1" applyFill="1" applyBorder="1" applyAlignment="1">
      <alignment horizontal="left" vertical="center"/>
    </xf>
    <xf numFmtId="0" fontId="3" fillId="25" borderId="8" xfId="0" applyFont="1" applyFill="1" applyBorder="1" applyAlignment="1">
      <alignment horizontal="left" vertical="center"/>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1" fillId="0" borderId="1" xfId="0" applyFont="1" applyBorder="1" applyAlignment="1">
      <alignment horizontal="left" vertical="center" wrapText="1"/>
    </xf>
    <xf numFmtId="0" fontId="2" fillId="24" borderId="1" xfId="30" applyFont="1" applyFill="1" applyBorder="1" applyAlignment="1">
      <alignment horizontal="center" vertical="center" wrapText="1"/>
    </xf>
  </cellXfs>
  <cellStyles count="37">
    <cellStyle name="Comma" xfId="6" builtinId="3"/>
    <cellStyle name="Comma 2" xfId="1" xr:uid="{7A9F1BE5-5359-4C8B-9124-25FA4D80E990}"/>
    <cellStyle name="Comma 2 2" xfId="2" xr:uid="{97219F8C-A68E-4876-ACF5-D44CA7CE47E3}"/>
    <cellStyle name="Comma 3" xfId="3" xr:uid="{C016A55C-7688-48BC-BDA3-13B6FF4AFC89}"/>
    <cellStyle name="Hyperlink" xfId="7" builtinId="8"/>
    <cellStyle name="Hyperlink 2" xfId="4" xr:uid="{A42DC9FA-F82C-4FFB-8AE3-E70160743746}"/>
    <cellStyle name="Hyperlink 3" xfId="5" xr:uid="{25E00861-1AFC-4A19-86F0-1F677CDACA1E}"/>
    <cellStyle name="Normal" xfId="0" builtinId="0"/>
    <cellStyle name="Normal 2" xfId="8" xr:uid="{74A79062-CE42-47C6-86CC-ADDE45D45DA7}"/>
    <cellStyle name="Normal 2 2" xfId="9" xr:uid="{2278118F-B4E4-4921-A069-85EFC2077C3B}"/>
    <cellStyle name="Normal 2 2 2" xfId="10" xr:uid="{9412FCCC-A34A-4542-9517-1FA0460BD482}"/>
    <cellStyle name="Normal 2 2 2 2" xfId="11" xr:uid="{1B4C5197-9A96-4240-85F9-431CE98A4602}"/>
    <cellStyle name="Normal 2 2 2 2 2" xfId="12" xr:uid="{B2923F76-8F27-4F62-88ED-457DC1F5646D}"/>
    <cellStyle name="Normal 2 2 3" xfId="13" xr:uid="{6B784F87-E96A-4863-BCAA-4A1BE1870251}"/>
    <cellStyle name="Normal 2 2 4" xfId="14" xr:uid="{198566D9-1237-4471-A221-EBEB9412143D}"/>
    <cellStyle name="Normal 2 2 4 2" xfId="15" xr:uid="{7EA6B4F6-BF5F-4B94-A516-AA9E9ACABD8B}"/>
    <cellStyle name="Normal 2 2 5" xfId="16" xr:uid="{C46663CC-4E5F-471B-ACEE-C5FE146EFAFC}"/>
    <cellStyle name="Normal 2 3" xfId="17" xr:uid="{1481D366-8C91-4784-93C4-B79AD1272C4A}"/>
    <cellStyle name="Normal 2 3 2" xfId="18" xr:uid="{029A8D9B-BC4F-4BC1-9555-27639562C7CC}"/>
    <cellStyle name="Normal 2 4" xfId="19" xr:uid="{11602828-42E8-48E4-BF89-52F6B2BAE6F3}"/>
    <cellStyle name="Normal 2 5" xfId="20" xr:uid="{30777298-2D91-4B8E-9F4C-EEB224F61B9A}"/>
    <cellStyle name="Normal 2 6" xfId="21" xr:uid="{024B0C50-8AE2-43E6-B1D8-F36E60745EE7}"/>
    <cellStyle name="Normal 2 6 2" xfId="22" xr:uid="{72371F06-9F9D-440B-8F17-CFF2FEFD5791}"/>
    <cellStyle name="Normal 3" xfId="23" xr:uid="{A6AE26C4-2BCD-418C-97D9-E1D442AC5B31}"/>
    <cellStyle name="Normal 3 2" xfId="24" xr:uid="{0852B9B5-326E-4375-8DAF-76A124B4C31A}"/>
    <cellStyle name="Normal 4" xfId="25" xr:uid="{8C18C5A9-DA33-46F1-A229-74BF20DF01C6}"/>
    <cellStyle name="Normal 5" xfId="26" xr:uid="{36195339-BED4-446A-B4B4-7A7D58B89735}"/>
    <cellStyle name="Normal 5 2" xfId="27" xr:uid="{11469ADC-917A-4A31-AA42-8CC4E5E8B7B7}"/>
    <cellStyle name="Normal 5 3" xfId="28" xr:uid="{89DCDE59-4791-436A-875C-CBB8259E90D6}"/>
    <cellStyle name="Normal 5 4" xfId="29" xr:uid="{A2BDD417-A555-47A9-B530-5FA99775AF29}"/>
    <cellStyle name="Normal 7" xfId="30" xr:uid="{AC092193-38F2-4096-90B5-56530B653000}"/>
    <cellStyle name="Normal_2011 RA Coilte SHC Summary v10 - no names" xfId="31" xr:uid="{6C105F70-F8AB-42CB-ABD1-C289126E5657}"/>
    <cellStyle name="Normal_pefc" xfId="32" xr:uid="{BFA91B91-58B3-48E2-A3A0-28C6019B262A}"/>
    <cellStyle name="Normal_RT-COC-001-13 Report spreadsheet" xfId="33" xr:uid="{99998EBC-2362-434A-B802-FF6A41FFF430}"/>
    <cellStyle name="Normal_RT-COC-001-18 Report spreadsheet" xfId="34" xr:uid="{EC4D3D49-E202-43F1-9520-A4723229A51E}"/>
    <cellStyle name="Normal_RT-FM-001-03 Forest cert report template" xfId="35" xr:uid="{D6821E9D-F9BD-4E54-AE23-EE4AFF5542B4}"/>
    <cellStyle name="Normal_T&amp;M RA report 2005 draft 2" xfId="36" xr:uid="{7C916109-94E8-4F5B-A22F-852B2CCECFD9}"/>
  </cellStyles>
  <dxfs count="6">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7620000</xdr:colOff>
      <xdr:row>0</xdr:row>
      <xdr:rowOff>3962400</xdr:rowOff>
    </xdr:from>
    <xdr:to>
      <xdr:col>0</xdr:col>
      <xdr:colOff>400050</xdr:colOff>
      <xdr:row>0</xdr:row>
      <xdr:rowOff>8305800</xdr:rowOff>
    </xdr:to>
    <xdr:pic>
      <xdr:nvPicPr>
        <xdr:cNvPr id="4434" name="Picture 1">
          <a:extLst>
            <a:ext uri="{FF2B5EF4-FFF2-40B4-BE49-F238E27FC236}">
              <a16:creationId xmlns:a16="http://schemas.microsoft.com/office/drawing/2014/main" id="{4D192112-5A72-8261-338A-DFC36710E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0764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533400</xdr:colOff>
      <xdr:row>0</xdr:row>
      <xdr:rowOff>2133600</xdr:rowOff>
    </xdr:from>
    <xdr:to>
      <xdr:col>3</xdr:col>
      <xdr:colOff>0</xdr:colOff>
      <xdr:row>1</xdr:row>
      <xdr:rowOff>0</xdr:rowOff>
    </xdr:to>
    <xdr:pic>
      <xdr:nvPicPr>
        <xdr:cNvPr id="4435" name="Picture 2">
          <a:extLst>
            <a:ext uri="{FF2B5EF4-FFF2-40B4-BE49-F238E27FC236}">
              <a16:creationId xmlns:a16="http://schemas.microsoft.com/office/drawing/2014/main" id="{948BB382-72EB-5333-2EAE-770F1DDAEF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2076450"/>
          <a:ext cx="2114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1171575</xdr:colOff>
      <xdr:row>0</xdr:row>
      <xdr:rowOff>981075</xdr:rowOff>
    </xdr:from>
    <xdr:to>
      <xdr:col>6</xdr:col>
      <xdr:colOff>0</xdr:colOff>
      <xdr:row>1</xdr:row>
      <xdr:rowOff>0</xdr:rowOff>
    </xdr:to>
    <xdr:pic>
      <xdr:nvPicPr>
        <xdr:cNvPr id="4436" name="Picture 2">
          <a:extLst>
            <a:ext uri="{FF2B5EF4-FFF2-40B4-BE49-F238E27FC236}">
              <a16:creationId xmlns:a16="http://schemas.microsoft.com/office/drawing/2014/main" id="{A18A78F9-1F39-8ED3-5F86-8E43BFD01F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29250" y="981075"/>
          <a:ext cx="10858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428625</xdr:colOff>
      <xdr:row>122</xdr:row>
      <xdr:rowOff>3438525</xdr:rowOff>
    </xdr:from>
    <xdr:to>
      <xdr:col>4</xdr:col>
      <xdr:colOff>0</xdr:colOff>
      <xdr:row>123</xdr:row>
      <xdr:rowOff>28575</xdr:rowOff>
    </xdr:to>
    <xdr:pic>
      <xdr:nvPicPr>
        <xdr:cNvPr id="26783" name="Billede 3">
          <a:extLst>
            <a:ext uri="{FF2B5EF4-FFF2-40B4-BE49-F238E27FC236}">
              <a16:creationId xmlns:a16="http://schemas.microsoft.com/office/drawing/2014/main" id="{101DB888-3E75-654F-D9CE-E96A13B9E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4150" y="128244600"/>
          <a:ext cx="5143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122</xdr:row>
      <xdr:rowOff>3648075</xdr:rowOff>
    </xdr:from>
    <xdr:to>
      <xdr:col>3</xdr:col>
      <xdr:colOff>0</xdr:colOff>
      <xdr:row>123</xdr:row>
      <xdr:rowOff>28575</xdr:rowOff>
    </xdr:to>
    <xdr:pic>
      <xdr:nvPicPr>
        <xdr:cNvPr id="26784" name="Billede 5">
          <a:extLst>
            <a:ext uri="{FF2B5EF4-FFF2-40B4-BE49-F238E27FC236}">
              <a16:creationId xmlns:a16="http://schemas.microsoft.com/office/drawing/2014/main" id="{D13EF3E9-101F-0C34-E7EB-13D466DEC4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128244600"/>
          <a:ext cx="5572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9667875</xdr:colOff>
      <xdr:row>0</xdr:row>
      <xdr:rowOff>8934450</xdr:rowOff>
    </xdr:from>
    <xdr:to>
      <xdr:col>1</xdr:col>
      <xdr:colOff>0</xdr:colOff>
      <xdr:row>1</xdr:row>
      <xdr:rowOff>0</xdr:rowOff>
    </xdr:to>
    <xdr:pic>
      <xdr:nvPicPr>
        <xdr:cNvPr id="8307" name="Picture 4">
          <a:extLst>
            <a:ext uri="{FF2B5EF4-FFF2-40B4-BE49-F238E27FC236}">
              <a16:creationId xmlns:a16="http://schemas.microsoft.com/office/drawing/2014/main" id="{8EA4A59E-0842-F2EB-BE79-17FB5361B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95575" y="20764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2371725</xdr:colOff>
      <xdr:row>0</xdr:row>
      <xdr:rowOff>2628900</xdr:rowOff>
    </xdr:from>
    <xdr:to>
      <xdr:col>4</xdr:col>
      <xdr:colOff>0</xdr:colOff>
      <xdr:row>1</xdr:row>
      <xdr:rowOff>0</xdr:rowOff>
    </xdr:to>
    <xdr:pic>
      <xdr:nvPicPr>
        <xdr:cNvPr id="9445" name="Picture 3">
          <a:extLst>
            <a:ext uri="{FF2B5EF4-FFF2-40B4-BE49-F238E27FC236}">
              <a16:creationId xmlns:a16="http://schemas.microsoft.com/office/drawing/2014/main" id="{D70D7A2B-FAB6-4C68-7236-9C8F972E30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7375" y="1819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3390900</xdr:rowOff>
    </xdr:from>
    <xdr:to>
      <xdr:col>1</xdr:col>
      <xdr:colOff>1000125</xdr:colOff>
      <xdr:row>1</xdr:row>
      <xdr:rowOff>0</xdr:rowOff>
    </xdr:to>
    <xdr:pic>
      <xdr:nvPicPr>
        <xdr:cNvPr id="9446" name="Picture 4">
          <a:extLst>
            <a:ext uri="{FF2B5EF4-FFF2-40B4-BE49-F238E27FC236}">
              <a16:creationId xmlns:a16="http://schemas.microsoft.com/office/drawing/2014/main" id="{8EB73AAE-7BAD-763E-954C-A267B106F2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19275"/>
          <a:ext cx="25622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www.sveaskog.se/" TargetMode="External"/><Relationship Id="rId1" Type="http://schemas.openxmlformats.org/officeDocument/2006/relationships/hyperlink" Target="mailto:jenny.stenberg@sveaskog.se"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5BDC-3A94-4E25-8370-7172B00D3713}">
  <dimension ref="A1:H32"/>
  <sheetViews>
    <sheetView tabSelected="1" view="pageBreakPreview" zoomScaleNormal="75" zoomScaleSheetLayoutView="100" workbookViewId="0">
      <selection sqref="A1:C1"/>
    </sheetView>
  </sheetViews>
  <sheetFormatPr defaultColWidth="9" defaultRowHeight="13"/>
  <cols>
    <col min="1" max="1" width="6" style="87" customWidth="1"/>
    <col min="2" max="2" width="12.54296875" style="87" customWidth="1"/>
    <col min="3" max="3" width="19.1796875" style="87" customWidth="1"/>
    <col min="4" max="4" width="29" style="87" customWidth="1"/>
    <col min="5" max="5" width="14.7265625" style="87" customWidth="1"/>
    <col min="6" max="6" width="16.26953125" style="87" customWidth="1"/>
    <col min="7" max="7" width="15.453125" style="87" customWidth="1"/>
    <col min="8" max="16384" width="9" style="87"/>
  </cols>
  <sheetData>
    <row r="1" spans="1:8" ht="163.5" customHeight="1">
      <c r="A1" s="581"/>
      <c r="B1" s="582"/>
      <c r="C1" s="582"/>
      <c r="D1" s="85" t="s">
        <v>0</v>
      </c>
      <c r="E1" s="583"/>
      <c r="F1" s="583"/>
      <c r="G1" s="86"/>
    </row>
    <row r="2" spans="1:8">
      <c r="H2" s="88"/>
    </row>
    <row r="3" spans="1:8" ht="39.75" customHeight="1">
      <c r="A3" s="584" t="s">
        <v>1</v>
      </c>
      <c r="B3" s="584"/>
      <c r="C3" s="584"/>
      <c r="D3" s="282" t="s">
        <v>2</v>
      </c>
      <c r="E3" s="89"/>
      <c r="F3" s="89"/>
      <c r="H3" s="90"/>
    </row>
    <row r="4" spans="1:8" ht="15.5">
      <c r="A4" s="354"/>
      <c r="B4" s="355"/>
      <c r="C4" s="354"/>
      <c r="D4" s="91"/>
      <c r="H4" s="90"/>
    </row>
    <row r="5" spans="1:8" s="94" customFormat="1" ht="15.5">
      <c r="A5" s="579" t="s">
        <v>3</v>
      </c>
      <c r="B5" s="579"/>
      <c r="C5" s="579"/>
      <c r="D5" s="191" t="s">
        <v>2</v>
      </c>
      <c r="E5" s="93"/>
      <c r="F5" s="93"/>
      <c r="H5" s="95"/>
    </row>
    <row r="6" spans="1:8" s="94" customFormat="1" ht="15.5">
      <c r="A6" s="356" t="s">
        <v>4</v>
      </c>
      <c r="B6" s="357"/>
      <c r="C6" s="356"/>
      <c r="D6" s="92" t="s">
        <v>5</v>
      </c>
      <c r="E6" s="93"/>
      <c r="F6" s="93"/>
      <c r="H6" s="95"/>
    </row>
    <row r="7" spans="1:8" s="94" customFormat="1" ht="83.15" customHeight="1">
      <c r="A7" s="579" t="s">
        <v>6</v>
      </c>
      <c r="B7" s="579"/>
      <c r="C7" s="579"/>
      <c r="D7" s="585" t="s">
        <v>7</v>
      </c>
      <c r="E7" s="585"/>
      <c r="F7" s="585"/>
      <c r="H7" s="95"/>
    </row>
    <row r="8" spans="1:8" s="94" customFormat="1" ht="37.5" customHeight="1">
      <c r="A8" s="356" t="s">
        <v>8</v>
      </c>
      <c r="B8" s="356"/>
      <c r="C8" s="356"/>
      <c r="D8" s="578" t="s">
        <v>9</v>
      </c>
      <c r="E8" s="578"/>
      <c r="F8" s="93"/>
      <c r="H8" s="95"/>
    </row>
    <row r="9" spans="1:8" s="94" customFormat="1" ht="37.5" customHeight="1">
      <c r="A9" s="356" t="s">
        <v>10</v>
      </c>
      <c r="B9" s="356"/>
      <c r="C9" s="356"/>
      <c r="D9" s="283" t="s">
        <v>11</v>
      </c>
      <c r="E9" s="192"/>
      <c r="F9" s="93"/>
      <c r="H9" s="95"/>
    </row>
    <row r="10" spans="1:8" s="94" customFormat="1" ht="15.5">
      <c r="A10" s="356" t="s">
        <v>12</v>
      </c>
      <c r="B10" s="357"/>
      <c r="C10" s="356"/>
      <c r="D10" s="353">
        <v>45317</v>
      </c>
      <c r="E10" s="193"/>
      <c r="F10" s="93"/>
      <c r="H10" s="95"/>
    </row>
    <row r="11" spans="1:8" s="94" customFormat="1" ht="15.5">
      <c r="A11" s="579" t="s">
        <v>13</v>
      </c>
      <c r="B11" s="579"/>
      <c r="C11" s="579"/>
      <c r="D11" s="353">
        <v>47143</v>
      </c>
      <c r="E11" s="193"/>
      <c r="F11" s="93"/>
      <c r="H11" s="95"/>
    </row>
    <row r="12" spans="1:8" s="94" customFormat="1" ht="18.5">
      <c r="A12" s="96"/>
      <c r="B12" s="97"/>
    </row>
    <row r="13" spans="1:8" s="94" customFormat="1" ht="18.5">
      <c r="B13" s="97"/>
    </row>
    <row r="14" spans="1:8" s="94" customFormat="1" ht="29">
      <c r="A14" s="98"/>
      <c r="B14" s="99" t="s">
        <v>14</v>
      </c>
      <c r="C14" s="99" t="s">
        <v>15</v>
      </c>
      <c r="D14" s="99" t="s">
        <v>16</v>
      </c>
      <c r="E14" s="99" t="s">
        <v>17</v>
      </c>
      <c r="F14" s="100" t="s">
        <v>18</v>
      </c>
      <c r="G14" s="101"/>
    </row>
    <row r="15" spans="1:8" s="94" customFormat="1" ht="14.5" hidden="1">
      <c r="A15" s="102" t="s">
        <v>19</v>
      </c>
      <c r="B15" s="103" t="s">
        <v>20</v>
      </c>
      <c r="C15" s="103"/>
      <c r="D15" s="103"/>
      <c r="E15" s="103"/>
      <c r="F15" s="104"/>
      <c r="G15" s="101"/>
    </row>
    <row r="16" spans="1:8" s="94" customFormat="1" ht="26">
      <c r="A16" s="559" t="s">
        <v>21</v>
      </c>
      <c r="B16" s="560" t="s">
        <v>22</v>
      </c>
      <c r="C16" s="560">
        <v>45316</v>
      </c>
      <c r="D16" s="560" t="s">
        <v>23</v>
      </c>
      <c r="E16" s="560" t="s">
        <v>24</v>
      </c>
      <c r="F16" s="560" t="s">
        <v>24</v>
      </c>
      <c r="G16" s="105"/>
    </row>
    <row r="17" spans="1:7" s="94" customFormat="1" ht="39">
      <c r="A17" s="559" t="s">
        <v>25</v>
      </c>
      <c r="B17" s="560" t="s">
        <v>26</v>
      </c>
      <c r="C17" s="560" t="s">
        <v>27</v>
      </c>
      <c r="D17" s="560" t="s">
        <v>28</v>
      </c>
      <c r="E17" s="560" t="s">
        <v>29</v>
      </c>
      <c r="F17" s="560" t="s">
        <v>29</v>
      </c>
      <c r="G17" s="105"/>
    </row>
    <row r="18" spans="1:7" s="94" customFormat="1" ht="44.5" customHeight="1">
      <c r="A18" s="559" t="s">
        <v>30</v>
      </c>
      <c r="B18" s="560" t="s">
        <v>31</v>
      </c>
      <c r="C18" s="560">
        <v>46052</v>
      </c>
      <c r="D18" s="560" t="s">
        <v>32</v>
      </c>
      <c r="E18" s="560" t="s">
        <v>33</v>
      </c>
      <c r="F18" s="560" t="s">
        <v>33</v>
      </c>
      <c r="G18" s="105"/>
    </row>
    <row r="19" spans="1:7" s="94" customFormat="1" ht="14.5">
      <c r="A19" s="559" t="s">
        <v>34</v>
      </c>
      <c r="B19" s="560"/>
      <c r="C19" s="560"/>
      <c r="D19" s="560"/>
      <c r="E19" s="560"/>
      <c r="F19" s="560"/>
      <c r="G19" s="105"/>
    </row>
    <row r="20" spans="1:7" s="94" customFormat="1" ht="14.5">
      <c r="A20" s="559" t="s">
        <v>35</v>
      </c>
      <c r="B20" s="560"/>
      <c r="C20" s="560"/>
      <c r="D20" s="560"/>
      <c r="E20" s="560"/>
      <c r="F20" s="560"/>
      <c r="G20" s="105"/>
    </row>
    <row r="21" spans="1:7" s="94" customFormat="1" ht="18.5">
      <c r="B21" s="97"/>
    </row>
    <row r="22" spans="1:7" s="94" customFormat="1" ht="18" customHeight="1">
      <c r="A22" s="580" t="s">
        <v>36</v>
      </c>
      <c r="B22" s="580"/>
      <c r="C22" s="580"/>
      <c r="D22" s="580"/>
      <c r="E22" s="580"/>
      <c r="F22" s="580"/>
    </row>
    <row r="23" spans="1:7" ht="14.5">
      <c r="A23" s="575" t="s">
        <v>37</v>
      </c>
      <c r="B23" s="576"/>
      <c r="C23" s="576"/>
      <c r="D23" s="576"/>
      <c r="E23" s="576"/>
      <c r="F23" s="576"/>
      <c r="G23" s="86"/>
    </row>
    <row r="24" spans="1:7" ht="14.5">
      <c r="A24" s="106"/>
      <c r="B24" s="106"/>
    </row>
    <row r="25" spans="1:7" ht="14.5">
      <c r="A25" s="575" t="s">
        <v>38</v>
      </c>
      <c r="B25" s="576"/>
      <c r="C25" s="576"/>
      <c r="D25" s="576"/>
      <c r="E25" s="576"/>
      <c r="F25" s="576"/>
      <c r="G25" s="86"/>
    </row>
    <row r="26" spans="1:7" ht="14.5">
      <c r="A26" s="575" t="s">
        <v>39</v>
      </c>
      <c r="B26" s="576"/>
      <c r="C26" s="576"/>
      <c r="D26" s="576"/>
      <c r="E26" s="576"/>
      <c r="F26" s="576"/>
      <c r="G26" s="86"/>
    </row>
    <row r="27" spans="1:7" ht="14.5">
      <c r="A27" s="575" t="s">
        <v>40</v>
      </c>
      <c r="B27" s="576"/>
      <c r="C27" s="576"/>
      <c r="D27" s="576"/>
      <c r="E27" s="576"/>
      <c r="F27" s="576"/>
      <c r="G27" s="86"/>
    </row>
    <row r="28" spans="1:7" ht="14.5">
      <c r="A28" s="107"/>
      <c r="B28" s="107"/>
    </row>
    <row r="29" spans="1:7" ht="14.5">
      <c r="A29" s="577" t="s">
        <v>41</v>
      </c>
      <c r="B29" s="576"/>
      <c r="C29" s="576"/>
      <c r="D29" s="576"/>
      <c r="E29" s="576"/>
      <c r="F29" s="576"/>
      <c r="G29" s="86"/>
    </row>
    <row r="30" spans="1:7" ht="14.5">
      <c r="A30" s="577" t="s">
        <v>42</v>
      </c>
      <c r="B30" s="576"/>
      <c r="C30" s="576"/>
      <c r="D30" s="576"/>
      <c r="E30" s="576"/>
      <c r="F30" s="576"/>
      <c r="G30" s="86"/>
    </row>
    <row r="31" spans="1:7" ht="13.5" customHeight="1"/>
    <row r="32" spans="1:7">
      <c r="A32" s="87" t="s">
        <v>43</v>
      </c>
    </row>
  </sheetData>
  <sheetProtection formatCells="0" formatColumns="0" formatRows="0" insertColumns="0" insertRows="0" insertHyperlinks="0" deleteColumns="0" deleteRows="0" selectLockedCells="1"/>
  <mergeCells count="15">
    <mergeCell ref="A1:C1"/>
    <mergeCell ref="E1:F1"/>
    <mergeCell ref="A3:C3"/>
    <mergeCell ref="A5:C5"/>
    <mergeCell ref="A7:C7"/>
    <mergeCell ref="D7:F7"/>
    <mergeCell ref="A27:F27"/>
    <mergeCell ref="A29:F29"/>
    <mergeCell ref="A30:F30"/>
    <mergeCell ref="D8:E8"/>
    <mergeCell ref="A11:C11"/>
    <mergeCell ref="A22:F22"/>
    <mergeCell ref="A23:F23"/>
    <mergeCell ref="A25:F25"/>
    <mergeCell ref="A26:F26"/>
  </mergeCells>
  <pageMargins left="0.75" right="0.75" top="1" bottom="1" header="0.5" footer="0.5"/>
  <pageSetup paperSize="9" scale="86" orientation="portrait" horizont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27EC7-B038-41FE-8A20-FAC918146172}">
  <dimension ref="A1:H14"/>
  <sheetViews>
    <sheetView zoomScaleNormal="100" workbookViewId="0"/>
  </sheetViews>
  <sheetFormatPr defaultRowHeight="14"/>
  <cols>
    <col min="1" max="1" width="7.1796875" customWidth="1"/>
    <col min="2" max="2" width="57.54296875" bestFit="1" customWidth="1"/>
    <col min="3" max="3" width="58.54296875" bestFit="1" customWidth="1"/>
  </cols>
  <sheetData>
    <row r="1" spans="1:8" ht="19">
      <c r="A1" s="457" t="s">
        <v>1821</v>
      </c>
      <c r="B1" s="458"/>
      <c r="C1" s="458"/>
      <c r="D1" s="459"/>
      <c r="E1" s="460"/>
      <c r="F1" s="459"/>
      <c r="G1" s="459"/>
      <c r="H1" s="459"/>
    </row>
    <row r="2" spans="1:8" ht="19">
      <c r="A2" s="457"/>
      <c r="B2" s="458"/>
      <c r="C2" s="458"/>
      <c r="D2" s="459"/>
      <c r="E2" s="460"/>
      <c r="F2" s="459"/>
      <c r="G2" s="459"/>
      <c r="H2" s="459"/>
    </row>
    <row r="3" spans="1:8">
      <c r="A3" s="594" t="s">
        <v>1822</v>
      </c>
      <c r="B3" s="595"/>
      <c r="C3" s="595"/>
      <c r="D3" s="461"/>
      <c r="E3" s="462"/>
      <c r="F3" s="461"/>
      <c r="G3" s="461"/>
      <c r="H3" s="461"/>
    </row>
    <row r="4" spans="1:8" ht="14.5">
      <c r="A4" s="30" t="s">
        <v>801</v>
      </c>
      <c r="B4" s="30" t="s">
        <v>1823</v>
      </c>
      <c r="C4" s="30" t="s">
        <v>1824</v>
      </c>
      <c r="D4" s="46" t="s">
        <v>780</v>
      </c>
      <c r="E4" s="46" t="s">
        <v>25</v>
      </c>
      <c r="F4" s="46" t="s">
        <v>30</v>
      </c>
      <c r="G4" s="46" t="s">
        <v>34</v>
      </c>
      <c r="H4" s="46" t="s">
        <v>35</v>
      </c>
    </row>
    <row r="5" spans="1:8" ht="24" customHeight="1">
      <c r="A5" s="31">
        <v>3</v>
      </c>
      <c r="B5" s="29" t="s">
        <v>803</v>
      </c>
      <c r="C5" s="29" t="s">
        <v>1825</v>
      </c>
      <c r="D5" s="47" t="s">
        <v>1826</v>
      </c>
      <c r="E5" s="47" t="s">
        <v>1826</v>
      </c>
      <c r="F5" s="47"/>
      <c r="G5" s="47" t="s">
        <v>1826</v>
      </c>
      <c r="H5" s="48"/>
    </row>
    <row r="6" spans="1:8" ht="24" customHeight="1">
      <c r="A6" s="31">
        <v>4</v>
      </c>
      <c r="B6" s="29" t="s">
        <v>1827</v>
      </c>
      <c r="C6" s="29" t="s">
        <v>1828</v>
      </c>
      <c r="D6" s="47" t="s">
        <v>1826</v>
      </c>
      <c r="E6" s="47"/>
      <c r="F6" s="47" t="s">
        <v>1826</v>
      </c>
      <c r="G6" s="47"/>
      <c r="H6" s="47" t="s">
        <v>1826</v>
      </c>
    </row>
    <row r="7" spans="1:8" ht="24" customHeight="1">
      <c r="A7" s="31" t="s">
        <v>1525</v>
      </c>
      <c r="B7" s="29" t="s">
        <v>1829</v>
      </c>
      <c r="C7" s="29" t="s">
        <v>1830</v>
      </c>
      <c r="D7" s="47" t="s">
        <v>1826</v>
      </c>
      <c r="E7" s="47"/>
      <c r="F7" s="47" t="s">
        <v>1826</v>
      </c>
      <c r="G7" s="47"/>
      <c r="H7" s="47" t="s">
        <v>1826</v>
      </c>
    </row>
    <row r="8" spans="1:8" ht="24" customHeight="1">
      <c r="A8" s="454" t="s">
        <v>1538</v>
      </c>
      <c r="B8" s="455" t="s">
        <v>1831</v>
      </c>
      <c r="C8" s="455" t="s">
        <v>1832</v>
      </c>
      <c r="D8" s="47" t="s">
        <v>1826</v>
      </c>
      <c r="E8" s="47" t="s">
        <v>1826</v>
      </c>
      <c r="F8" s="47"/>
      <c r="G8" s="47" t="s">
        <v>1826</v>
      </c>
      <c r="H8" s="47"/>
    </row>
    <row r="9" spans="1:8" ht="14.5">
      <c r="A9" s="30" t="s">
        <v>1654</v>
      </c>
      <c r="B9" s="30" t="s">
        <v>1833</v>
      </c>
      <c r="C9" s="30" t="s">
        <v>1833</v>
      </c>
      <c r="D9" s="46" t="s">
        <v>780</v>
      </c>
      <c r="E9" s="46" t="s">
        <v>25</v>
      </c>
      <c r="F9" s="46" t="s">
        <v>30</v>
      </c>
      <c r="G9" s="46" t="s">
        <v>34</v>
      </c>
      <c r="H9" s="46" t="s">
        <v>35</v>
      </c>
    </row>
    <row r="10" spans="1:8" ht="24" customHeight="1">
      <c r="A10" s="463">
        <v>3</v>
      </c>
      <c r="B10" s="29" t="s">
        <v>1834</v>
      </c>
      <c r="C10" s="29" t="s">
        <v>1835</v>
      </c>
      <c r="D10" s="47" t="s">
        <v>1826</v>
      </c>
      <c r="E10" s="47" t="s">
        <v>1826</v>
      </c>
      <c r="F10" s="47" t="s">
        <v>1826</v>
      </c>
      <c r="G10" s="47" t="s">
        <v>1826</v>
      </c>
      <c r="H10" s="47" t="s">
        <v>1826</v>
      </c>
    </row>
    <row r="11" spans="1:8" ht="24" customHeight="1">
      <c r="A11" s="463">
        <v>4</v>
      </c>
      <c r="B11" s="29" t="s">
        <v>1836</v>
      </c>
      <c r="C11" s="29" t="s">
        <v>1837</v>
      </c>
      <c r="D11" s="47" t="s">
        <v>1826</v>
      </c>
      <c r="E11" s="47" t="s">
        <v>1826</v>
      </c>
      <c r="F11" s="47" t="s">
        <v>1826</v>
      </c>
      <c r="G11" s="47" t="s">
        <v>1826</v>
      </c>
      <c r="H11" s="47" t="s">
        <v>1826</v>
      </c>
    </row>
    <row r="12" spans="1:8" ht="14.5">
      <c r="A12" s="30" t="s">
        <v>1546</v>
      </c>
      <c r="B12" s="30" t="s">
        <v>1547</v>
      </c>
      <c r="C12" s="30" t="s">
        <v>1838</v>
      </c>
      <c r="D12" s="46" t="s">
        <v>780</v>
      </c>
      <c r="E12" s="46" t="s">
        <v>25</v>
      </c>
      <c r="F12" s="46" t="s">
        <v>30</v>
      </c>
      <c r="G12" s="46" t="s">
        <v>34</v>
      </c>
      <c r="H12" s="46" t="s">
        <v>35</v>
      </c>
    </row>
    <row r="13" spans="1:8" ht="24" customHeight="1">
      <c r="A13" s="31">
        <v>3</v>
      </c>
      <c r="B13" s="29" t="s">
        <v>1839</v>
      </c>
      <c r="C13" s="29" t="s">
        <v>1840</v>
      </c>
      <c r="D13" s="47" t="s">
        <v>1826</v>
      </c>
      <c r="E13" s="47"/>
      <c r="F13" s="47" t="s">
        <v>1826</v>
      </c>
      <c r="G13" s="47"/>
      <c r="H13" s="47" t="s">
        <v>1826</v>
      </c>
    </row>
    <row r="14" spans="1:8" ht="24" customHeight="1">
      <c r="A14" s="31">
        <v>4</v>
      </c>
      <c r="B14" s="464" t="s">
        <v>1841</v>
      </c>
      <c r="C14" s="464" t="s">
        <v>1842</v>
      </c>
      <c r="D14" s="465"/>
      <c r="E14" s="465"/>
      <c r="F14" s="465"/>
      <c r="G14" s="465"/>
      <c r="H14" s="465"/>
    </row>
  </sheetData>
  <mergeCells count="1">
    <mergeCell ref="A3:C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E325D-9418-43C5-8A1E-008ECE814F70}">
  <dimension ref="A1:K8"/>
  <sheetViews>
    <sheetView zoomScaleNormal="100" workbookViewId="0"/>
  </sheetViews>
  <sheetFormatPr defaultColWidth="9.1796875" defaultRowHeight="14.5"/>
  <cols>
    <col min="1" max="1" width="8.26953125" style="111" customWidth="1"/>
    <col min="2" max="2" width="19" style="111" customWidth="1"/>
    <col min="3" max="3" width="5.453125" style="111" customWidth="1"/>
    <col min="4" max="4" width="14.453125" style="111" customWidth="1"/>
    <col min="5" max="5" width="14" style="111" customWidth="1"/>
    <col min="6" max="6" width="12.26953125" style="111" customWidth="1"/>
    <col min="7" max="7" width="13.54296875" style="111" customWidth="1"/>
    <col min="8" max="8" width="54.7265625" style="111" customWidth="1"/>
    <col min="9" max="9" width="45.453125" style="111" customWidth="1"/>
    <col min="10" max="10" width="54.7265625" style="111" customWidth="1"/>
    <col min="11" max="11" width="45" style="111" customWidth="1"/>
    <col min="12" max="16384" width="9.1796875" style="197"/>
  </cols>
  <sheetData>
    <row r="1" spans="1:11" s="198" customFormat="1" ht="15" customHeight="1">
      <c r="A1" s="214" t="s">
        <v>1843</v>
      </c>
      <c r="B1" s="215"/>
      <c r="C1" s="216"/>
      <c r="D1" s="216"/>
      <c r="E1" s="216"/>
      <c r="F1" s="216"/>
      <c r="G1" s="216"/>
      <c r="H1" s="216"/>
      <c r="I1" s="217"/>
      <c r="J1" s="216"/>
      <c r="K1" s="217"/>
    </row>
    <row r="2" spans="1:11" s="198" customFormat="1" ht="76.5" customHeight="1">
      <c r="A2" s="218" t="s">
        <v>1844</v>
      </c>
      <c r="B2" s="219" t="s">
        <v>1845</v>
      </c>
      <c r="C2" s="220" t="s">
        <v>1846</v>
      </c>
      <c r="D2" s="221" t="s">
        <v>1847</v>
      </c>
      <c r="E2" s="221" t="s">
        <v>1848</v>
      </c>
      <c r="F2" s="221" t="s">
        <v>726</v>
      </c>
      <c r="G2" s="221" t="s">
        <v>1849</v>
      </c>
      <c r="H2" s="221" t="s">
        <v>1850</v>
      </c>
      <c r="I2" s="221" t="s">
        <v>1851</v>
      </c>
      <c r="J2" s="221" t="s">
        <v>1852</v>
      </c>
      <c r="K2" s="221" t="s">
        <v>1853</v>
      </c>
    </row>
    <row r="3" spans="1:11" s="198" customFormat="1">
      <c r="A3" s="350" t="s">
        <v>30</v>
      </c>
      <c r="B3" s="545" t="s">
        <v>1854</v>
      </c>
      <c r="C3" s="351"/>
      <c r="D3" s="351"/>
      <c r="E3" s="351"/>
      <c r="F3" s="351"/>
      <c r="G3" s="351"/>
      <c r="H3" s="351"/>
      <c r="I3" s="351"/>
      <c r="J3" s="351"/>
      <c r="K3" s="351"/>
    </row>
    <row r="4" spans="1:11">
      <c r="A4" s="350"/>
      <c r="B4" s="352"/>
      <c r="C4" s="351"/>
      <c r="D4" s="351"/>
      <c r="E4" s="351"/>
      <c r="F4" s="351"/>
      <c r="G4" s="351"/>
      <c r="H4" s="351"/>
      <c r="I4" s="351"/>
      <c r="J4" s="351"/>
      <c r="K4" s="351"/>
    </row>
    <row r="5" spans="1:11">
      <c r="A5" s="350"/>
      <c r="B5" s="351"/>
      <c r="C5" s="351"/>
      <c r="D5" s="351"/>
      <c r="E5" s="351"/>
      <c r="F5" s="351"/>
      <c r="G5" s="351"/>
      <c r="H5" s="351"/>
      <c r="I5" s="351"/>
      <c r="J5" s="351"/>
      <c r="K5" s="351"/>
    </row>
    <row r="6" spans="1:11">
      <c r="A6" s="350"/>
      <c r="B6" s="351"/>
      <c r="C6" s="351"/>
      <c r="D6" s="351"/>
      <c r="E6" s="351"/>
      <c r="F6" s="351"/>
      <c r="G6" s="351"/>
      <c r="H6" s="351"/>
      <c r="I6" s="351"/>
      <c r="J6" s="351"/>
      <c r="K6" s="351"/>
    </row>
    <row r="7" spans="1:11">
      <c r="A7" s="350"/>
      <c r="B7" s="351"/>
      <c r="C7" s="351"/>
      <c r="D7" s="351"/>
      <c r="E7" s="351"/>
      <c r="F7" s="351"/>
      <c r="G7" s="351"/>
      <c r="H7" s="351"/>
      <c r="I7" s="351"/>
      <c r="J7" s="351"/>
      <c r="K7" s="351"/>
    </row>
    <row r="8" spans="1:11">
      <c r="A8" s="350"/>
      <c r="B8" s="351"/>
      <c r="C8" s="351"/>
      <c r="D8" s="351"/>
      <c r="E8" s="351"/>
      <c r="F8" s="351"/>
      <c r="G8" s="351"/>
      <c r="H8" s="351"/>
      <c r="I8" s="351"/>
      <c r="J8" s="351"/>
      <c r="K8" s="35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779A5-DD29-4F42-92A6-5AA14FE68A9F}">
  <dimension ref="A1:D40"/>
  <sheetViews>
    <sheetView zoomScaleNormal="100" zoomScaleSheetLayoutView="100" workbookViewId="0"/>
  </sheetViews>
  <sheetFormatPr defaultColWidth="9.1796875" defaultRowHeight="14.5"/>
  <cols>
    <col min="1" max="1" width="24.453125" style="197" customWidth="1"/>
    <col min="2" max="2" width="27.453125" style="197" customWidth="1"/>
    <col min="3" max="3" width="20.1796875" style="197" customWidth="1"/>
    <col min="4" max="16384" width="9.1796875" style="197"/>
  </cols>
  <sheetData>
    <row r="1" spans="1:4" ht="21" customHeight="1">
      <c r="A1" s="222" t="s">
        <v>1855</v>
      </c>
      <c r="B1" s="223"/>
    </row>
    <row r="2" spans="1:4" ht="28.5" customHeight="1">
      <c r="A2" s="596" t="s">
        <v>1856</v>
      </c>
      <c r="B2" s="596"/>
      <c r="C2" s="596"/>
      <c r="D2" s="224"/>
    </row>
    <row r="3" spans="1:4" ht="12.75" customHeight="1">
      <c r="A3" s="225"/>
      <c r="B3" s="225"/>
      <c r="C3" s="225"/>
      <c r="D3" s="224"/>
    </row>
    <row r="4" spans="1:4">
      <c r="A4" s="222" t="s">
        <v>1857</v>
      </c>
      <c r="B4" s="222" t="s">
        <v>1858</v>
      </c>
      <c r="C4" s="222" t="s">
        <v>1859</v>
      </c>
    </row>
    <row r="6" spans="1:4">
      <c r="A6" s="222" t="s">
        <v>1860</v>
      </c>
    </row>
    <row r="7" spans="1:4">
      <c r="A7" s="197" t="s">
        <v>1861</v>
      </c>
      <c r="B7" s="226" t="s">
        <v>1862</v>
      </c>
    </row>
    <row r="8" spans="1:4">
      <c r="A8" s="197" t="s">
        <v>1863</v>
      </c>
      <c r="B8" s="226" t="s">
        <v>1864</v>
      </c>
    </row>
    <row r="9" spans="1:4">
      <c r="A9" s="197" t="s">
        <v>1865</v>
      </c>
      <c r="B9" s="226" t="s">
        <v>1866</v>
      </c>
    </row>
    <row r="10" spans="1:4">
      <c r="A10" s="197" t="s">
        <v>1867</v>
      </c>
      <c r="B10" s="226" t="s">
        <v>1868</v>
      </c>
    </row>
    <row r="11" spans="1:4">
      <c r="A11" s="197" t="s">
        <v>1869</v>
      </c>
      <c r="B11" s="226" t="s">
        <v>1870</v>
      </c>
      <c r="C11" s="197" t="s">
        <v>1871</v>
      </c>
    </row>
    <row r="12" spans="1:4">
      <c r="A12" s="197" t="s">
        <v>1872</v>
      </c>
      <c r="B12" s="226" t="s">
        <v>1873</v>
      </c>
      <c r="C12" s="197" t="s">
        <v>1871</v>
      </c>
    </row>
    <row r="13" spans="1:4">
      <c r="A13" s="197" t="s">
        <v>1874</v>
      </c>
      <c r="B13" s="226" t="s">
        <v>1875</v>
      </c>
    </row>
    <row r="14" spans="1:4">
      <c r="A14" s="197" t="s">
        <v>1876</v>
      </c>
      <c r="B14" s="226" t="s">
        <v>1877</v>
      </c>
    </row>
    <row r="15" spans="1:4">
      <c r="A15" s="197" t="s">
        <v>1878</v>
      </c>
      <c r="B15" s="226" t="s">
        <v>1879</v>
      </c>
      <c r="C15" s="197" t="s">
        <v>1871</v>
      </c>
    </row>
    <row r="16" spans="1:4">
      <c r="A16" s="197" t="s">
        <v>1880</v>
      </c>
      <c r="B16" s="226" t="s">
        <v>1881</v>
      </c>
      <c r="C16" s="197" t="s">
        <v>1871</v>
      </c>
    </row>
    <row r="17" spans="1:3">
      <c r="A17" s="197" t="s">
        <v>1882</v>
      </c>
      <c r="B17" s="226" t="s">
        <v>1883</v>
      </c>
    </row>
    <row r="18" spans="1:3">
      <c r="A18" s="197" t="s">
        <v>1884</v>
      </c>
      <c r="B18" s="226" t="s">
        <v>1885</v>
      </c>
    </row>
    <row r="19" spans="1:3">
      <c r="A19" s="197" t="s">
        <v>1886</v>
      </c>
      <c r="B19" s="226" t="s">
        <v>1887</v>
      </c>
    </row>
    <row r="20" spans="1:3">
      <c r="A20" s="197" t="s">
        <v>1888</v>
      </c>
      <c r="B20" s="226" t="s">
        <v>1889</v>
      </c>
    </row>
    <row r="21" spans="1:3">
      <c r="A21" s="197" t="s">
        <v>1890</v>
      </c>
      <c r="B21" s="226" t="s">
        <v>1891</v>
      </c>
      <c r="C21" s="197" t="s">
        <v>1871</v>
      </c>
    </row>
    <row r="22" spans="1:3">
      <c r="B22" s="226"/>
    </row>
    <row r="23" spans="1:3">
      <c r="A23" s="222" t="s">
        <v>1892</v>
      </c>
      <c r="B23" s="226"/>
    </row>
    <row r="24" spans="1:3">
      <c r="A24" s="197" t="s">
        <v>1893</v>
      </c>
      <c r="B24" s="226" t="s">
        <v>1894</v>
      </c>
    </row>
    <row r="25" spans="1:3">
      <c r="A25" s="197" t="s">
        <v>1895</v>
      </c>
      <c r="B25" s="226" t="s">
        <v>1896</v>
      </c>
    </row>
    <row r="26" spans="1:3">
      <c r="A26" s="197" t="s">
        <v>1897</v>
      </c>
      <c r="B26" s="226" t="s">
        <v>1898</v>
      </c>
      <c r="C26" s="197" t="s">
        <v>1871</v>
      </c>
    </row>
    <row r="27" spans="1:3">
      <c r="A27" s="197" t="s">
        <v>1899</v>
      </c>
      <c r="B27" s="226" t="s">
        <v>1900</v>
      </c>
      <c r="C27" s="197" t="s">
        <v>1871</v>
      </c>
    </row>
    <row r="28" spans="1:3">
      <c r="A28" s="197" t="s">
        <v>1901</v>
      </c>
      <c r="B28" s="226" t="s">
        <v>1902</v>
      </c>
    </row>
    <row r="29" spans="1:3">
      <c r="A29" s="197" t="s">
        <v>1903</v>
      </c>
      <c r="B29" s="226" t="s">
        <v>1904</v>
      </c>
    </row>
    <row r="30" spans="1:3">
      <c r="A30" s="197" t="s">
        <v>1905</v>
      </c>
      <c r="B30" s="226" t="s">
        <v>1906</v>
      </c>
    </row>
    <row r="31" spans="1:3">
      <c r="A31" s="197" t="s">
        <v>1907</v>
      </c>
      <c r="B31" s="226" t="s">
        <v>1908</v>
      </c>
    </row>
    <row r="32" spans="1:3">
      <c r="A32" s="197" t="s">
        <v>1909</v>
      </c>
      <c r="B32" s="226" t="s">
        <v>1910</v>
      </c>
      <c r="C32" s="197" t="s">
        <v>1871</v>
      </c>
    </row>
    <row r="33" spans="1:3">
      <c r="A33" s="197" t="s">
        <v>1911</v>
      </c>
      <c r="B33" s="226" t="s">
        <v>1912</v>
      </c>
    </row>
    <row r="34" spans="1:3">
      <c r="A34" s="197" t="s">
        <v>1913</v>
      </c>
      <c r="B34" s="226" t="s">
        <v>1914</v>
      </c>
    </row>
    <row r="35" spans="1:3">
      <c r="A35" s="197" t="s">
        <v>1915</v>
      </c>
      <c r="B35" s="226" t="s">
        <v>1916</v>
      </c>
    </row>
    <row r="36" spans="1:3">
      <c r="A36" s="197" t="s">
        <v>1917</v>
      </c>
      <c r="B36" s="226" t="s">
        <v>1918</v>
      </c>
      <c r="C36" s="197" t="s">
        <v>1871</v>
      </c>
    </row>
    <row r="37" spans="1:3">
      <c r="A37" s="197" t="s">
        <v>1919</v>
      </c>
      <c r="B37" s="226" t="s">
        <v>1920</v>
      </c>
    </row>
    <row r="38" spans="1:3">
      <c r="A38" s="197" t="s">
        <v>1921</v>
      </c>
      <c r="B38" s="226" t="s">
        <v>1922</v>
      </c>
    </row>
    <row r="39" spans="1:3">
      <c r="A39" s="197" t="s">
        <v>1923</v>
      </c>
      <c r="B39" s="226" t="s">
        <v>1924</v>
      </c>
    </row>
    <row r="40" spans="1:3">
      <c r="A40" s="197" t="s">
        <v>1890</v>
      </c>
      <c r="B40" s="226" t="s">
        <v>1925</v>
      </c>
      <c r="C40" s="197" t="s">
        <v>1871</v>
      </c>
    </row>
  </sheetData>
  <mergeCells count="1">
    <mergeCell ref="A2:C2"/>
  </mergeCells>
  <pageMargins left="0.75" right="0.75" top="1" bottom="1" header="0.5" footer="0.5"/>
  <pageSetup paperSize="9" orientation="portrait"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74790-DA71-4C74-B3A7-7672E0175C84}">
  <dimension ref="A1:D39"/>
  <sheetViews>
    <sheetView zoomScaleNormal="100" workbookViewId="0"/>
  </sheetViews>
  <sheetFormatPr defaultColWidth="8.81640625" defaultRowHeight="13"/>
  <cols>
    <col min="1" max="1" width="8.81640625" style="111"/>
    <col min="2" max="2" width="64.453125" style="111" customWidth="1"/>
    <col min="3" max="16384" width="8.81640625" style="111"/>
  </cols>
  <sheetData>
    <row r="1" spans="1:4" s="232" customFormat="1">
      <c r="A1" s="229" t="s">
        <v>1926</v>
      </c>
      <c r="B1" s="230"/>
      <c r="C1" s="231"/>
      <c r="D1" s="227"/>
    </row>
    <row r="2" spans="1:4" s="232" customFormat="1" ht="49.5" customHeight="1">
      <c r="A2" s="597" t="s">
        <v>1927</v>
      </c>
      <c r="B2" s="598"/>
      <c r="C2" s="598"/>
      <c r="D2" s="598"/>
    </row>
    <row r="3" spans="1:4" s="232" customFormat="1" ht="26">
      <c r="A3" s="233" t="s">
        <v>1928</v>
      </c>
      <c r="B3" s="234" t="s">
        <v>1929</v>
      </c>
      <c r="C3" s="235" t="s">
        <v>1930</v>
      </c>
      <c r="D3" s="234" t="s">
        <v>1931</v>
      </c>
    </row>
    <row r="4" spans="1:4" s="232" customFormat="1">
      <c r="A4" s="236">
        <v>1.1000000000000001</v>
      </c>
      <c r="B4" s="237" t="s">
        <v>1932</v>
      </c>
      <c r="C4" s="238"/>
      <c r="D4" s="239"/>
    </row>
    <row r="5" spans="1:4" s="232" customFormat="1" ht="52">
      <c r="A5" s="240" t="s">
        <v>1933</v>
      </c>
      <c r="B5" s="228" t="s">
        <v>1934</v>
      </c>
      <c r="C5" s="241" t="s">
        <v>1935</v>
      </c>
      <c r="D5" s="228"/>
    </row>
    <row r="6" spans="1:4" s="232" customFormat="1" ht="52">
      <c r="A6" s="242" t="s">
        <v>25</v>
      </c>
      <c r="B6" s="228" t="s">
        <v>1934</v>
      </c>
      <c r="C6" s="241" t="s">
        <v>1935</v>
      </c>
      <c r="D6" s="73"/>
    </row>
    <row r="7" spans="1:4" s="232" customFormat="1" ht="52">
      <c r="A7" s="242" t="s">
        <v>30</v>
      </c>
      <c r="B7" s="228" t="s">
        <v>1934</v>
      </c>
      <c r="C7" s="241" t="s">
        <v>1935</v>
      </c>
      <c r="D7" s="73"/>
    </row>
    <row r="8" spans="1:4" s="232" customFormat="1">
      <c r="A8" s="242" t="s">
        <v>34</v>
      </c>
      <c r="B8" s="73"/>
      <c r="C8" s="74"/>
      <c r="D8" s="73"/>
    </row>
    <row r="9" spans="1:4" s="232" customFormat="1">
      <c r="A9" s="242" t="s">
        <v>35</v>
      </c>
      <c r="B9" s="73"/>
      <c r="C9" s="74"/>
      <c r="D9" s="73"/>
    </row>
    <row r="10" spans="1:4" ht="26">
      <c r="A10" s="236">
        <v>1.2</v>
      </c>
      <c r="B10" s="237" t="s">
        <v>1936</v>
      </c>
      <c r="C10" s="238"/>
      <c r="D10" s="239"/>
    </row>
    <row r="11" spans="1:4" ht="26">
      <c r="A11" s="240" t="s">
        <v>1933</v>
      </c>
      <c r="B11" s="228" t="s">
        <v>1937</v>
      </c>
      <c r="C11" s="241" t="s">
        <v>1935</v>
      </c>
      <c r="D11" s="228"/>
    </row>
    <row r="12" spans="1:4" ht="26">
      <c r="A12" s="242" t="s">
        <v>25</v>
      </c>
      <c r="B12" s="228" t="s">
        <v>1937</v>
      </c>
      <c r="C12" s="241" t="s">
        <v>1935</v>
      </c>
      <c r="D12" s="73"/>
    </row>
    <row r="13" spans="1:4" ht="26">
      <c r="A13" s="242" t="s">
        <v>30</v>
      </c>
      <c r="B13" s="228" t="s">
        <v>1937</v>
      </c>
      <c r="C13" s="241" t="s">
        <v>1935</v>
      </c>
      <c r="D13" s="73"/>
    </row>
    <row r="14" spans="1:4">
      <c r="A14" s="242" t="s">
        <v>34</v>
      </c>
      <c r="B14" s="73"/>
      <c r="C14" s="74"/>
      <c r="D14" s="73"/>
    </row>
    <row r="15" spans="1:4">
      <c r="A15" s="242" t="s">
        <v>35</v>
      </c>
      <c r="B15" s="73"/>
      <c r="C15" s="74"/>
      <c r="D15" s="73"/>
    </row>
    <row r="16" spans="1:4" ht="30.75" customHeight="1">
      <c r="A16" s="236">
        <v>1.3</v>
      </c>
      <c r="B16" s="237" t="s">
        <v>1938</v>
      </c>
      <c r="C16" s="238"/>
      <c r="D16" s="239"/>
    </row>
    <row r="17" spans="1:4" ht="39">
      <c r="A17" s="240" t="s">
        <v>1933</v>
      </c>
      <c r="B17" s="228" t="s">
        <v>1939</v>
      </c>
      <c r="C17" s="241" t="s">
        <v>1935</v>
      </c>
      <c r="D17" s="228"/>
    </row>
    <row r="18" spans="1:4" ht="39">
      <c r="A18" s="242" t="s">
        <v>25</v>
      </c>
      <c r="B18" s="228" t="s">
        <v>1939</v>
      </c>
      <c r="C18" s="241" t="s">
        <v>1935</v>
      </c>
      <c r="D18" s="73"/>
    </row>
    <row r="19" spans="1:4" ht="39">
      <c r="A19" s="242" t="s">
        <v>30</v>
      </c>
      <c r="B19" s="228" t="s">
        <v>1939</v>
      </c>
      <c r="C19" s="241" t="s">
        <v>1935</v>
      </c>
      <c r="D19" s="73"/>
    </row>
    <row r="20" spans="1:4">
      <c r="A20" s="242" t="s">
        <v>34</v>
      </c>
      <c r="B20" s="73"/>
      <c r="C20" s="74"/>
      <c r="D20" s="73"/>
    </row>
    <row r="21" spans="1:4">
      <c r="A21" s="242" t="s">
        <v>35</v>
      </c>
      <c r="B21" s="73"/>
      <c r="C21" s="74"/>
      <c r="D21" s="73"/>
    </row>
    <row r="22" spans="1:4" ht="26">
      <c r="A22" s="236">
        <v>1.4</v>
      </c>
      <c r="B22" s="237" t="s">
        <v>1940</v>
      </c>
      <c r="C22" s="238"/>
      <c r="D22" s="239"/>
    </row>
    <row r="23" spans="1:4" ht="26">
      <c r="A23" s="240" t="s">
        <v>1933</v>
      </c>
      <c r="B23" s="228" t="s">
        <v>1941</v>
      </c>
      <c r="C23" s="241" t="s">
        <v>790</v>
      </c>
      <c r="D23" s="228"/>
    </row>
    <row r="24" spans="1:4" ht="26">
      <c r="A24" s="242" t="s">
        <v>25</v>
      </c>
      <c r="B24" s="228" t="s">
        <v>1942</v>
      </c>
      <c r="C24" s="241" t="s">
        <v>790</v>
      </c>
      <c r="D24" s="73"/>
    </row>
    <row r="25" spans="1:4" ht="26">
      <c r="A25" s="242" t="s">
        <v>30</v>
      </c>
      <c r="B25" s="228" t="s">
        <v>1943</v>
      </c>
      <c r="C25" s="241" t="s">
        <v>790</v>
      </c>
      <c r="D25" s="73"/>
    </row>
    <row r="26" spans="1:4">
      <c r="A26" s="242" t="s">
        <v>34</v>
      </c>
      <c r="B26" s="73"/>
      <c r="C26" s="74"/>
      <c r="D26" s="73"/>
    </row>
    <row r="27" spans="1:4">
      <c r="A27" s="242" t="s">
        <v>35</v>
      </c>
      <c r="B27" s="73"/>
      <c r="C27" s="74"/>
      <c r="D27" s="73"/>
    </row>
    <row r="28" spans="1:4">
      <c r="A28" s="236">
        <v>1.5</v>
      </c>
      <c r="B28" s="237" t="s">
        <v>1944</v>
      </c>
      <c r="C28" s="238"/>
      <c r="D28" s="239"/>
    </row>
    <row r="29" spans="1:4" ht="26">
      <c r="A29" s="240" t="s">
        <v>1933</v>
      </c>
      <c r="B29" s="228" t="s">
        <v>1945</v>
      </c>
      <c r="C29" s="241" t="s">
        <v>790</v>
      </c>
      <c r="D29" s="228"/>
    </row>
    <row r="30" spans="1:4" ht="26">
      <c r="A30" s="242" t="s">
        <v>25</v>
      </c>
      <c r="B30" s="228" t="s">
        <v>1946</v>
      </c>
      <c r="C30" s="241" t="s">
        <v>790</v>
      </c>
      <c r="D30" s="73"/>
    </row>
    <row r="31" spans="1:4" ht="26">
      <c r="A31" s="242" t="s">
        <v>30</v>
      </c>
      <c r="B31" s="228" t="s">
        <v>1947</v>
      </c>
      <c r="C31" s="241" t="s">
        <v>790</v>
      </c>
      <c r="D31" s="73"/>
    </row>
    <row r="32" spans="1:4">
      <c r="A32" s="242" t="s">
        <v>34</v>
      </c>
      <c r="B32" s="73"/>
      <c r="C32" s="74"/>
      <c r="D32" s="73"/>
    </row>
    <row r="33" spans="1:4">
      <c r="A33" s="242" t="s">
        <v>35</v>
      </c>
      <c r="B33" s="73"/>
      <c r="C33" s="74"/>
      <c r="D33" s="73"/>
    </row>
    <row r="34" spans="1:4" ht="169">
      <c r="A34" s="236">
        <v>1.1000000000000001</v>
      </c>
      <c r="B34" s="237" t="s">
        <v>1948</v>
      </c>
      <c r="C34" s="238"/>
      <c r="D34" s="239"/>
    </row>
    <row r="35" spans="1:4" ht="65">
      <c r="A35" s="240" t="s">
        <v>1933</v>
      </c>
      <c r="B35" s="228" t="s">
        <v>1949</v>
      </c>
      <c r="C35" s="241" t="s">
        <v>790</v>
      </c>
      <c r="D35" s="228"/>
    </row>
    <row r="36" spans="1:4" ht="52">
      <c r="A36" s="242" t="s">
        <v>25</v>
      </c>
      <c r="B36" s="228" t="s">
        <v>1950</v>
      </c>
      <c r="C36" s="241" t="s">
        <v>790</v>
      </c>
      <c r="D36" s="73"/>
    </row>
    <row r="37" spans="1:4" ht="52">
      <c r="A37" s="242" t="s">
        <v>30</v>
      </c>
      <c r="B37" s="228" t="s">
        <v>1950</v>
      </c>
      <c r="C37" s="241" t="s">
        <v>790</v>
      </c>
      <c r="D37" s="73"/>
    </row>
    <row r="38" spans="1:4">
      <c r="A38" s="242" t="s">
        <v>34</v>
      </c>
      <c r="B38" s="73"/>
      <c r="C38" s="74"/>
      <c r="D38" s="73"/>
    </row>
    <row r="39" spans="1:4">
      <c r="A39" s="242" t="s">
        <v>35</v>
      </c>
      <c r="B39" s="73"/>
      <c r="C39" s="74"/>
      <c r="D39" s="73"/>
    </row>
  </sheetData>
  <mergeCells count="1">
    <mergeCell ref="A2:D2"/>
  </mergeCells>
  <phoneticPr fontId="4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D0B3-C59B-4771-83C4-11BAD4D34942}">
  <dimension ref="A1:Y30"/>
  <sheetViews>
    <sheetView view="pageBreakPreview" topLeftCell="A8" zoomScaleNormal="100" zoomScaleSheetLayoutView="100" workbookViewId="0">
      <selection activeCell="B8" sqref="B8"/>
    </sheetView>
  </sheetViews>
  <sheetFormatPr defaultColWidth="8.81640625" defaultRowHeight="13"/>
  <cols>
    <col min="1" max="1" width="4.26953125" style="119" customWidth="1"/>
    <col min="2" max="2" width="6.453125" style="119" customWidth="1"/>
    <col min="3" max="3" width="28.453125" style="119" hidden="1" customWidth="1"/>
    <col min="4" max="4" width="14.453125" style="119" hidden="1" customWidth="1"/>
    <col min="5" max="5" width="13.7265625" style="119" hidden="1" customWidth="1"/>
    <col min="6" max="6" width="19.54296875" style="119" hidden="1" customWidth="1"/>
    <col min="7" max="7" width="17.1796875" style="111" hidden="1" customWidth="1"/>
    <col min="8" max="10" width="19" style="119" hidden="1" customWidth="1"/>
    <col min="11" max="11" width="11.7265625" style="119" hidden="1" customWidth="1"/>
    <col min="12" max="12" width="23.54296875" style="119" customWidth="1"/>
    <col min="13" max="14" width="19" style="119" customWidth="1"/>
    <col min="15" max="15" width="13.1796875" style="119" customWidth="1"/>
    <col min="16" max="16" width="10.81640625" style="119" customWidth="1"/>
    <col min="17" max="17" width="11.1796875" style="119" customWidth="1"/>
    <col min="18" max="19" width="13.7265625" style="119" customWidth="1"/>
    <col min="20" max="20" width="27.54296875" style="119" customWidth="1"/>
    <col min="21" max="21" width="11.1796875" style="119" customWidth="1"/>
    <col min="22" max="22" width="18.1796875" style="119" customWidth="1"/>
    <col min="23" max="23" width="18.81640625" style="119" hidden="1" customWidth="1"/>
    <col min="24" max="24" width="28" style="119" hidden="1" customWidth="1"/>
    <col min="25" max="25" width="13.7265625" style="119" hidden="1" customWidth="1"/>
    <col min="26" max="16384" width="8.81640625" style="119"/>
  </cols>
  <sheetData>
    <row r="1" spans="1:25" s="114" customFormat="1" ht="25.5" hidden="1" customHeight="1">
      <c r="G1" s="115"/>
      <c r="L1" s="321" t="s">
        <v>1951</v>
      </c>
      <c r="W1" s="114" t="s">
        <v>1952</v>
      </c>
      <c r="X1" s="322" t="s">
        <v>1953</v>
      </c>
      <c r="Y1" s="114" t="s">
        <v>1954</v>
      </c>
    </row>
    <row r="2" spans="1:25" s="114" customFormat="1" ht="39" hidden="1">
      <c r="G2" s="115"/>
      <c r="L2" s="321" t="s">
        <v>1951</v>
      </c>
      <c r="W2" s="114" t="s">
        <v>1955</v>
      </c>
      <c r="X2" s="322" t="s">
        <v>1956</v>
      </c>
      <c r="Y2" s="114" t="s">
        <v>1957</v>
      </c>
    </row>
    <row r="3" spans="1:25" s="114" customFormat="1" ht="26" hidden="1">
      <c r="G3" s="115"/>
      <c r="L3" s="321" t="s">
        <v>1951</v>
      </c>
      <c r="W3" s="114" t="s">
        <v>1958</v>
      </c>
      <c r="X3" s="322" t="s">
        <v>1959</v>
      </c>
      <c r="Y3" s="114" t="s">
        <v>1960</v>
      </c>
    </row>
    <row r="4" spans="1:25" s="114" customFormat="1" hidden="1">
      <c r="G4" s="115"/>
      <c r="L4" s="321" t="s">
        <v>1951</v>
      </c>
      <c r="W4" s="114" t="s">
        <v>1961</v>
      </c>
      <c r="X4" s="322" t="s">
        <v>1962</v>
      </c>
    </row>
    <row r="5" spans="1:25" s="114" customFormat="1" hidden="1">
      <c r="G5" s="115"/>
      <c r="L5" s="321" t="s">
        <v>1951</v>
      </c>
      <c r="W5" s="114" t="s">
        <v>1963</v>
      </c>
      <c r="X5" s="322" t="s">
        <v>1964</v>
      </c>
    </row>
    <row r="6" spans="1:25" s="114" customFormat="1" hidden="1">
      <c r="G6" s="115"/>
      <c r="L6" s="321" t="s">
        <v>1951</v>
      </c>
      <c r="X6" s="322" t="s">
        <v>1965</v>
      </c>
    </row>
    <row r="7" spans="1:25" s="114" customFormat="1" hidden="1">
      <c r="G7" s="115"/>
      <c r="L7" s="321" t="s">
        <v>1951</v>
      </c>
      <c r="X7" s="323" t="s">
        <v>229</v>
      </c>
    </row>
    <row r="8" spans="1:25" s="327" customFormat="1" ht="27" customHeight="1" thickBot="1">
      <c r="A8" s="324" t="s">
        <v>1966</v>
      </c>
      <c r="B8" s="325"/>
      <c r="C8" s="324"/>
      <c r="D8" s="326"/>
      <c r="E8" s="326"/>
      <c r="F8" s="327" t="s">
        <v>1967</v>
      </c>
      <c r="L8" s="324" t="s">
        <v>1968</v>
      </c>
      <c r="M8" s="324"/>
      <c r="N8" s="324"/>
      <c r="Q8" s="324"/>
      <c r="R8" s="324"/>
      <c r="S8" s="324"/>
      <c r="T8" s="324"/>
      <c r="U8" s="324"/>
      <c r="V8" s="324"/>
      <c r="W8" s="324"/>
    </row>
    <row r="9" spans="1:25" s="327" customFormat="1" ht="26.5" thickBot="1">
      <c r="A9" s="324"/>
      <c r="B9" s="328"/>
      <c r="C9" s="329" t="s">
        <v>1969</v>
      </c>
      <c r="D9" s="330"/>
      <c r="E9" s="331"/>
      <c r="F9" s="599" t="s">
        <v>1970</v>
      </c>
      <c r="G9" s="600"/>
      <c r="H9" s="600"/>
      <c r="I9" s="600"/>
      <c r="J9" s="601"/>
      <c r="K9" s="332"/>
      <c r="L9" s="333" t="s">
        <v>1971</v>
      </c>
      <c r="M9" s="334"/>
      <c r="N9" s="334"/>
      <c r="O9" s="335"/>
      <c r="P9" s="335"/>
      <c r="Q9" s="334"/>
      <c r="R9" s="334"/>
      <c r="S9" s="334"/>
      <c r="T9" s="334"/>
      <c r="U9" s="334"/>
      <c r="V9" s="334"/>
      <c r="W9" s="334"/>
      <c r="X9" s="335"/>
      <c r="Y9" s="336"/>
    </row>
    <row r="10" spans="1:25" s="346" customFormat="1" ht="26.25" customHeight="1" thickBot="1">
      <c r="A10" s="337"/>
      <c r="B10" s="338" t="s">
        <v>1972</v>
      </c>
      <c r="C10" s="339" t="s">
        <v>1973</v>
      </c>
      <c r="D10" s="340" t="s">
        <v>1974</v>
      </c>
      <c r="E10" s="340" t="s">
        <v>1975</v>
      </c>
      <c r="F10" s="341" t="s">
        <v>1976</v>
      </c>
      <c r="G10" s="341" t="s">
        <v>1977</v>
      </c>
      <c r="H10" s="341" t="s">
        <v>1978</v>
      </c>
      <c r="I10" s="341" t="s">
        <v>1979</v>
      </c>
      <c r="J10" s="342" t="s">
        <v>92</v>
      </c>
      <c r="K10" s="343" t="s">
        <v>1980</v>
      </c>
      <c r="L10" s="344" t="s">
        <v>1981</v>
      </c>
      <c r="M10" s="344" t="s">
        <v>1982</v>
      </c>
      <c r="N10" s="344"/>
      <c r="O10" s="344" t="s">
        <v>220</v>
      </c>
      <c r="P10" s="344" t="s">
        <v>1983</v>
      </c>
      <c r="Q10" s="344" t="s">
        <v>1984</v>
      </c>
      <c r="R10" s="344" t="s">
        <v>1985</v>
      </c>
      <c r="S10" s="344" t="s">
        <v>1986</v>
      </c>
      <c r="T10" s="344" t="s">
        <v>1987</v>
      </c>
      <c r="U10" s="344" t="s">
        <v>1988</v>
      </c>
      <c r="V10" s="344" t="s">
        <v>1989</v>
      </c>
      <c r="W10" s="344"/>
      <c r="X10" s="344" t="s">
        <v>1990</v>
      </c>
      <c r="Y10" s="345" t="s">
        <v>207</v>
      </c>
    </row>
    <row r="11" spans="1:25" ht="12.65" customHeight="1">
      <c r="A11" s="57">
        <v>1</v>
      </c>
      <c r="B11" s="347"/>
      <c r="C11" s="57"/>
      <c r="D11" s="57"/>
      <c r="E11" s="57"/>
      <c r="F11" s="57"/>
      <c r="G11" s="81"/>
      <c r="H11" s="57"/>
      <c r="I11" s="57"/>
      <c r="J11" s="57"/>
      <c r="K11" s="57"/>
      <c r="L11" s="57" t="s">
        <v>1991</v>
      </c>
      <c r="M11" s="57">
        <v>65.321847000000005</v>
      </c>
      <c r="N11" s="57">
        <v>21.466083999999999</v>
      </c>
      <c r="O11" s="57" t="s">
        <v>179</v>
      </c>
      <c r="P11" s="506">
        <v>1812403.65</v>
      </c>
      <c r="Q11" s="57" t="s">
        <v>1955</v>
      </c>
      <c r="R11" s="57" t="s">
        <v>1992</v>
      </c>
      <c r="S11" s="57" t="s">
        <v>207</v>
      </c>
      <c r="T11" s="57" t="s">
        <v>1993</v>
      </c>
      <c r="U11" s="57" t="s">
        <v>790</v>
      </c>
      <c r="V11" s="347" t="s">
        <v>1994</v>
      </c>
    </row>
    <row r="12" spans="1:25" ht="12.65" customHeight="1">
      <c r="A12" s="57">
        <v>2</v>
      </c>
      <c r="B12" s="347"/>
      <c r="C12" s="57"/>
      <c r="D12" s="57"/>
      <c r="E12" s="57"/>
      <c r="F12" s="57"/>
      <c r="G12" s="81"/>
      <c r="H12" s="57"/>
      <c r="I12" s="57"/>
      <c r="J12" s="57"/>
      <c r="K12" s="57"/>
      <c r="L12" s="57" t="s">
        <v>1995</v>
      </c>
      <c r="M12" s="57">
        <v>63.839060000000003</v>
      </c>
      <c r="N12" s="57">
        <v>20.235443</v>
      </c>
      <c r="O12" s="57" t="s">
        <v>179</v>
      </c>
      <c r="P12" s="506">
        <v>929763.45</v>
      </c>
      <c r="Q12" s="57" t="s">
        <v>1955</v>
      </c>
      <c r="R12" s="57" t="s">
        <v>1992</v>
      </c>
      <c r="S12" s="57" t="s">
        <v>207</v>
      </c>
      <c r="T12" s="57" t="s">
        <v>1993</v>
      </c>
      <c r="U12" s="57" t="s">
        <v>790</v>
      </c>
      <c r="V12" s="347" t="s">
        <v>1996</v>
      </c>
    </row>
    <row r="13" spans="1:25" ht="12.65" customHeight="1">
      <c r="A13" s="57">
        <v>3</v>
      </c>
      <c r="B13" s="347"/>
      <c r="C13" s="57"/>
      <c r="D13" s="57"/>
      <c r="E13" s="57"/>
      <c r="F13" s="57"/>
      <c r="G13" s="81"/>
      <c r="H13" s="57"/>
      <c r="I13" s="57"/>
      <c r="J13" s="57"/>
      <c r="K13" s="57"/>
      <c r="L13" s="57" t="s">
        <v>1997</v>
      </c>
      <c r="M13" s="57">
        <v>61.829206999999997</v>
      </c>
      <c r="N13" s="57">
        <v>16.045310000000001</v>
      </c>
      <c r="O13" s="57" t="s">
        <v>179</v>
      </c>
      <c r="P13" s="506">
        <v>498167.73</v>
      </c>
      <c r="Q13" s="57" t="s">
        <v>1955</v>
      </c>
      <c r="R13" s="57" t="s">
        <v>1992</v>
      </c>
      <c r="S13" s="57" t="s">
        <v>207</v>
      </c>
      <c r="T13" s="57" t="s">
        <v>1993</v>
      </c>
      <c r="U13" s="57" t="s">
        <v>790</v>
      </c>
      <c r="V13" s="347" t="s">
        <v>1998</v>
      </c>
    </row>
    <row r="14" spans="1:25" ht="12.65" customHeight="1">
      <c r="A14" s="57">
        <v>4</v>
      </c>
      <c r="B14" s="347"/>
      <c r="C14" s="57"/>
      <c r="D14" s="57"/>
      <c r="E14" s="57"/>
      <c r="F14" s="57"/>
      <c r="G14" s="81"/>
      <c r="H14" s="57"/>
      <c r="I14" s="57"/>
      <c r="J14" s="57"/>
      <c r="K14" s="57"/>
      <c r="L14" s="57" t="s">
        <v>1999</v>
      </c>
      <c r="M14" s="57">
        <v>59.324947000000002</v>
      </c>
      <c r="N14" s="57">
        <v>14.517132999999999</v>
      </c>
      <c r="O14" s="57" t="s">
        <v>179</v>
      </c>
      <c r="P14" s="506">
        <v>380331.08</v>
      </c>
      <c r="Q14" s="57" t="s">
        <v>1955</v>
      </c>
      <c r="R14" s="57" t="s">
        <v>1992</v>
      </c>
      <c r="S14" s="57" t="s">
        <v>207</v>
      </c>
      <c r="T14" s="57" t="s">
        <v>1993</v>
      </c>
      <c r="U14" s="57" t="s">
        <v>790</v>
      </c>
      <c r="V14" s="347" t="s">
        <v>1994</v>
      </c>
    </row>
    <row r="15" spans="1:25" ht="12.65" customHeight="1">
      <c r="A15" s="57">
        <v>5</v>
      </c>
      <c r="B15" s="347"/>
      <c r="C15" s="57"/>
      <c r="D15" s="57"/>
      <c r="E15" s="57"/>
      <c r="F15" s="57"/>
      <c r="G15" s="81"/>
      <c r="H15" s="57"/>
      <c r="I15" s="57"/>
      <c r="J15" s="57"/>
      <c r="K15" s="57"/>
      <c r="L15" s="57" t="s">
        <v>2000</v>
      </c>
      <c r="M15" s="57">
        <v>57.775705000000002</v>
      </c>
      <c r="N15" s="57">
        <v>14.200958999999999</v>
      </c>
      <c r="O15" s="57" t="s">
        <v>179</v>
      </c>
      <c r="P15" s="506">
        <v>303515.03000000003</v>
      </c>
      <c r="Q15" s="57" t="s">
        <v>1955</v>
      </c>
      <c r="R15" s="57" t="s">
        <v>1992</v>
      </c>
      <c r="S15" s="57" t="s">
        <v>207</v>
      </c>
      <c r="T15" s="57" t="s">
        <v>1993</v>
      </c>
      <c r="U15" s="57" t="s">
        <v>790</v>
      </c>
      <c r="V15" s="347" t="s">
        <v>1998</v>
      </c>
    </row>
    <row r="16" spans="1:25" ht="12.65" customHeight="1">
      <c r="A16" s="57"/>
      <c r="B16" s="347"/>
      <c r="C16" s="57"/>
      <c r="D16" s="57"/>
      <c r="E16" s="57"/>
      <c r="F16" s="57"/>
      <c r="G16" s="81"/>
      <c r="H16" s="57"/>
      <c r="I16" s="57"/>
      <c r="J16" s="57"/>
      <c r="K16" s="57"/>
      <c r="L16" s="57"/>
      <c r="M16" s="57"/>
      <c r="N16" s="57"/>
      <c r="O16" s="57"/>
      <c r="P16" s="57"/>
      <c r="Q16" s="57"/>
      <c r="R16" s="57"/>
      <c r="S16" s="345"/>
      <c r="T16" s="57"/>
      <c r="U16" s="57"/>
      <c r="V16" s="347"/>
    </row>
    <row r="17" spans="1:22" ht="12.65" customHeight="1">
      <c r="A17" s="57"/>
      <c r="B17" s="347"/>
      <c r="C17" s="57"/>
      <c r="D17" s="57"/>
      <c r="E17" s="57"/>
      <c r="F17" s="57"/>
      <c r="G17" s="81"/>
      <c r="H17" s="57"/>
      <c r="I17" s="57"/>
      <c r="J17" s="57"/>
      <c r="K17" s="57"/>
      <c r="L17" s="57"/>
      <c r="M17" s="57"/>
      <c r="N17" s="57"/>
      <c r="O17" s="57"/>
      <c r="P17" s="57"/>
      <c r="Q17" s="57"/>
      <c r="R17" s="57"/>
      <c r="S17" s="345"/>
      <c r="T17" s="57"/>
      <c r="U17" s="57"/>
      <c r="V17" s="347"/>
    </row>
    <row r="18" spans="1:22" ht="12.65" customHeight="1">
      <c r="A18" s="57"/>
      <c r="B18" s="347"/>
      <c r="C18" s="57"/>
      <c r="D18" s="57"/>
      <c r="E18" s="57"/>
      <c r="F18" s="57"/>
      <c r="G18" s="81"/>
      <c r="H18" s="57"/>
      <c r="I18" s="57"/>
      <c r="J18" s="57"/>
      <c r="K18" s="57"/>
      <c r="L18" s="57"/>
      <c r="M18" s="57"/>
      <c r="N18" s="57"/>
      <c r="O18" s="57"/>
      <c r="P18" s="57"/>
      <c r="Q18" s="57"/>
      <c r="R18" s="57"/>
      <c r="S18" s="345"/>
      <c r="T18" s="57"/>
      <c r="U18" s="57"/>
      <c r="V18" s="347"/>
    </row>
    <row r="19" spans="1:22" ht="12.65" customHeight="1">
      <c r="A19" s="57"/>
      <c r="B19" s="347"/>
      <c r="C19" s="57"/>
      <c r="D19" s="57"/>
      <c r="E19" s="57"/>
      <c r="F19" s="57"/>
      <c r="G19" s="81"/>
      <c r="H19" s="57"/>
      <c r="I19" s="57"/>
      <c r="J19" s="57"/>
      <c r="K19" s="57"/>
      <c r="L19" s="57"/>
      <c r="M19" s="57"/>
      <c r="N19" s="57"/>
      <c r="O19" s="57"/>
      <c r="P19" s="57"/>
      <c r="Q19" s="57"/>
      <c r="R19" s="57"/>
      <c r="S19" s="345"/>
      <c r="T19" s="57"/>
      <c r="U19" s="57"/>
      <c r="V19" s="347"/>
    </row>
    <row r="20" spans="1:22" ht="12.65" customHeight="1">
      <c r="A20" s="57"/>
      <c r="B20" s="347"/>
      <c r="C20" s="57"/>
      <c r="D20" s="57"/>
      <c r="E20" s="57"/>
      <c r="F20" s="57"/>
      <c r="G20" s="81"/>
      <c r="H20" s="57"/>
      <c r="I20" s="57"/>
      <c r="J20" s="57"/>
      <c r="K20" s="57"/>
      <c r="L20" s="57"/>
      <c r="M20" s="57"/>
      <c r="N20" s="57"/>
      <c r="O20" s="57"/>
      <c r="P20" s="57"/>
      <c r="Q20" s="57"/>
      <c r="R20" s="57"/>
      <c r="S20" s="345"/>
      <c r="T20" s="57"/>
      <c r="U20" s="57"/>
      <c r="V20" s="347"/>
    </row>
    <row r="21" spans="1:22" ht="12.65" customHeight="1">
      <c r="A21" s="57"/>
      <c r="B21" s="347"/>
      <c r="C21" s="57"/>
      <c r="D21" s="57"/>
      <c r="E21" s="57"/>
      <c r="F21" s="57"/>
      <c r="G21" s="81"/>
      <c r="H21" s="57"/>
      <c r="I21" s="57"/>
      <c r="J21" s="57"/>
      <c r="K21" s="57"/>
      <c r="L21" s="57"/>
      <c r="M21" s="57"/>
      <c r="N21" s="57"/>
      <c r="O21" s="57"/>
      <c r="P21" s="57"/>
      <c r="Q21" s="57"/>
      <c r="R21" s="57"/>
      <c r="S21" s="345"/>
      <c r="T21" s="57"/>
      <c r="U21" s="57"/>
      <c r="V21" s="347"/>
    </row>
    <row r="22" spans="1:22" ht="12.65" customHeight="1">
      <c r="A22" s="57"/>
      <c r="B22" s="347"/>
      <c r="C22" s="57"/>
      <c r="D22" s="57"/>
      <c r="E22" s="57"/>
      <c r="F22" s="57"/>
      <c r="G22" s="81"/>
      <c r="H22" s="57"/>
      <c r="I22" s="57"/>
      <c r="J22" s="57"/>
      <c r="K22" s="57"/>
      <c r="L22" s="57"/>
      <c r="M22" s="57"/>
      <c r="N22" s="57"/>
      <c r="O22" s="57"/>
      <c r="P22" s="57"/>
      <c r="Q22" s="57"/>
      <c r="R22" s="57"/>
      <c r="S22" s="345"/>
      <c r="T22" s="57"/>
      <c r="U22" s="57"/>
      <c r="V22" s="347"/>
    </row>
    <row r="23" spans="1:22">
      <c r="A23" s="57"/>
      <c r="B23" s="347"/>
      <c r="C23" s="57"/>
      <c r="D23" s="57"/>
      <c r="E23" s="57"/>
      <c r="F23" s="57"/>
      <c r="G23" s="81"/>
      <c r="H23" s="57"/>
      <c r="I23" s="57"/>
      <c r="J23" s="57"/>
      <c r="K23" s="57"/>
      <c r="L23" s="57"/>
      <c r="M23" s="57"/>
      <c r="N23" s="57"/>
      <c r="O23" s="57"/>
      <c r="P23" s="57"/>
      <c r="Q23" s="57"/>
      <c r="R23" s="57"/>
      <c r="S23" s="345"/>
      <c r="T23" s="57"/>
      <c r="U23" s="57"/>
      <c r="V23" s="347"/>
    </row>
    <row r="24" spans="1:22">
      <c r="A24" s="57"/>
      <c r="B24" s="347"/>
      <c r="C24" s="57"/>
      <c r="D24" s="57"/>
      <c r="E24" s="57"/>
      <c r="F24" s="57"/>
      <c r="G24" s="81"/>
      <c r="H24" s="57"/>
      <c r="I24" s="57"/>
      <c r="J24" s="57"/>
      <c r="K24" s="57"/>
      <c r="L24" s="57"/>
      <c r="M24" s="57"/>
      <c r="N24" s="57"/>
      <c r="O24" s="57"/>
      <c r="P24" s="57"/>
      <c r="Q24" s="57"/>
      <c r="R24" s="57"/>
      <c r="S24" s="345"/>
      <c r="T24" s="57"/>
      <c r="U24" s="57"/>
      <c r="V24" s="347"/>
    </row>
    <row r="25" spans="1:22">
      <c r="A25" s="57"/>
      <c r="B25" s="347"/>
      <c r="C25" s="57"/>
      <c r="D25" s="57"/>
      <c r="E25" s="57"/>
      <c r="F25" s="57"/>
      <c r="G25" s="81"/>
      <c r="H25" s="57"/>
      <c r="I25" s="57"/>
      <c r="J25" s="57"/>
      <c r="K25" s="57"/>
      <c r="L25" s="57"/>
      <c r="M25" s="57"/>
      <c r="N25" s="57"/>
      <c r="O25" s="57"/>
      <c r="P25" s="57"/>
      <c r="Q25" s="57"/>
      <c r="R25" s="57"/>
      <c r="S25" s="345"/>
      <c r="T25" s="57"/>
      <c r="U25" s="57"/>
      <c r="V25" s="347"/>
    </row>
    <row r="26" spans="1:22">
      <c r="A26" s="57"/>
      <c r="B26" s="347"/>
      <c r="C26" s="57"/>
      <c r="D26" s="57"/>
      <c r="E26" s="57"/>
      <c r="F26" s="57"/>
      <c r="G26" s="81"/>
      <c r="H26" s="57"/>
      <c r="I26" s="57"/>
      <c r="J26" s="57"/>
      <c r="K26" s="57"/>
      <c r="L26" s="57"/>
      <c r="M26" s="57"/>
      <c r="N26" s="57"/>
      <c r="O26" s="57"/>
      <c r="P26" s="57"/>
      <c r="Q26" s="57"/>
      <c r="R26" s="57"/>
      <c r="S26" s="345"/>
      <c r="T26" s="57"/>
      <c r="U26" s="57"/>
      <c r="V26" s="347"/>
    </row>
    <row r="27" spans="1:22">
      <c r="A27" s="57"/>
      <c r="B27" s="347"/>
      <c r="C27" s="57"/>
      <c r="D27" s="57"/>
      <c r="E27" s="57"/>
      <c r="F27" s="57"/>
      <c r="G27" s="81"/>
      <c r="H27" s="57"/>
      <c r="I27" s="57"/>
      <c r="J27" s="57"/>
      <c r="K27" s="57"/>
      <c r="L27" s="57"/>
      <c r="M27" s="57"/>
      <c r="N27" s="57"/>
      <c r="O27" s="57"/>
      <c r="P27" s="57"/>
      <c r="Q27" s="57"/>
      <c r="R27" s="57"/>
      <c r="S27" s="345"/>
      <c r="T27" s="57"/>
      <c r="U27" s="57"/>
      <c r="V27" s="347"/>
    </row>
    <row r="28" spans="1:22">
      <c r="A28" s="57"/>
      <c r="B28" s="347"/>
      <c r="C28" s="57"/>
      <c r="D28" s="57"/>
      <c r="E28" s="57"/>
      <c r="F28" s="57"/>
      <c r="G28" s="81"/>
      <c r="H28" s="57"/>
      <c r="I28" s="57"/>
      <c r="J28" s="57"/>
      <c r="K28" s="57"/>
      <c r="L28" s="57"/>
      <c r="M28" s="57"/>
      <c r="N28" s="57"/>
      <c r="O28" s="57"/>
      <c r="P28" s="57"/>
      <c r="Q28" s="57"/>
      <c r="R28" s="57"/>
      <c r="S28" s="345"/>
      <c r="T28" s="57"/>
      <c r="U28" s="57"/>
      <c r="V28" s="347"/>
    </row>
    <row r="29" spans="1:22">
      <c r="A29" s="57"/>
      <c r="B29" s="347"/>
      <c r="C29" s="348"/>
      <c r="D29" s="57"/>
      <c r="E29" s="57"/>
      <c r="F29" s="57"/>
      <c r="G29" s="81"/>
      <c r="H29" s="57"/>
      <c r="I29" s="57"/>
      <c r="J29" s="57"/>
      <c r="K29" s="348"/>
      <c r="L29" s="57"/>
      <c r="M29" s="57"/>
      <c r="N29" s="57"/>
      <c r="O29" s="57"/>
      <c r="P29" s="57"/>
      <c r="Q29" s="57"/>
      <c r="R29" s="57"/>
      <c r="S29" s="345"/>
      <c r="T29" s="57"/>
      <c r="U29" s="57"/>
      <c r="V29" s="347"/>
    </row>
    <row r="30" spans="1:22">
      <c r="A30" s="348" t="s">
        <v>2001</v>
      </c>
      <c r="S30" s="345"/>
    </row>
  </sheetData>
  <autoFilter ref="A2:K2" xr:uid="{1D869530-C546-48A1-950E-14EC2375C2CD}"/>
  <mergeCells count="1">
    <mergeCell ref="F9:J9"/>
  </mergeCells>
  <dataValidations count="4">
    <dataValidation type="list" allowBlank="1" showInputMessage="1" showErrorMessage="1" sqref="Q11:Q28" xr:uid="{18C413E0-58F8-417E-BE7D-2D809B818DE9}">
      <formula1>$W$2:$W$5</formula1>
    </dataValidation>
    <dataValidation type="list" allowBlank="1" showInputMessage="1" showErrorMessage="1" sqref="O16:O28" xr:uid="{84E6A3D0-E34D-44D6-B946-A5CE7F8E3624}">
      <formula1>$Y$1:$Y$3</formula1>
    </dataValidation>
    <dataValidation type="list" allowBlank="1" showInputMessage="1" showErrorMessage="1" sqref="S11:S30" xr:uid="{1A04FF8C-0CD2-45B8-9E52-615B08739E5F}">
      <formula1>$Y$10:$Y$10</formula1>
    </dataValidation>
    <dataValidation type="decimal" allowBlank="1" showInputMessage="1" showErrorMessage="1" sqref="M11:N15" xr:uid="{ABBDD4D4-7D1C-413D-83CE-1FE8C345DD30}">
      <formula1>-180</formula1>
      <formula2>180</formula2>
    </dataValidation>
  </dataValidations>
  <pageMargins left="0.75" right="0.75" top="1" bottom="1" header="0.5" footer="0.5"/>
  <pageSetup paperSize="9"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8C7C-B289-4EAB-948A-DCE6E5445741}">
  <dimension ref="A1:H72"/>
  <sheetViews>
    <sheetView zoomScaleNormal="100" workbookViewId="0"/>
  </sheetViews>
  <sheetFormatPr defaultColWidth="8.7265625" defaultRowHeight="12.5"/>
  <cols>
    <col min="1" max="1" width="55.7265625" style="36" customWidth="1"/>
    <col min="2" max="2" width="27.453125" style="36" customWidth="1"/>
    <col min="3" max="16384" width="8.7265625" style="36"/>
  </cols>
  <sheetData>
    <row r="1" spans="1:7" ht="15.5">
      <c r="A1" s="49" t="s">
        <v>2002</v>
      </c>
    </row>
    <row r="2" spans="1:7">
      <c r="A2" s="37" t="s">
        <v>2003</v>
      </c>
      <c r="B2" s="37" t="s">
        <v>2004</v>
      </c>
    </row>
    <row r="3" spans="1:7">
      <c r="A3" s="37" t="s">
        <v>2005</v>
      </c>
      <c r="B3" s="37" t="s">
        <v>2006</v>
      </c>
    </row>
    <row r="4" spans="1:7" ht="69.75" customHeight="1">
      <c r="A4" s="37" t="s">
        <v>2007</v>
      </c>
      <c r="B4" s="38" t="s">
        <v>2008</v>
      </c>
    </row>
    <row r="5" spans="1:7">
      <c r="A5" s="37" t="s">
        <v>2009</v>
      </c>
      <c r="B5" s="35">
        <v>42514</v>
      </c>
    </row>
    <row r="6" spans="1:7" ht="13">
      <c r="A6" s="39" t="s">
        <v>2010</v>
      </c>
    </row>
    <row r="7" spans="1:7" ht="13">
      <c r="A7" s="39" t="s">
        <v>2011</v>
      </c>
      <c r="B7" s="40" t="s">
        <v>2012</v>
      </c>
      <c r="E7" s="41"/>
      <c r="G7" s="41"/>
    </row>
    <row r="8" spans="1:7" ht="70.5" customHeight="1">
      <c r="A8" s="39"/>
      <c r="B8" s="603" t="s">
        <v>2013</v>
      </c>
      <c r="C8" s="603"/>
      <c r="D8" s="603"/>
      <c r="E8" s="603"/>
      <c r="F8" s="603"/>
      <c r="G8" s="603"/>
    </row>
    <row r="9" spans="1:7" ht="13">
      <c r="B9" s="40" t="s">
        <v>2014</v>
      </c>
      <c r="E9" s="41"/>
      <c r="G9" s="41"/>
    </row>
    <row r="10" spans="1:7" ht="13">
      <c r="B10" s="40" t="s">
        <v>2015</v>
      </c>
      <c r="E10" s="41"/>
      <c r="G10" s="41"/>
    </row>
    <row r="11" spans="1:7" ht="13">
      <c r="B11" s="40"/>
      <c r="E11" s="41"/>
      <c r="G11" s="41"/>
    </row>
    <row r="12" spans="1:7" ht="14">
      <c r="A12" s="42" t="s">
        <v>2016</v>
      </c>
      <c r="B12" s="40" t="s">
        <v>2017</v>
      </c>
      <c r="E12" s="41"/>
      <c r="G12" s="41"/>
    </row>
    <row r="13" spans="1:7" ht="14">
      <c r="A13" s="42" t="s">
        <v>2018</v>
      </c>
      <c r="B13" s="40" t="s">
        <v>2019</v>
      </c>
      <c r="E13" s="41"/>
      <c r="G13" s="41"/>
    </row>
    <row r="14" spans="1:7" ht="14">
      <c r="A14" s="42" t="s">
        <v>2020</v>
      </c>
      <c r="B14" s="40" t="s">
        <v>2021</v>
      </c>
      <c r="E14" s="41"/>
      <c r="G14" s="41"/>
    </row>
    <row r="15" spans="1:7">
      <c r="E15" s="41"/>
      <c r="G15" s="41"/>
    </row>
    <row r="16" spans="1:7" ht="13">
      <c r="A16" s="604" t="s">
        <v>2022</v>
      </c>
      <c r="B16" s="605"/>
      <c r="C16" s="43" t="s">
        <v>1933</v>
      </c>
      <c r="D16" s="43" t="s">
        <v>25</v>
      </c>
      <c r="E16" s="43" t="s">
        <v>30</v>
      </c>
      <c r="F16" s="43" t="s">
        <v>34</v>
      </c>
      <c r="G16" s="43" t="s">
        <v>35</v>
      </c>
    </row>
    <row r="17" spans="1:7" ht="13">
      <c r="A17" s="44" t="s">
        <v>2023</v>
      </c>
      <c r="B17" s="44" t="s">
        <v>2024</v>
      </c>
      <c r="C17" s="45">
        <v>5</v>
      </c>
      <c r="D17" s="45">
        <v>5</v>
      </c>
      <c r="E17" s="45">
        <v>5</v>
      </c>
      <c r="F17" s="45"/>
      <c r="G17" s="45"/>
    </row>
    <row r="18" spans="1:7" ht="13.5" customHeight="1">
      <c r="A18" s="44"/>
      <c r="B18" s="44" t="s">
        <v>2025</v>
      </c>
      <c r="C18" s="45">
        <v>2</v>
      </c>
      <c r="D18" s="45">
        <v>1</v>
      </c>
      <c r="E18" s="45">
        <v>1</v>
      </c>
      <c r="F18" s="45"/>
      <c r="G18" s="45"/>
    </row>
    <row r="19" spans="1:7" ht="13">
      <c r="A19" s="44" t="s">
        <v>2026</v>
      </c>
      <c r="B19" s="44" t="s">
        <v>2027</v>
      </c>
      <c r="C19" s="45">
        <v>0</v>
      </c>
      <c r="D19" s="45">
        <v>0</v>
      </c>
      <c r="E19" s="45">
        <v>0</v>
      </c>
      <c r="F19" s="45"/>
      <c r="G19" s="45"/>
    </row>
    <row r="20" spans="1:7" ht="13.5" customHeight="1">
      <c r="A20" s="44"/>
      <c r="B20" s="44" t="s">
        <v>2028</v>
      </c>
      <c r="C20" s="45">
        <v>0</v>
      </c>
      <c r="D20" s="45">
        <v>0</v>
      </c>
      <c r="E20" s="45">
        <v>0</v>
      </c>
      <c r="F20" s="45"/>
      <c r="G20" s="45"/>
    </row>
    <row r="21" spans="1:7" ht="13">
      <c r="A21" s="44" t="s">
        <v>2029</v>
      </c>
      <c r="B21" s="44" t="s">
        <v>2030</v>
      </c>
      <c r="C21" s="45">
        <v>0</v>
      </c>
      <c r="D21" s="45">
        <v>0</v>
      </c>
      <c r="E21" s="45">
        <v>0</v>
      </c>
      <c r="F21" s="45"/>
      <c r="G21" s="45"/>
    </row>
    <row r="22" spans="1:7" ht="13">
      <c r="A22" s="50"/>
      <c r="B22" s="44" t="s">
        <v>2031</v>
      </c>
      <c r="C22" s="45">
        <v>0</v>
      </c>
      <c r="D22" s="45">
        <v>0</v>
      </c>
      <c r="E22" s="45">
        <v>0</v>
      </c>
      <c r="F22" s="45"/>
      <c r="G22" s="45"/>
    </row>
    <row r="25" spans="1:7" ht="13">
      <c r="A25" s="51" t="s">
        <v>2032</v>
      </c>
    </row>
    <row r="26" spans="1:7" ht="13">
      <c r="A26" s="44" t="s">
        <v>2033</v>
      </c>
      <c r="B26" s="44" t="s">
        <v>2034</v>
      </c>
      <c r="C26" s="44" t="s">
        <v>1933</v>
      </c>
      <c r="D26" s="44" t="s">
        <v>2035</v>
      </c>
      <c r="E26" s="44" t="s">
        <v>21</v>
      </c>
    </row>
    <row r="27" spans="1:7" ht="13">
      <c r="A27" s="52" t="s">
        <v>2036</v>
      </c>
      <c r="B27" s="44"/>
      <c r="C27" s="53"/>
      <c r="D27" s="53"/>
      <c r="E27" s="53"/>
    </row>
    <row r="28" spans="1:7">
      <c r="A28" s="36" t="s">
        <v>2037</v>
      </c>
      <c r="B28" s="45">
        <v>5</v>
      </c>
      <c r="C28" s="36">
        <f>ROUNDUP(SQRT(20%*(B28)),0)</f>
        <v>1</v>
      </c>
      <c r="D28" s="36">
        <f>ROUNDUP(SQRT(20%*(B28)),0)</f>
        <v>1</v>
      </c>
      <c r="E28" s="36">
        <f>ROUNDUP(SQRT(20%*(B28)),0)</f>
        <v>1</v>
      </c>
    </row>
    <row r="29" spans="1:7">
      <c r="A29" s="36" t="s">
        <v>2038</v>
      </c>
      <c r="B29" s="45">
        <v>0</v>
      </c>
      <c r="C29" s="36">
        <f>ROUNDUP(SQRT(7%*(B29)),0)</f>
        <v>0</v>
      </c>
      <c r="D29" s="36">
        <f>ROUNDUP(SQRT(7%*(B29)),0)</f>
        <v>0</v>
      </c>
      <c r="E29" s="36">
        <f>ROUNDUP(SQRT(7%*(B29)),0)</f>
        <v>0</v>
      </c>
    </row>
    <row r="30" spans="1:7">
      <c r="A30" s="36" t="s">
        <v>2039</v>
      </c>
      <c r="B30" s="45">
        <v>0</v>
      </c>
      <c r="C30" s="36">
        <f>ROUNDUP(SQRT(5%*(B30)),0)</f>
        <v>0</v>
      </c>
      <c r="D30" s="36">
        <f>ROUNDUP(SQRT(5%*(B30)),0)</f>
        <v>0</v>
      </c>
      <c r="E30" s="36">
        <f>ROUNDUP(SQRT(5%*(B30)),0)</f>
        <v>0</v>
      </c>
    </row>
    <row r="31" spans="1:7">
      <c r="A31" s="36" t="s">
        <v>2040</v>
      </c>
      <c r="B31" s="45">
        <v>0</v>
      </c>
      <c r="C31" s="36">
        <f>ROUNDUP(SQRT(2%*(B31)),0)</f>
        <v>0</v>
      </c>
      <c r="D31" s="36">
        <f>ROUNDUP(SQRT(2%*(B31)),0)</f>
        <v>0</v>
      </c>
      <c r="E31" s="36">
        <f>ROUNDUP(SQRT(2%*(B31)),0)</f>
        <v>0</v>
      </c>
    </row>
    <row r="32" spans="1:7">
      <c r="A32" s="36" t="s">
        <v>2041</v>
      </c>
      <c r="B32" s="45">
        <v>0</v>
      </c>
      <c r="C32" s="36">
        <f>ROUNDUP(SQRT(SQRT(B32)),0)</f>
        <v>0</v>
      </c>
      <c r="D32" s="36">
        <f>ROUNDUP(SQRT(SQRT(B32)),0)</f>
        <v>0</v>
      </c>
      <c r="E32" s="36">
        <f>ROUNDUP(SQRT(SQRT(B32)),0)</f>
        <v>0</v>
      </c>
    </row>
    <row r="33" spans="1:7" ht="13">
      <c r="A33" s="52" t="s">
        <v>2042</v>
      </c>
      <c r="B33" s="44"/>
      <c r="C33" s="53"/>
      <c r="D33" s="53"/>
      <c r="E33" s="53"/>
    </row>
    <row r="34" spans="1:7">
      <c r="A34" s="36" t="s">
        <v>2037</v>
      </c>
      <c r="B34" s="45">
        <v>0</v>
      </c>
      <c r="C34" s="36">
        <f>ROUNDUP(SQRT(20%*(B34)),0)</f>
        <v>0</v>
      </c>
      <c r="D34" s="36">
        <f>ROUNDUP(SQRT(20%*(B34)),0)</f>
        <v>0</v>
      </c>
      <c r="E34" s="36">
        <f>ROUNDUP(SQRT(20%*(B34)),0)</f>
        <v>0</v>
      </c>
    </row>
    <row r="35" spans="1:7">
      <c r="A35" s="36" t="s">
        <v>2038</v>
      </c>
      <c r="B35" s="45">
        <v>0</v>
      </c>
      <c r="C35" s="36">
        <f>ROUNDUP(SQRT(7%*(B35)),0)</f>
        <v>0</v>
      </c>
      <c r="D35" s="36">
        <f>ROUNDUP(SQRT(7%*(B35)),0)</f>
        <v>0</v>
      </c>
      <c r="E35" s="36">
        <f>ROUNDUP(SQRT(7%*(B35)),0)</f>
        <v>0</v>
      </c>
    </row>
    <row r="36" spans="1:7">
      <c r="A36" s="36" t="s">
        <v>2039</v>
      </c>
      <c r="B36" s="45">
        <v>0</v>
      </c>
      <c r="C36" s="36">
        <f>ROUNDUP(SQRT(5%*(B36)),0)</f>
        <v>0</v>
      </c>
      <c r="D36" s="36">
        <f>ROUNDUP(SQRT(5%*(B36)),0)</f>
        <v>0</v>
      </c>
      <c r="E36" s="36">
        <f>ROUNDUP(SQRT(5%*(B36)),0)</f>
        <v>0</v>
      </c>
    </row>
    <row r="37" spans="1:7">
      <c r="A37" s="36" t="s">
        <v>2040</v>
      </c>
      <c r="B37" s="45">
        <v>0</v>
      </c>
      <c r="C37" s="36">
        <f>ROUNDUP(SQRT(2%*(B37)),0)</f>
        <v>0</v>
      </c>
      <c r="D37" s="36">
        <f>ROUNDUP(SQRT(2%*(B37)),0)</f>
        <v>0</v>
      </c>
      <c r="E37" s="36">
        <f>ROUNDUP(SQRT(2%*(B37)),0)</f>
        <v>0</v>
      </c>
    </row>
    <row r="38" spans="1:7">
      <c r="A38" s="36" t="s">
        <v>2041</v>
      </c>
      <c r="B38" s="45">
        <v>0</v>
      </c>
      <c r="C38" s="36">
        <f>ROUNDUP(SQRT(SQRT(B38)),0)</f>
        <v>0</v>
      </c>
      <c r="D38" s="36">
        <f>ROUNDUP(SQRT(SQRT(B38)),0)</f>
        <v>0</v>
      </c>
      <c r="E38" s="36">
        <f>ROUNDUP(SQRT(SQRT(B38)),0)</f>
        <v>0</v>
      </c>
    </row>
    <row r="39" spans="1:7" ht="13">
      <c r="A39" s="52" t="s">
        <v>2043</v>
      </c>
      <c r="B39" s="44"/>
      <c r="C39" s="53"/>
      <c r="D39" s="53"/>
      <c r="E39" s="53"/>
    </row>
    <row r="40" spans="1:7">
      <c r="A40" s="36" t="s">
        <v>2037</v>
      </c>
      <c r="B40" s="45">
        <v>0</v>
      </c>
      <c r="C40" s="36">
        <f>ROUNDUP(SQRT(20%*(B40)),0)</f>
        <v>0</v>
      </c>
      <c r="D40" s="36">
        <f>ROUNDUP(SQRT(20%*(B40)),0)</f>
        <v>0</v>
      </c>
      <c r="E40" s="36">
        <f>ROUNDUP(SQRT(20%*(B40)),0)</f>
        <v>0</v>
      </c>
    </row>
    <row r="41" spans="1:7">
      <c r="A41" s="36" t="s">
        <v>2038</v>
      </c>
      <c r="B41" s="45">
        <v>0</v>
      </c>
      <c r="C41" s="36">
        <f>ROUNDUP(SQRT(7%*(B41)),0)</f>
        <v>0</v>
      </c>
      <c r="D41" s="36">
        <f>ROUNDUP(SQRT(7%*(B41)),0)</f>
        <v>0</v>
      </c>
      <c r="E41" s="36">
        <f>ROUNDUP(SQRT(7%*(B41)),0)</f>
        <v>0</v>
      </c>
    </row>
    <row r="42" spans="1:7">
      <c r="A42" s="36" t="s">
        <v>2039</v>
      </c>
      <c r="B42" s="45">
        <v>0</v>
      </c>
      <c r="C42" s="36">
        <f>ROUNDUP(SQRT(5%*(B42)),0)</f>
        <v>0</v>
      </c>
      <c r="D42" s="36">
        <f>ROUNDUP(SQRT(5%*(B42)),0)</f>
        <v>0</v>
      </c>
      <c r="E42" s="36">
        <f>ROUNDUP(SQRT(5%*(B42)),0)</f>
        <v>0</v>
      </c>
    </row>
    <row r="43" spans="1:7">
      <c r="A43" s="36" t="s">
        <v>2040</v>
      </c>
      <c r="B43" s="45">
        <v>0</v>
      </c>
      <c r="C43" s="36">
        <f>ROUNDUP(SQRT(2%*(B43)),0)</f>
        <v>0</v>
      </c>
      <c r="D43" s="36">
        <f>ROUNDUP(SQRT(2%*(B43)),0)</f>
        <v>0</v>
      </c>
      <c r="E43" s="36">
        <f>ROUNDUP(SQRT(2%*(B43)),0)</f>
        <v>0</v>
      </c>
    </row>
    <row r="44" spans="1:7">
      <c r="A44" s="36" t="s">
        <v>2041</v>
      </c>
      <c r="B44" s="45">
        <v>0</v>
      </c>
      <c r="C44" s="36">
        <f>ROUNDUP(SQRT(SQRT(B44)),0)</f>
        <v>0</v>
      </c>
      <c r="D44" s="36">
        <f>ROUNDUP(SQRT(SQRT(B44)),0)</f>
        <v>0</v>
      </c>
      <c r="E44" s="36">
        <f>ROUNDUP(SQRT(SQRT(B44)),0)</f>
        <v>0</v>
      </c>
    </row>
    <row r="46" spans="1:7" ht="37.5" customHeight="1">
      <c r="A46" s="602" t="s">
        <v>2044</v>
      </c>
      <c r="B46" s="602"/>
      <c r="C46" s="602"/>
      <c r="D46" s="602"/>
      <c r="E46" s="602"/>
      <c r="F46" s="602"/>
      <c r="G46" s="602"/>
    </row>
    <row r="47" spans="1:7" ht="40.5" customHeight="1">
      <c r="A47" s="602" t="s">
        <v>2045</v>
      </c>
      <c r="B47" s="602"/>
      <c r="C47" s="602"/>
      <c r="D47" s="602"/>
      <c r="E47" s="602"/>
      <c r="F47" s="602"/>
      <c r="G47" s="602"/>
    </row>
    <row r="49" spans="1:8" ht="13">
      <c r="A49" s="51" t="s">
        <v>2046</v>
      </c>
      <c r="H49" s="54"/>
    </row>
    <row r="50" spans="1:8" ht="13">
      <c r="A50" s="44" t="s">
        <v>2033</v>
      </c>
      <c r="B50" s="44" t="s">
        <v>2034</v>
      </c>
      <c r="C50" s="44" t="s">
        <v>1933</v>
      </c>
      <c r="D50" s="44" t="s">
        <v>2035</v>
      </c>
      <c r="E50" s="44" t="s">
        <v>21</v>
      </c>
    </row>
    <row r="51" spans="1:8" ht="13">
      <c r="A51" s="52" t="s">
        <v>2036</v>
      </c>
      <c r="B51" s="44"/>
      <c r="C51" s="53"/>
      <c r="D51" s="53"/>
      <c r="E51" s="53"/>
    </row>
    <row r="52" spans="1:8">
      <c r="A52" s="36" t="s">
        <v>2047</v>
      </c>
      <c r="B52" s="45">
        <v>0</v>
      </c>
      <c r="C52" s="36">
        <f>ROUNDUP(SQRT(20%*(B52)),0)</f>
        <v>0</v>
      </c>
      <c r="D52" s="36">
        <f>ROUNDUP(SQRT(20%*(B52)),0)</f>
        <v>0</v>
      </c>
      <c r="E52" s="36">
        <f>ROUNDUP(SQRT(20%*(B52)),0)</f>
        <v>0</v>
      </c>
    </row>
    <row r="53" spans="1:8" ht="13">
      <c r="A53" s="52" t="s">
        <v>2042</v>
      </c>
      <c r="B53" s="44"/>
      <c r="C53" s="53"/>
      <c r="D53" s="53"/>
      <c r="E53" s="53"/>
    </row>
    <row r="54" spans="1:8">
      <c r="A54" s="36" t="s">
        <v>2047</v>
      </c>
      <c r="B54" s="45">
        <v>0</v>
      </c>
      <c r="C54" s="36">
        <f>ROUNDUP(SQRT(20%*(B54)),0)</f>
        <v>0</v>
      </c>
      <c r="D54" s="36">
        <f>ROUNDUP(SQRT(20%*(B54)),0)</f>
        <v>0</v>
      </c>
      <c r="E54" s="36">
        <f>ROUNDUP(SQRT(20%*(B54)),0)</f>
        <v>0</v>
      </c>
    </row>
    <row r="55" spans="1:8" ht="13">
      <c r="A55" s="52" t="s">
        <v>2043</v>
      </c>
      <c r="B55" s="44"/>
      <c r="C55" s="53"/>
      <c r="D55" s="53"/>
      <c r="E55" s="53"/>
    </row>
    <row r="56" spans="1:8">
      <c r="A56" s="36" t="s">
        <v>2047</v>
      </c>
      <c r="B56" s="45">
        <v>0</v>
      </c>
      <c r="C56" s="36">
        <f>ROUNDUP(SQRT(20%*(B56)),0)</f>
        <v>0</v>
      </c>
      <c r="D56" s="36">
        <f>ROUNDUP(SQRT(20%*(B56)),0)</f>
        <v>0</v>
      </c>
      <c r="E56" s="36">
        <f>ROUNDUP(SQRT(20%*(B56)),0)</f>
        <v>0</v>
      </c>
    </row>
    <row r="58" spans="1:8" s="55" customFormat="1" ht="38.25" customHeight="1">
      <c r="A58" s="602" t="s">
        <v>2044</v>
      </c>
      <c r="B58" s="602"/>
      <c r="C58" s="602"/>
      <c r="D58" s="602"/>
      <c r="E58" s="602"/>
      <c r="F58" s="602"/>
      <c r="G58" s="602"/>
    </row>
    <row r="59" spans="1:8" s="55" customFormat="1" ht="39.75" customHeight="1">
      <c r="A59" s="602" t="s">
        <v>2048</v>
      </c>
      <c r="B59" s="602"/>
      <c r="C59" s="602"/>
      <c r="D59" s="602"/>
      <c r="E59" s="602"/>
      <c r="F59" s="602"/>
      <c r="G59" s="602"/>
    </row>
    <row r="61" spans="1:8" ht="13">
      <c r="A61" s="51" t="s">
        <v>2049</v>
      </c>
    </row>
    <row r="62" spans="1:8" ht="13">
      <c r="A62" s="44" t="s">
        <v>2033</v>
      </c>
      <c r="B62" s="44" t="s">
        <v>2034</v>
      </c>
      <c r="C62" s="44" t="s">
        <v>1933</v>
      </c>
      <c r="D62" s="44" t="s">
        <v>2035</v>
      </c>
      <c r="E62" s="44" t="s">
        <v>21</v>
      </c>
    </row>
    <row r="63" spans="1:8" ht="13">
      <c r="A63" s="52" t="s">
        <v>2036</v>
      </c>
      <c r="B63" s="44"/>
      <c r="C63" s="53"/>
      <c r="D63" s="53"/>
      <c r="E63" s="53"/>
    </row>
    <row r="64" spans="1:8">
      <c r="A64" s="36" t="s">
        <v>2050</v>
      </c>
      <c r="B64" s="45">
        <v>0</v>
      </c>
      <c r="C64" s="36">
        <f>ROUNDUP(SQRT(10%*(B64)),0)</f>
        <v>0</v>
      </c>
      <c r="D64" s="36">
        <f>ROUNDUP(SQRT(10%*(B64)),0)</f>
        <v>0</v>
      </c>
      <c r="E64" s="36">
        <f>ROUNDUP(SQRT(10%*(B64)),0)</f>
        <v>0</v>
      </c>
    </row>
    <row r="65" spans="1:7" ht="13">
      <c r="A65" s="52" t="s">
        <v>2042</v>
      </c>
      <c r="B65" s="44"/>
      <c r="C65" s="53"/>
      <c r="D65" s="53"/>
      <c r="E65" s="53"/>
    </row>
    <row r="66" spans="1:7">
      <c r="A66" s="36" t="s">
        <v>2050</v>
      </c>
      <c r="B66" s="45">
        <v>0</v>
      </c>
      <c r="C66" s="36">
        <f>ROUNDUP(SQRT(10%*(B66)),0)</f>
        <v>0</v>
      </c>
      <c r="D66" s="36">
        <f>ROUNDUP(SQRT(10%*(B66)),0)</f>
        <v>0</v>
      </c>
      <c r="E66" s="36">
        <f>ROUNDUP(SQRT(10%*(B66)),0)</f>
        <v>0</v>
      </c>
    </row>
    <row r="67" spans="1:7" ht="13">
      <c r="A67" s="52" t="s">
        <v>2043</v>
      </c>
      <c r="B67" s="44"/>
      <c r="C67" s="53"/>
      <c r="D67" s="53"/>
      <c r="E67" s="53"/>
    </row>
    <row r="68" spans="1:7">
      <c r="A68" s="36" t="s">
        <v>2050</v>
      </c>
      <c r="B68" s="45">
        <v>0</v>
      </c>
      <c r="C68" s="36">
        <f>ROUNDUP(SQRT(10%*(B68)),0)</f>
        <v>0</v>
      </c>
      <c r="D68" s="36">
        <f>ROUNDUP(SQRT(10%*(B68)),0)</f>
        <v>0</v>
      </c>
      <c r="E68" s="36">
        <f>ROUNDUP(SQRT(10%*(B68)),0)</f>
        <v>0</v>
      </c>
    </row>
    <row r="70" spans="1:7" s="55" customFormat="1" ht="33.75" customHeight="1">
      <c r="A70" s="602" t="s">
        <v>2044</v>
      </c>
      <c r="B70" s="602"/>
      <c r="C70" s="602"/>
      <c r="D70" s="602"/>
      <c r="E70" s="602"/>
      <c r="F70" s="602"/>
      <c r="G70" s="602"/>
    </row>
    <row r="71" spans="1:7" s="55" customFormat="1" ht="71.25" customHeight="1">
      <c r="A71" s="602" t="s">
        <v>2051</v>
      </c>
      <c r="B71" s="602"/>
      <c r="C71" s="602"/>
      <c r="D71" s="602"/>
      <c r="E71" s="602"/>
      <c r="F71" s="602"/>
      <c r="G71" s="602"/>
    </row>
    <row r="72" spans="1:7">
      <c r="A72" s="56"/>
    </row>
  </sheetData>
  <mergeCells count="8">
    <mergeCell ref="A70:G70"/>
    <mergeCell ref="A71:G71"/>
    <mergeCell ref="B8:G8"/>
    <mergeCell ref="A16:B16"/>
    <mergeCell ref="A46:G46"/>
    <mergeCell ref="A47:G47"/>
    <mergeCell ref="A58:G58"/>
    <mergeCell ref="A59:G5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058D-E67B-4609-9202-59262112C4EE}">
  <dimension ref="A1:B43"/>
  <sheetViews>
    <sheetView view="pageBreakPreview" zoomScaleNormal="100" zoomScaleSheetLayoutView="100" workbookViewId="0"/>
  </sheetViews>
  <sheetFormatPr defaultColWidth="9" defaultRowHeight="13"/>
  <cols>
    <col min="1" max="1" width="40.453125" style="64" customWidth="1"/>
    <col min="2" max="2" width="46.453125" style="64" customWidth="1"/>
    <col min="3" max="16384" width="9" style="111"/>
  </cols>
  <sheetData>
    <row r="1" spans="1:2" ht="163.5" customHeight="1">
      <c r="A1" s="243"/>
      <c r="B1" s="244" t="s">
        <v>2052</v>
      </c>
    </row>
    <row r="2" spans="1:2" ht="14.5">
      <c r="A2" s="245" t="s">
        <v>2053</v>
      </c>
      <c r="B2" s="246"/>
    </row>
    <row r="3" spans="1:2" ht="14.5">
      <c r="A3" s="247" t="s">
        <v>2054</v>
      </c>
      <c r="B3" s="248" t="str">
        <f>Cover!D3</f>
        <v>Sveaskog Förvaltnings AB</v>
      </c>
    </row>
    <row r="4" spans="1:2" ht="14.5">
      <c r="A4" s="247" t="s">
        <v>2055</v>
      </c>
      <c r="B4" s="248" t="str">
        <f>Cover!D8</f>
        <v>SA-PEFC-FM-014564</v>
      </c>
    </row>
    <row r="5" spans="1:2" ht="14.5">
      <c r="A5" s="247" t="s">
        <v>92</v>
      </c>
      <c r="B5" s="248" t="s">
        <v>5</v>
      </c>
    </row>
    <row r="6" spans="1:2" ht="14.5">
      <c r="A6" s="247" t="s">
        <v>2056</v>
      </c>
      <c r="B6" s="248">
        <v>5</v>
      </c>
    </row>
    <row r="7" spans="1:2" ht="14.5">
      <c r="A7" s="247" t="s">
        <v>2057</v>
      </c>
      <c r="B7" s="320">
        <f>'Basic Info'!C49</f>
        <v>3924180.94</v>
      </c>
    </row>
    <row r="8" spans="1:2" ht="14.5">
      <c r="A8" s="249" t="s">
        <v>2058</v>
      </c>
      <c r="B8" s="277" t="s">
        <v>2059</v>
      </c>
    </row>
    <row r="9" spans="1:2" ht="14.5">
      <c r="A9" s="196"/>
      <c r="B9" s="196"/>
    </row>
    <row r="10" spans="1:2" ht="14.5">
      <c r="A10" s="245" t="s">
        <v>2060</v>
      </c>
      <c r="B10" s="246"/>
    </row>
    <row r="11" spans="1:2" ht="14.5">
      <c r="A11" s="247" t="s">
        <v>2061</v>
      </c>
      <c r="B11" s="546" t="s">
        <v>3342</v>
      </c>
    </row>
    <row r="12" spans="1:2" ht="14.5">
      <c r="A12" s="247" t="s">
        <v>2062</v>
      </c>
      <c r="B12" s="546" t="s">
        <v>2063</v>
      </c>
    </row>
    <row r="13" spans="1:2" ht="14.5">
      <c r="A13" s="247" t="s">
        <v>2064</v>
      </c>
      <c r="B13" s="546" t="s">
        <v>33</v>
      </c>
    </row>
    <row r="14" spans="1:2" ht="29">
      <c r="A14" s="547" t="s">
        <v>2065</v>
      </c>
      <c r="B14" s="548" t="s">
        <v>33</v>
      </c>
    </row>
    <row r="15" spans="1:2" ht="14.5">
      <c r="A15" s="196"/>
      <c r="B15" s="196"/>
    </row>
    <row r="16" spans="1:2" s="196" customFormat="1" ht="14.5">
      <c r="A16" s="245" t="s">
        <v>2066</v>
      </c>
      <c r="B16" s="246"/>
    </row>
    <row r="17" spans="1:2" s="196" customFormat="1" ht="14.5">
      <c r="A17" s="247" t="s">
        <v>2067</v>
      </c>
      <c r="B17" s="248">
        <v>0</v>
      </c>
    </row>
    <row r="18" spans="1:2" s="196" customFormat="1" ht="14.5">
      <c r="A18" s="247" t="s">
        <v>2068</v>
      </c>
      <c r="B18" s="248">
        <v>0</v>
      </c>
    </row>
    <row r="19" spans="1:2" s="196" customFormat="1" ht="14.5">
      <c r="A19" s="247" t="s">
        <v>2069</v>
      </c>
      <c r="B19" s="248">
        <v>0</v>
      </c>
    </row>
    <row r="20" spans="1:2" s="196" customFormat="1" ht="14.5">
      <c r="A20" s="247" t="s">
        <v>2070</v>
      </c>
      <c r="B20" s="248">
        <v>0</v>
      </c>
    </row>
    <row r="21" spans="1:2" s="196" customFormat="1" ht="14.5">
      <c r="A21" s="247" t="s">
        <v>2071</v>
      </c>
      <c r="B21" s="546" t="s">
        <v>122</v>
      </c>
    </row>
    <row r="22" spans="1:2" s="196" customFormat="1" ht="14.5">
      <c r="A22" s="249" t="s">
        <v>2072</v>
      </c>
      <c r="B22" s="549" t="s">
        <v>2073</v>
      </c>
    </row>
    <row r="23" spans="1:2" s="196" customFormat="1" ht="14.5"/>
    <row r="24" spans="1:2" s="196" customFormat="1" ht="14.5">
      <c r="A24" s="245" t="s">
        <v>2074</v>
      </c>
      <c r="B24" s="250"/>
    </row>
    <row r="25" spans="1:2" s="196" customFormat="1" ht="43.5">
      <c r="A25" s="607" t="s">
        <v>2075</v>
      </c>
      <c r="B25" s="212" t="s">
        <v>2076</v>
      </c>
    </row>
    <row r="26" spans="1:2" s="196" customFormat="1" ht="14.5">
      <c r="A26" s="608"/>
      <c r="B26" s="213"/>
    </row>
    <row r="27" spans="1:2" s="196" customFormat="1" ht="14.5">
      <c r="A27" s="247"/>
      <c r="B27" s="251"/>
    </row>
    <row r="28" spans="1:2" s="196" customFormat="1" ht="14.5">
      <c r="A28" s="249" t="s">
        <v>2077</v>
      </c>
      <c r="B28" s="572">
        <v>46044</v>
      </c>
    </row>
    <row r="29" spans="1:2" s="196" customFormat="1" ht="14.5">
      <c r="B29" s="208"/>
    </row>
    <row r="30" spans="1:2" s="196" customFormat="1" ht="14.5">
      <c r="A30" s="245" t="s">
        <v>2078</v>
      </c>
      <c r="B30" s="250"/>
    </row>
    <row r="31" spans="1:2" s="64" customFormat="1" ht="14.5">
      <c r="A31" s="609" t="s">
        <v>2079</v>
      </c>
      <c r="B31" s="567" t="s">
        <v>2080</v>
      </c>
    </row>
    <row r="32" spans="1:2" s="64" customFormat="1" ht="14.5">
      <c r="A32" s="609"/>
      <c r="B32" s="568"/>
    </row>
    <row r="33" spans="1:2" s="64" customFormat="1" ht="14.5">
      <c r="A33" s="609"/>
      <c r="B33" s="569"/>
    </row>
    <row r="34" spans="1:2" s="64" customFormat="1" ht="45.75" customHeight="1">
      <c r="A34" s="566" t="s">
        <v>2054</v>
      </c>
      <c r="B34" s="574" t="str">
        <f>B14</f>
        <v>Antonia Dunwoody</v>
      </c>
    </row>
    <row r="35" spans="1:2" s="64" customFormat="1" ht="58.5" customHeight="1">
      <c r="A35" s="571" t="s">
        <v>2081</v>
      </c>
      <c r="B35" s="570" t="s">
        <v>33</v>
      </c>
    </row>
    <row r="36" spans="1:2" ht="14.5">
      <c r="A36" s="249" t="s">
        <v>2077</v>
      </c>
      <c r="B36" s="573">
        <v>46052</v>
      </c>
    </row>
    <row r="37" spans="1:2" s="252" customFormat="1" ht="10.5" customHeight="1">
      <c r="A37" s="196"/>
      <c r="B37" s="196"/>
    </row>
    <row r="38" spans="1:2" s="252" customFormat="1" ht="10.5" customHeight="1">
      <c r="A38" s="610" t="s">
        <v>2082</v>
      </c>
      <c r="B38" s="610"/>
    </row>
    <row r="39" spans="1:2" s="252" customFormat="1" ht="10.5">
      <c r="A39" s="606" t="s">
        <v>39</v>
      </c>
      <c r="B39" s="606"/>
    </row>
    <row r="40" spans="1:2" s="252" customFormat="1" ht="10.5">
      <c r="A40" s="606" t="s">
        <v>2083</v>
      </c>
      <c r="B40" s="606"/>
    </row>
    <row r="41" spans="1:2" s="252" customFormat="1" ht="10.5">
      <c r="A41" s="253"/>
      <c r="B41" s="253"/>
    </row>
    <row r="42" spans="1:2" s="252" customFormat="1" ht="10.5">
      <c r="A42" s="606" t="s">
        <v>41</v>
      </c>
      <c r="B42" s="606"/>
    </row>
    <row r="43" spans="1:2">
      <c r="A43" s="606" t="s">
        <v>42</v>
      </c>
      <c r="B43" s="606"/>
    </row>
  </sheetData>
  <mergeCells count="7">
    <mergeCell ref="A43:B43"/>
    <mergeCell ref="A25:A26"/>
    <mergeCell ref="A31:A33"/>
    <mergeCell ref="A38:B38"/>
    <mergeCell ref="A39:B39"/>
    <mergeCell ref="A40:B40"/>
    <mergeCell ref="A42:B42"/>
  </mergeCells>
  <pageMargins left="0.75" right="0.75" top="1" bottom="1" header="0.5" footer="0.5"/>
  <pageSetup paperSize="9" scale="79" orientation="portrait" horizontalDpi="4294967294"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E5B4-C96F-4FE6-B7DB-3F1E6B866A37}">
  <dimension ref="A1:BN103"/>
  <sheetViews>
    <sheetView view="pageBreakPreview" zoomScaleNormal="100" zoomScaleSheetLayoutView="100" workbookViewId="0"/>
  </sheetViews>
  <sheetFormatPr defaultColWidth="8" defaultRowHeight="13"/>
  <cols>
    <col min="1" max="1" width="23.453125" style="256" customWidth="1"/>
    <col min="2" max="2" width="21.7265625" style="256" customWidth="1"/>
    <col min="3" max="3" width="15.453125" style="255" customWidth="1"/>
    <col min="4" max="4" width="24.453125" style="255" customWidth="1"/>
    <col min="5" max="12" width="8" style="255" customWidth="1"/>
    <col min="13" max="16384" width="8" style="256"/>
  </cols>
  <sheetData>
    <row r="1" spans="1:66" ht="143.25" customHeight="1">
      <c r="A1" s="254"/>
      <c r="B1" s="621" t="s">
        <v>2084</v>
      </c>
      <c r="C1" s="621"/>
      <c r="D1" s="276"/>
      <c r="E1" s="27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row>
    <row r="2" spans="1:66" ht="9.75" customHeight="1">
      <c r="A2" s="257"/>
      <c r="B2" s="257"/>
      <c r="C2" s="258"/>
      <c r="D2" s="258"/>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row>
    <row r="3" spans="1:66">
      <c r="A3" s="622" t="s">
        <v>2085</v>
      </c>
      <c r="B3" s="622"/>
      <c r="C3" s="622"/>
      <c r="D3" s="622"/>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row>
    <row r="4" spans="1:66" ht="14.25" customHeight="1">
      <c r="A4" s="622"/>
      <c r="B4" s="622"/>
      <c r="C4" s="622"/>
      <c r="D4" s="622"/>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row>
    <row r="5" spans="1:66" ht="25.5" customHeight="1">
      <c r="A5" s="622" t="s">
        <v>2086</v>
      </c>
      <c r="B5" s="622"/>
      <c r="C5" s="622"/>
      <c r="D5" s="622"/>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row>
    <row r="6" spans="1:66" ht="14.5">
      <c r="A6" s="623" t="s">
        <v>2053</v>
      </c>
      <c r="B6" s="623"/>
      <c r="C6" s="623"/>
      <c r="D6" s="259"/>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row>
    <row r="7" spans="1:66" ht="14.5">
      <c r="A7" s="259" t="s">
        <v>2054</v>
      </c>
      <c r="B7" s="618" t="str">
        <f>'A11a Cert Decsn'!B3</f>
        <v>Sveaskog Förvaltnings AB</v>
      </c>
      <c r="C7" s="618"/>
      <c r="D7" s="618"/>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row>
    <row r="8" spans="1:66" ht="14.5">
      <c r="A8" s="259" t="s">
        <v>2087</v>
      </c>
      <c r="B8" s="618" t="str">
        <f>'Basic Info'!C15</f>
        <v>Wallingatan 2, 105 22 Stockholm</v>
      </c>
      <c r="C8" s="618"/>
      <c r="D8" s="618"/>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row>
    <row r="9" spans="1:66" ht="14.5">
      <c r="A9" s="259" t="s">
        <v>92</v>
      </c>
      <c r="B9" s="618" t="s">
        <v>5</v>
      </c>
      <c r="C9" s="618"/>
      <c r="D9" s="618"/>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row>
    <row r="10" spans="1:66" ht="14.5">
      <c r="A10" s="259" t="s">
        <v>2055</v>
      </c>
      <c r="B10" s="618" t="str">
        <f>Cover!D8</f>
        <v>SA-PEFC-FM-014564</v>
      </c>
      <c r="C10" s="618"/>
      <c r="D10" s="260"/>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row>
    <row r="11" spans="1:66" ht="14.5">
      <c r="A11" s="259" t="s">
        <v>128</v>
      </c>
      <c r="B11" s="618" t="s">
        <v>2088</v>
      </c>
      <c r="C11" s="618"/>
      <c r="D11" s="260"/>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row>
    <row r="12" spans="1:66" ht="14.5">
      <c r="A12" s="259" t="s">
        <v>2089</v>
      </c>
      <c r="B12" s="261">
        <f>Cover!D10</f>
        <v>45317</v>
      </c>
      <c r="C12" s="260" t="s">
        <v>2090</v>
      </c>
      <c r="D12" s="261">
        <f>Cover!D11</f>
        <v>47143</v>
      </c>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row>
    <row r="13" spans="1:66" ht="9.75" customHeight="1">
      <c r="A13" s="259"/>
      <c r="B13" s="260"/>
      <c r="C13" s="262"/>
      <c r="D13" s="260"/>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row>
    <row r="14" spans="1:66" ht="18" customHeight="1">
      <c r="A14" s="623" t="s">
        <v>2091</v>
      </c>
      <c r="B14" s="623"/>
      <c r="C14" s="623"/>
      <c r="D14" s="623"/>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row>
    <row r="15" spans="1:66" s="266" customFormat="1" ht="14.5">
      <c r="A15" s="263" t="s">
        <v>2092</v>
      </c>
      <c r="B15" s="264" t="s">
        <v>2093</v>
      </c>
      <c r="C15" s="264" t="s">
        <v>2094</v>
      </c>
      <c r="D15" s="264" t="s">
        <v>2095</v>
      </c>
      <c r="E15" s="255"/>
      <c r="F15" s="255"/>
      <c r="G15" s="255"/>
      <c r="H15" s="255"/>
      <c r="I15" s="255"/>
      <c r="J15" s="255"/>
      <c r="K15" s="25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5"/>
      <c r="BC15" s="265"/>
      <c r="BD15" s="265"/>
      <c r="BE15" s="265"/>
      <c r="BF15" s="265"/>
      <c r="BG15" s="265"/>
      <c r="BH15" s="265"/>
      <c r="BI15" s="265"/>
      <c r="BJ15" s="265"/>
      <c r="BK15" s="265"/>
      <c r="BL15" s="265"/>
      <c r="BM15" s="265"/>
      <c r="BN15" s="265"/>
    </row>
    <row r="16" spans="1:66" s="268" customFormat="1" ht="32.15" customHeight="1">
      <c r="A16" s="278" t="s">
        <v>2096</v>
      </c>
      <c r="B16" s="278" t="s">
        <v>2097</v>
      </c>
      <c r="C16" s="279" t="s">
        <v>2098</v>
      </c>
      <c r="D16" s="281" t="s">
        <v>2099</v>
      </c>
      <c r="E16" s="255"/>
      <c r="F16" s="255"/>
      <c r="G16" s="255"/>
      <c r="H16" s="255"/>
      <c r="I16" s="255"/>
      <c r="J16" s="255"/>
      <c r="K16" s="255"/>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row>
    <row r="17" spans="1:66" s="268" customFormat="1" ht="32.15" customHeight="1">
      <c r="A17" s="278" t="s">
        <v>2096</v>
      </c>
      <c r="B17" s="278" t="s">
        <v>2100</v>
      </c>
      <c r="C17" s="280" t="s">
        <v>2101</v>
      </c>
      <c r="D17" s="281" t="s">
        <v>2099</v>
      </c>
      <c r="E17" s="255"/>
      <c r="F17" s="255"/>
      <c r="G17" s="255"/>
      <c r="H17" s="255"/>
      <c r="I17" s="255"/>
      <c r="J17" s="255"/>
      <c r="K17" s="255"/>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row>
    <row r="18" spans="1:66" s="268" customFormat="1" ht="32.15" customHeight="1">
      <c r="A18" s="278" t="s">
        <v>2096</v>
      </c>
      <c r="B18" s="280" t="s">
        <v>2102</v>
      </c>
      <c r="C18" s="280" t="s">
        <v>2103</v>
      </c>
      <c r="D18" s="281" t="s">
        <v>2099</v>
      </c>
      <c r="E18" s="255"/>
      <c r="F18" s="255"/>
      <c r="G18" s="255"/>
      <c r="H18" s="255"/>
      <c r="I18" s="255"/>
      <c r="J18" s="255"/>
      <c r="K18" s="255"/>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row>
    <row r="19" spans="1:66" ht="14.5" hidden="1">
      <c r="A19" s="260"/>
      <c r="B19" s="269"/>
      <c r="C19" s="260"/>
      <c r="D19" s="269"/>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row>
    <row r="20" spans="1:66" ht="14.5">
      <c r="A20" s="270" t="s">
        <v>2078</v>
      </c>
      <c r="B20" s="271"/>
      <c r="C20" s="272"/>
      <c r="D20" s="273"/>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row>
    <row r="21" spans="1:66" ht="15.75" customHeight="1">
      <c r="A21" s="617" t="s">
        <v>2054</v>
      </c>
      <c r="B21" s="618"/>
      <c r="C21" s="624"/>
      <c r="D21" s="62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row>
    <row r="22" spans="1:66" ht="26.25" customHeight="1">
      <c r="A22" s="617" t="s">
        <v>2104</v>
      </c>
      <c r="B22" s="618"/>
      <c r="C22" s="619"/>
      <c r="D22" s="620"/>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row>
    <row r="23" spans="1:66" ht="14.5">
      <c r="A23" s="612" t="s">
        <v>2077</v>
      </c>
      <c r="B23" s="613"/>
      <c r="C23" s="615"/>
      <c r="D23" s="616"/>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row>
    <row r="24" spans="1:66" ht="14.5">
      <c r="A24" s="259"/>
      <c r="B24" s="259"/>
      <c r="C24" s="262"/>
      <c r="D24" s="259"/>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row>
    <row r="25" spans="1:66">
      <c r="A25" s="614" t="s">
        <v>38</v>
      </c>
      <c r="B25" s="614"/>
      <c r="C25" s="614"/>
      <c r="D25" s="614"/>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row>
    <row r="26" spans="1:66">
      <c r="A26" s="611" t="s">
        <v>39</v>
      </c>
      <c r="B26" s="611"/>
      <c r="C26" s="611"/>
      <c r="D26" s="611"/>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row>
    <row r="27" spans="1:66">
      <c r="A27" s="611" t="s">
        <v>2105</v>
      </c>
      <c r="B27" s="611"/>
      <c r="C27" s="611"/>
      <c r="D27" s="611"/>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c r="BF27" s="255"/>
      <c r="BG27" s="255"/>
      <c r="BH27" s="255"/>
      <c r="BI27" s="255"/>
      <c r="BJ27" s="255"/>
      <c r="BK27" s="255"/>
      <c r="BL27" s="255"/>
      <c r="BM27" s="255"/>
      <c r="BN27" s="255"/>
    </row>
    <row r="28" spans="1:66" ht="13.5" customHeight="1">
      <c r="A28" s="274"/>
      <c r="B28" s="274"/>
      <c r="C28" s="274"/>
      <c r="D28" s="27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row>
    <row r="29" spans="1:66">
      <c r="A29" s="611" t="s">
        <v>41</v>
      </c>
      <c r="B29" s="611"/>
      <c r="C29" s="611"/>
      <c r="D29" s="611"/>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c r="AU29" s="255"/>
      <c r="AV29" s="255"/>
      <c r="AW29" s="255"/>
      <c r="AX29" s="255"/>
      <c r="AY29" s="255"/>
      <c r="AZ29" s="255"/>
      <c r="BA29" s="255"/>
      <c r="BB29" s="255"/>
      <c r="BC29" s="255"/>
      <c r="BD29" s="255"/>
      <c r="BE29" s="255"/>
      <c r="BF29" s="255"/>
      <c r="BG29" s="255"/>
      <c r="BH29" s="255"/>
      <c r="BI29" s="255"/>
      <c r="BJ29" s="255"/>
      <c r="BK29" s="255"/>
      <c r="BL29" s="255"/>
      <c r="BM29" s="255"/>
      <c r="BN29" s="255"/>
    </row>
    <row r="30" spans="1:66">
      <c r="A30" s="611" t="s">
        <v>42</v>
      </c>
      <c r="B30" s="611"/>
      <c r="C30" s="611"/>
      <c r="D30" s="611"/>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55"/>
      <c r="AY30" s="255"/>
      <c r="AZ30" s="255"/>
      <c r="BA30" s="255"/>
      <c r="BB30" s="255"/>
      <c r="BC30" s="255"/>
      <c r="BD30" s="255"/>
      <c r="BE30" s="255"/>
      <c r="BF30" s="255"/>
      <c r="BG30" s="255"/>
      <c r="BH30" s="255"/>
      <c r="BI30" s="255"/>
      <c r="BJ30" s="255"/>
      <c r="BK30" s="255"/>
      <c r="BL30" s="255"/>
      <c r="BM30" s="255"/>
      <c r="BN30" s="255"/>
    </row>
    <row r="31" spans="1:66">
      <c r="A31" s="611" t="s">
        <v>2106</v>
      </c>
      <c r="B31" s="611"/>
      <c r="C31" s="611"/>
      <c r="D31" s="611"/>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c r="AU31" s="255"/>
      <c r="AV31" s="255"/>
      <c r="AW31" s="255"/>
      <c r="AX31" s="255"/>
      <c r="AY31" s="255"/>
      <c r="AZ31" s="255"/>
      <c r="BA31" s="255"/>
      <c r="BB31" s="255"/>
      <c r="BC31" s="255"/>
      <c r="BD31" s="255"/>
      <c r="BE31" s="255"/>
      <c r="BF31" s="255"/>
      <c r="BG31" s="255"/>
      <c r="BH31" s="255"/>
      <c r="BI31" s="255"/>
      <c r="BJ31" s="255"/>
      <c r="BK31" s="255"/>
      <c r="BL31" s="255"/>
      <c r="BM31" s="255"/>
      <c r="BN31" s="255"/>
    </row>
    <row r="32" spans="1:66">
      <c r="A32" s="255"/>
      <c r="B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c r="BB32" s="255"/>
      <c r="BC32" s="255"/>
      <c r="BD32" s="255"/>
      <c r="BE32" s="255"/>
      <c r="BF32" s="255"/>
      <c r="BG32" s="255"/>
      <c r="BH32" s="255"/>
      <c r="BI32" s="255"/>
      <c r="BJ32" s="255"/>
      <c r="BK32" s="255"/>
      <c r="BL32" s="255"/>
      <c r="BM32" s="255"/>
      <c r="BN32" s="255"/>
    </row>
    <row r="33" spans="1:66">
      <c r="A33" s="255"/>
      <c r="B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5"/>
      <c r="AZ33" s="255"/>
      <c r="BA33" s="255"/>
      <c r="BB33" s="255"/>
      <c r="BC33" s="255"/>
      <c r="BD33" s="255"/>
      <c r="BE33" s="255"/>
      <c r="BF33" s="255"/>
      <c r="BG33" s="255"/>
      <c r="BH33" s="255"/>
      <c r="BI33" s="255"/>
      <c r="BJ33" s="255"/>
      <c r="BK33" s="255"/>
      <c r="BL33" s="255"/>
      <c r="BM33" s="255"/>
      <c r="BN33" s="255"/>
    </row>
    <row r="34" spans="1:66">
      <c r="A34" s="255"/>
      <c r="B34" s="255"/>
      <c r="M34" s="255"/>
      <c r="N34" s="255"/>
      <c r="O34" s="255"/>
      <c r="P34" s="255"/>
      <c r="Q34" s="255"/>
      <c r="R34" s="255"/>
      <c r="S34" s="255"/>
      <c r="T34" s="255"/>
      <c r="U34" s="255"/>
      <c r="V34" s="255"/>
      <c r="W34" s="255"/>
      <c r="X34" s="255"/>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5"/>
      <c r="AY34" s="255"/>
      <c r="AZ34" s="255"/>
      <c r="BA34" s="255"/>
      <c r="BB34" s="255"/>
      <c r="BC34" s="255"/>
      <c r="BD34" s="255"/>
      <c r="BE34" s="255"/>
      <c r="BF34" s="255"/>
      <c r="BG34" s="255"/>
      <c r="BH34" s="255"/>
      <c r="BI34" s="255"/>
      <c r="BJ34" s="255"/>
      <c r="BK34" s="255"/>
      <c r="BL34" s="255"/>
      <c r="BM34" s="255"/>
      <c r="BN34" s="255"/>
    </row>
    <row r="35" spans="1:66">
      <c r="A35" s="255"/>
      <c r="B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row>
    <row r="36" spans="1:66" s="255" customFormat="1"/>
    <row r="37" spans="1:66" s="255" customFormat="1"/>
    <row r="38" spans="1:66" s="255" customFormat="1"/>
    <row r="39" spans="1:66" s="255" customFormat="1"/>
    <row r="40" spans="1:66" s="255" customFormat="1"/>
    <row r="41" spans="1:66" s="255" customFormat="1"/>
    <row r="42" spans="1:66" s="255" customFormat="1"/>
    <row r="43" spans="1:66" s="255" customFormat="1"/>
    <row r="44" spans="1:66" s="255" customFormat="1"/>
    <row r="45" spans="1:66" s="255" customFormat="1"/>
    <row r="46" spans="1:66" s="255" customFormat="1"/>
    <row r="47" spans="1:66" s="255" customFormat="1"/>
    <row r="48" spans="1:66" s="255" customFormat="1"/>
    <row r="49" spans="1:31" s="255" customFormat="1"/>
    <row r="50" spans="1:31" s="255" customFormat="1"/>
    <row r="51" spans="1:31" s="255" customFormat="1"/>
    <row r="52" spans="1:31" s="255" customFormat="1"/>
    <row r="53" spans="1:31" s="255" customFormat="1"/>
    <row r="54" spans="1:31" s="255" customFormat="1"/>
    <row r="55" spans="1:31">
      <c r="A55" s="255"/>
      <c r="B55" s="255"/>
      <c r="M55" s="255"/>
      <c r="N55" s="255"/>
      <c r="O55" s="255"/>
      <c r="P55" s="255"/>
      <c r="Q55" s="255"/>
      <c r="R55" s="255"/>
      <c r="S55" s="255"/>
      <c r="T55" s="255"/>
      <c r="U55" s="255"/>
      <c r="V55" s="255"/>
      <c r="W55" s="255"/>
      <c r="X55" s="255"/>
      <c r="Y55" s="255"/>
      <c r="Z55" s="255"/>
      <c r="AA55" s="255"/>
      <c r="AB55" s="255"/>
      <c r="AC55" s="255"/>
      <c r="AD55" s="255"/>
      <c r="AE55" s="255"/>
    </row>
    <row r="56" spans="1:31">
      <c r="A56" s="255"/>
      <c r="B56" s="255"/>
      <c r="M56" s="255"/>
      <c r="N56" s="255"/>
      <c r="O56" s="255"/>
      <c r="P56" s="255"/>
      <c r="Q56" s="255"/>
      <c r="R56" s="255"/>
      <c r="S56" s="255"/>
      <c r="T56" s="255"/>
      <c r="U56" s="255"/>
      <c r="V56" s="255"/>
      <c r="W56" s="255"/>
      <c r="X56" s="255"/>
      <c r="Y56" s="255"/>
      <c r="Z56" s="255"/>
      <c r="AA56" s="255"/>
      <c r="AB56" s="255"/>
      <c r="AC56" s="255"/>
      <c r="AD56" s="255"/>
      <c r="AE56" s="255"/>
    </row>
    <row r="57" spans="1:31">
      <c r="A57" s="255"/>
      <c r="B57" s="255"/>
      <c r="M57" s="255"/>
      <c r="N57" s="255"/>
      <c r="O57" s="255"/>
      <c r="P57" s="255"/>
      <c r="Q57" s="255"/>
      <c r="R57" s="255"/>
      <c r="S57" s="255"/>
      <c r="T57" s="255"/>
      <c r="U57" s="255"/>
      <c r="V57" s="255"/>
      <c r="W57" s="255"/>
      <c r="X57" s="255"/>
      <c r="Y57" s="255"/>
      <c r="Z57" s="255"/>
      <c r="AA57" s="255"/>
      <c r="AB57" s="255"/>
      <c r="AC57" s="255"/>
      <c r="AD57" s="255"/>
      <c r="AE57" s="255"/>
    </row>
    <row r="58" spans="1:31">
      <c r="A58" s="255"/>
      <c r="B58" s="255"/>
      <c r="M58" s="255"/>
      <c r="N58" s="255"/>
      <c r="O58" s="255"/>
      <c r="P58" s="255"/>
      <c r="Q58" s="255"/>
      <c r="R58" s="255"/>
      <c r="S58" s="255"/>
      <c r="T58" s="255"/>
      <c r="U58" s="255"/>
      <c r="V58" s="255"/>
      <c r="W58" s="255"/>
      <c r="X58" s="255"/>
      <c r="Y58" s="255"/>
      <c r="Z58" s="255"/>
      <c r="AA58" s="255"/>
      <c r="AB58" s="255"/>
      <c r="AC58" s="255"/>
      <c r="AD58" s="255"/>
      <c r="AE58" s="255"/>
    </row>
    <row r="59" spans="1:31">
      <c r="A59" s="255"/>
      <c r="B59" s="255"/>
      <c r="M59" s="255"/>
      <c r="N59" s="255"/>
      <c r="O59" s="255"/>
      <c r="P59" s="255"/>
      <c r="Q59" s="255"/>
      <c r="R59" s="255"/>
      <c r="S59" s="255"/>
      <c r="T59" s="255"/>
      <c r="U59" s="255"/>
      <c r="V59" s="255"/>
      <c r="W59" s="255"/>
      <c r="X59" s="255"/>
      <c r="Y59" s="255"/>
      <c r="Z59" s="255"/>
      <c r="AA59" s="255"/>
      <c r="AB59" s="255"/>
      <c r="AC59" s="255"/>
      <c r="AD59" s="255"/>
      <c r="AE59" s="255"/>
    </row>
    <row r="60" spans="1:31">
      <c r="A60" s="255"/>
      <c r="B60" s="255"/>
      <c r="M60" s="255"/>
      <c r="N60" s="255"/>
      <c r="O60" s="255"/>
      <c r="P60" s="255"/>
      <c r="Q60" s="255"/>
      <c r="R60" s="255"/>
      <c r="S60" s="255"/>
      <c r="T60" s="255"/>
      <c r="U60" s="255"/>
      <c r="V60" s="255"/>
      <c r="W60" s="255"/>
      <c r="X60" s="255"/>
      <c r="Y60" s="255"/>
      <c r="Z60" s="255"/>
      <c r="AA60" s="255"/>
      <c r="AB60" s="255"/>
      <c r="AC60" s="255"/>
      <c r="AD60" s="255"/>
      <c r="AE60" s="255"/>
    </row>
    <row r="61" spans="1:31">
      <c r="A61" s="255"/>
      <c r="B61" s="255"/>
      <c r="M61" s="255"/>
      <c r="N61" s="255"/>
      <c r="O61" s="255"/>
      <c r="P61" s="255"/>
      <c r="Q61" s="255"/>
      <c r="R61" s="255"/>
      <c r="S61" s="255"/>
      <c r="T61" s="255"/>
      <c r="U61" s="255"/>
      <c r="V61" s="255"/>
      <c r="W61" s="255"/>
      <c r="X61" s="255"/>
      <c r="Y61" s="255"/>
      <c r="Z61" s="255"/>
      <c r="AA61" s="255"/>
      <c r="AB61" s="255"/>
      <c r="AC61" s="255"/>
      <c r="AD61" s="255"/>
      <c r="AE61" s="255"/>
    </row>
    <row r="62" spans="1:31">
      <c r="A62" s="255"/>
      <c r="B62" s="255"/>
      <c r="M62" s="255"/>
      <c r="N62" s="255"/>
      <c r="O62" s="255"/>
      <c r="P62" s="255"/>
      <c r="Q62" s="255"/>
      <c r="R62" s="255"/>
      <c r="S62" s="255"/>
      <c r="T62" s="255"/>
      <c r="U62" s="255"/>
      <c r="V62" s="255"/>
      <c r="W62" s="255"/>
      <c r="X62" s="255"/>
      <c r="Y62" s="255"/>
      <c r="Z62" s="255"/>
      <c r="AA62" s="255"/>
      <c r="AB62" s="255"/>
      <c r="AC62" s="255"/>
      <c r="AD62" s="255"/>
      <c r="AE62" s="255"/>
    </row>
    <row r="63" spans="1:31">
      <c r="A63" s="255"/>
      <c r="B63" s="255"/>
      <c r="M63" s="255"/>
      <c r="N63" s="255"/>
      <c r="O63" s="255"/>
      <c r="P63" s="255"/>
      <c r="Q63" s="255"/>
      <c r="R63" s="255"/>
      <c r="S63" s="255"/>
      <c r="T63" s="255"/>
      <c r="U63" s="255"/>
      <c r="V63" s="255"/>
      <c r="W63" s="255"/>
      <c r="X63" s="255"/>
      <c r="Y63" s="255"/>
      <c r="Z63" s="255"/>
      <c r="AA63" s="255"/>
      <c r="AB63" s="255"/>
      <c r="AC63" s="255"/>
      <c r="AD63" s="255"/>
      <c r="AE63" s="255"/>
    </row>
    <row r="64" spans="1:31">
      <c r="A64" s="255"/>
      <c r="B64" s="255"/>
      <c r="M64" s="255"/>
      <c r="N64" s="255"/>
      <c r="O64" s="255"/>
      <c r="P64" s="255"/>
      <c r="Q64" s="255"/>
      <c r="R64" s="255"/>
      <c r="S64" s="255"/>
      <c r="T64" s="255"/>
      <c r="U64" s="255"/>
      <c r="V64" s="255"/>
      <c r="W64" s="255"/>
      <c r="X64" s="255"/>
      <c r="Y64" s="255"/>
      <c r="Z64" s="255"/>
      <c r="AA64" s="255"/>
      <c r="AB64" s="255"/>
      <c r="AC64" s="255"/>
      <c r="AD64" s="255"/>
      <c r="AE64" s="255"/>
    </row>
    <row r="65" spans="1:31">
      <c r="A65" s="255"/>
      <c r="B65" s="255"/>
      <c r="M65" s="255"/>
      <c r="N65" s="255"/>
      <c r="O65" s="255"/>
      <c r="P65" s="255"/>
      <c r="Q65" s="255"/>
      <c r="R65" s="255"/>
      <c r="S65" s="255"/>
      <c r="T65" s="255"/>
      <c r="U65" s="255"/>
      <c r="V65" s="255"/>
      <c r="W65" s="255"/>
      <c r="X65" s="255"/>
      <c r="Y65" s="255"/>
      <c r="Z65" s="255"/>
      <c r="AA65" s="255"/>
      <c r="AB65" s="255"/>
      <c r="AC65" s="255"/>
      <c r="AD65" s="255"/>
      <c r="AE65" s="255"/>
    </row>
    <row r="66" spans="1:31">
      <c r="A66" s="255"/>
      <c r="B66" s="255"/>
      <c r="M66" s="255"/>
      <c r="N66" s="255"/>
      <c r="O66" s="255"/>
      <c r="P66" s="255"/>
      <c r="Q66" s="255"/>
      <c r="R66" s="255"/>
      <c r="S66" s="255"/>
      <c r="T66" s="255"/>
      <c r="U66" s="255"/>
      <c r="V66" s="255"/>
      <c r="W66" s="255"/>
      <c r="X66" s="255"/>
      <c r="Y66" s="255"/>
      <c r="Z66" s="255"/>
      <c r="AA66" s="255"/>
      <c r="AB66" s="255"/>
      <c r="AC66" s="255"/>
      <c r="AD66" s="255"/>
      <c r="AE66" s="255"/>
    </row>
    <row r="67" spans="1:31">
      <c r="A67" s="255"/>
      <c r="B67" s="255"/>
      <c r="M67" s="255"/>
      <c r="N67" s="255"/>
      <c r="O67" s="255"/>
      <c r="P67" s="255"/>
      <c r="Q67" s="255"/>
      <c r="R67" s="255"/>
      <c r="S67" s="255"/>
      <c r="T67" s="255"/>
      <c r="U67" s="255"/>
      <c r="V67" s="255"/>
      <c r="W67" s="255"/>
      <c r="X67" s="255"/>
      <c r="Y67" s="255"/>
      <c r="Z67" s="255"/>
      <c r="AA67" s="255"/>
      <c r="AB67" s="255"/>
      <c r="AC67" s="255"/>
      <c r="AD67" s="255"/>
      <c r="AE67" s="255"/>
    </row>
    <row r="68" spans="1:31">
      <c r="A68" s="255"/>
      <c r="B68" s="255"/>
      <c r="M68" s="255"/>
      <c r="N68" s="255"/>
      <c r="O68" s="255"/>
      <c r="P68" s="255"/>
      <c r="Q68" s="255"/>
      <c r="R68" s="255"/>
      <c r="S68" s="255"/>
      <c r="T68" s="255"/>
      <c r="U68" s="255"/>
      <c r="V68" s="255"/>
      <c r="W68" s="255"/>
      <c r="X68" s="255"/>
      <c r="Y68" s="255"/>
      <c r="Z68" s="255"/>
      <c r="AA68" s="255"/>
      <c r="AB68" s="255"/>
      <c r="AC68" s="255"/>
      <c r="AD68" s="255"/>
      <c r="AE68" s="255"/>
    </row>
    <row r="69" spans="1:31">
      <c r="A69" s="255"/>
      <c r="B69" s="255"/>
      <c r="M69" s="255"/>
      <c r="N69" s="255"/>
      <c r="O69" s="255"/>
      <c r="P69" s="255"/>
      <c r="Q69" s="255"/>
      <c r="R69" s="255"/>
      <c r="S69" s="255"/>
      <c r="T69" s="255"/>
      <c r="U69" s="255"/>
      <c r="V69" s="255"/>
      <c r="W69" s="255"/>
      <c r="X69" s="255"/>
      <c r="Y69" s="255"/>
      <c r="Z69" s="255"/>
      <c r="AA69" s="255"/>
      <c r="AB69" s="255"/>
      <c r="AC69" s="255"/>
      <c r="AD69" s="255"/>
      <c r="AE69" s="255"/>
    </row>
    <row r="70" spans="1:31">
      <c r="A70" s="255"/>
      <c r="B70" s="255"/>
      <c r="M70" s="255"/>
      <c r="N70" s="255"/>
      <c r="O70" s="255"/>
      <c r="P70" s="255"/>
      <c r="Q70" s="255"/>
      <c r="R70" s="255"/>
      <c r="S70" s="255"/>
      <c r="T70" s="255"/>
      <c r="U70" s="255"/>
      <c r="V70" s="255"/>
      <c r="W70" s="255"/>
      <c r="X70" s="255"/>
      <c r="Y70" s="255"/>
      <c r="Z70" s="255"/>
      <c r="AA70" s="255"/>
      <c r="AB70" s="255"/>
      <c r="AC70" s="255"/>
      <c r="AD70" s="255"/>
      <c r="AE70" s="255"/>
    </row>
    <row r="71" spans="1:31">
      <c r="A71" s="255"/>
      <c r="B71" s="255"/>
      <c r="M71" s="255"/>
      <c r="N71" s="255"/>
      <c r="O71" s="255"/>
      <c r="P71" s="255"/>
      <c r="Q71" s="255"/>
      <c r="R71" s="255"/>
      <c r="S71" s="255"/>
      <c r="T71" s="255"/>
      <c r="U71" s="255"/>
      <c r="V71" s="255"/>
      <c r="W71" s="255"/>
      <c r="X71" s="255"/>
      <c r="Y71" s="255"/>
      <c r="Z71" s="255"/>
      <c r="AA71" s="255"/>
      <c r="AB71" s="255"/>
      <c r="AC71" s="255"/>
      <c r="AD71" s="255"/>
      <c r="AE71" s="255"/>
    </row>
    <row r="72" spans="1:31">
      <c r="A72" s="255"/>
      <c r="B72" s="255"/>
      <c r="M72" s="255"/>
      <c r="N72" s="255"/>
      <c r="O72" s="255"/>
      <c r="P72" s="255"/>
      <c r="Q72" s="255"/>
      <c r="R72" s="255"/>
      <c r="S72" s="255"/>
      <c r="T72" s="255"/>
      <c r="U72" s="255"/>
      <c r="V72" s="255"/>
      <c r="W72" s="255"/>
      <c r="X72" s="255"/>
      <c r="Y72" s="255"/>
      <c r="Z72" s="255"/>
      <c r="AA72" s="255"/>
      <c r="AB72" s="255"/>
      <c r="AC72" s="255"/>
      <c r="AD72" s="255"/>
      <c r="AE72" s="255"/>
    </row>
    <row r="73" spans="1:31">
      <c r="A73" s="255"/>
      <c r="B73" s="255"/>
      <c r="M73" s="255"/>
      <c r="N73" s="255"/>
      <c r="O73" s="255"/>
      <c r="P73" s="255"/>
      <c r="Q73" s="255"/>
      <c r="R73" s="255"/>
      <c r="S73" s="255"/>
      <c r="T73" s="255"/>
      <c r="U73" s="255"/>
      <c r="V73" s="255"/>
      <c r="W73" s="255"/>
      <c r="X73" s="255"/>
      <c r="Y73" s="255"/>
      <c r="Z73" s="255"/>
      <c r="AA73" s="255"/>
      <c r="AB73" s="255"/>
      <c r="AC73" s="255"/>
      <c r="AD73" s="255"/>
      <c r="AE73" s="255"/>
    </row>
    <row r="74" spans="1:31">
      <c r="A74" s="255"/>
      <c r="B74" s="255"/>
      <c r="M74" s="255"/>
      <c r="N74" s="255"/>
      <c r="O74" s="255"/>
      <c r="P74" s="255"/>
      <c r="Q74" s="255"/>
      <c r="R74" s="255"/>
      <c r="S74" s="255"/>
      <c r="T74" s="255"/>
      <c r="U74" s="255"/>
      <c r="V74" s="255"/>
      <c r="W74" s="255"/>
      <c r="X74" s="255"/>
      <c r="Y74" s="255"/>
      <c r="Z74" s="255"/>
      <c r="AA74" s="255"/>
      <c r="AB74" s="255"/>
      <c r="AC74" s="255"/>
      <c r="AD74" s="255"/>
      <c r="AE74" s="255"/>
    </row>
    <row r="75" spans="1:31">
      <c r="A75" s="255"/>
      <c r="B75" s="255"/>
      <c r="M75" s="255"/>
      <c r="N75" s="255"/>
      <c r="O75" s="255"/>
      <c r="P75" s="255"/>
      <c r="Q75" s="255"/>
      <c r="R75" s="255"/>
      <c r="S75" s="255"/>
      <c r="T75" s="255"/>
      <c r="U75" s="255"/>
      <c r="V75" s="255"/>
      <c r="W75" s="255"/>
      <c r="X75" s="255"/>
      <c r="Y75" s="255"/>
      <c r="Z75" s="255"/>
      <c r="AA75" s="255"/>
      <c r="AB75" s="255"/>
      <c r="AC75" s="255"/>
      <c r="AD75" s="255"/>
      <c r="AE75" s="255"/>
    </row>
    <row r="76" spans="1:31">
      <c r="A76" s="255"/>
      <c r="B76" s="255"/>
      <c r="M76" s="255"/>
      <c r="N76" s="255"/>
      <c r="O76" s="255"/>
      <c r="P76" s="255"/>
      <c r="Q76" s="255"/>
      <c r="R76" s="255"/>
      <c r="S76" s="255"/>
      <c r="T76" s="255"/>
      <c r="U76" s="255"/>
      <c r="V76" s="255"/>
      <c r="W76" s="255"/>
      <c r="X76" s="255"/>
      <c r="Y76" s="255"/>
      <c r="Z76" s="255"/>
      <c r="AA76" s="255"/>
      <c r="AB76" s="255"/>
      <c r="AC76" s="255"/>
      <c r="AD76" s="255"/>
      <c r="AE76" s="255"/>
    </row>
    <row r="77" spans="1:31">
      <c r="A77" s="255"/>
      <c r="B77" s="255"/>
      <c r="M77" s="255"/>
      <c r="N77" s="255"/>
      <c r="O77" s="255"/>
      <c r="P77" s="255"/>
      <c r="Q77" s="255"/>
      <c r="R77" s="255"/>
      <c r="S77" s="255"/>
      <c r="T77" s="255"/>
      <c r="U77" s="255"/>
      <c r="V77" s="255"/>
      <c r="W77" s="255"/>
      <c r="X77" s="255"/>
      <c r="Y77" s="255"/>
      <c r="Z77" s="255"/>
      <c r="AA77" s="255"/>
      <c r="AB77" s="255"/>
      <c r="AC77" s="255"/>
      <c r="AD77" s="255"/>
      <c r="AE77" s="255"/>
    </row>
    <row r="78" spans="1:31">
      <c r="A78" s="255"/>
      <c r="B78" s="255"/>
      <c r="M78" s="255"/>
      <c r="N78" s="255"/>
      <c r="O78" s="255"/>
      <c r="P78" s="255"/>
      <c r="Q78" s="255"/>
      <c r="R78" s="255"/>
      <c r="S78" s="255"/>
      <c r="T78" s="255"/>
      <c r="U78" s="255"/>
      <c r="V78" s="255"/>
      <c r="W78" s="255"/>
      <c r="X78" s="255"/>
      <c r="Y78" s="255"/>
      <c r="Z78" s="255"/>
      <c r="AA78" s="255"/>
      <c r="AB78" s="255"/>
      <c r="AC78" s="255"/>
      <c r="AD78" s="255"/>
      <c r="AE78" s="255"/>
    </row>
    <row r="79" spans="1:31">
      <c r="A79" s="255"/>
      <c r="B79" s="255"/>
      <c r="M79" s="255"/>
      <c r="N79" s="255"/>
      <c r="O79" s="255"/>
      <c r="P79" s="255"/>
      <c r="Q79" s="255"/>
      <c r="R79" s="255"/>
      <c r="S79" s="255"/>
      <c r="T79" s="255"/>
      <c r="U79" s="255"/>
      <c r="V79" s="255"/>
      <c r="W79" s="255"/>
      <c r="X79" s="255"/>
      <c r="Y79" s="255"/>
      <c r="Z79" s="255"/>
      <c r="AA79" s="255"/>
      <c r="AB79" s="255"/>
      <c r="AC79" s="255"/>
      <c r="AD79" s="255"/>
      <c r="AE79" s="255"/>
    </row>
    <row r="80" spans="1:31">
      <c r="A80" s="255"/>
      <c r="B80" s="255"/>
      <c r="M80" s="255"/>
      <c r="N80" s="255"/>
      <c r="O80" s="255"/>
      <c r="P80" s="255"/>
      <c r="Q80" s="255"/>
      <c r="R80" s="255"/>
      <c r="S80" s="255"/>
      <c r="T80" s="255"/>
      <c r="U80" s="255"/>
      <c r="V80" s="255"/>
      <c r="W80" s="255"/>
      <c r="X80" s="255"/>
      <c r="Y80" s="255"/>
      <c r="Z80" s="255"/>
      <c r="AA80" s="255"/>
      <c r="AB80" s="255"/>
      <c r="AC80" s="255"/>
      <c r="AD80" s="255"/>
      <c r="AE80" s="255"/>
    </row>
    <row r="81" spans="1:31">
      <c r="A81" s="255"/>
      <c r="B81" s="255"/>
      <c r="M81" s="255"/>
      <c r="N81" s="255"/>
      <c r="O81" s="255"/>
      <c r="P81" s="255"/>
      <c r="Q81" s="255"/>
      <c r="R81" s="255"/>
      <c r="S81" s="255"/>
      <c r="T81" s="255"/>
      <c r="U81" s="255"/>
      <c r="V81" s="255"/>
      <c r="W81" s="255"/>
      <c r="X81" s="255"/>
      <c r="Y81" s="255"/>
      <c r="Z81" s="255"/>
      <c r="AA81" s="255"/>
      <c r="AB81" s="255"/>
      <c r="AC81" s="255"/>
      <c r="AD81" s="255"/>
      <c r="AE81" s="255"/>
    </row>
    <row r="82" spans="1:31">
      <c r="A82" s="255"/>
      <c r="B82" s="255"/>
      <c r="M82" s="255"/>
      <c r="N82" s="255"/>
      <c r="O82" s="255"/>
      <c r="P82" s="255"/>
      <c r="Q82" s="255"/>
      <c r="R82" s="255"/>
      <c r="S82" s="255"/>
      <c r="T82" s="255"/>
      <c r="U82" s="255"/>
      <c r="V82" s="255"/>
      <c r="W82" s="255"/>
      <c r="X82" s="255"/>
      <c r="Y82" s="255"/>
      <c r="Z82" s="255"/>
      <c r="AA82" s="255"/>
      <c r="AB82" s="255"/>
      <c r="AC82" s="255"/>
      <c r="AD82" s="255"/>
      <c r="AE82" s="255"/>
    </row>
    <row r="83" spans="1:31">
      <c r="A83" s="255"/>
      <c r="B83" s="255"/>
      <c r="M83" s="255"/>
      <c r="N83" s="255"/>
      <c r="O83" s="255"/>
      <c r="P83" s="255"/>
      <c r="Q83" s="255"/>
      <c r="R83" s="255"/>
      <c r="S83" s="255"/>
      <c r="T83" s="255"/>
      <c r="U83" s="255"/>
      <c r="V83" s="255"/>
      <c r="W83" s="255"/>
      <c r="X83" s="255"/>
      <c r="Y83" s="255"/>
      <c r="Z83" s="255"/>
      <c r="AA83" s="255"/>
      <c r="AB83" s="255"/>
      <c r="AC83" s="255"/>
      <c r="AD83" s="255"/>
      <c r="AE83" s="255"/>
    </row>
    <row r="84" spans="1:31">
      <c r="A84" s="255"/>
      <c r="B84" s="255"/>
      <c r="M84" s="255"/>
      <c r="N84" s="255"/>
      <c r="O84" s="255"/>
      <c r="P84" s="255"/>
      <c r="Q84" s="255"/>
      <c r="R84" s="255"/>
      <c r="S84" s="255"/>
      <c r="T84" s="255"/>
      <c r="U84" s="255"/>
      <c r="V84" s="255"/>
      <c r="W84" s="255"/>
      <c r="X84" s="255"/>
      <c r="Y84" s="255"/>
      <c r="Z84" s="255"/>
      <c r="AA84" s="255"/>
      <c r="AB84" s="255"/>
      <c r="AC84" s="255"/>
      <c r="AD84" s="255"/>
      <c r="AE84" s="255"/>
    </row>
    <row r="85" spans="1:31">
      <c r="A85" s="255"/>
      <c r="B85" s="255"/>
      <c r="M85" s="255"/>
      <c r="N85" s="255"/>
      <c r="O85" s="255"/>
      <c r="P85" s="255"/>
      <c r="Q85" s="255"/>
      <c r="R85" s="255"/>
      <c r="S85" s="255"/>
      <c r="T85" s="255"/>
      <c r="U85" s="255"/>
      <c r="V85" s="255"/>
      <c r="W85" s="255"/>
      <c r="X85" s="255"/>
      <c r="Y85" s="255"/>
      <c r="Z85" s="255"/>
      <c r="AA85" s="255"/>
      <c r="AB85" s="255"/>
      <c r="AC85" s="255"/>
      <c r="AD85" s="255"/>
      <c r="AE85" s="255"/>
    </row>
    <row r="86" spans="1:31">
      <c r="A86" s="255"/>
      <c r="B86" s="255"/>
      <c r="M86" s="255"/>
      <c r="N86" s="255"/>
      <c r="O86" s="255"/>
      <c r="P86" s="255"/>
      <c r="Q86" s="255"/>
      <c r="R86" s="255"/>
      <c r="S86" s="255"/>
      <c r="T86" s="255"/>
      <c r="U86" s="255"/>
      <c r="V86" s="255"/>
      <c r="W86" s="255"/>
      <c r="X86" s="255"/>
      <c r="Y86" s="255"/>
      <c r="Z86" s="255"/>
      <c r="AA86" s="255"/>
      <c r="AB86" s="255"/>
      <c r="AC86" s="255"/>
      <c r="AD86" s="255"/>
      <c r="AE86" s="255"/>
    </row>
    <row r="87" spans="1:31">
      <c r="A87" s="255"/>
      <c r="B87" s="255"/>
      <c r="M87" s="255"/>
      <c r="N87" s="255"/>
      <c r="O87" s="255"/>
      <c r="P87" s="255"/>
      <c r="Q87" s="255"/>
      <c r="R87" s="255"/>
      <c r="S87" s="255"/>
      <c r="T87" s="255"/>
      <c r="U87" s="255"/>
      <c r="V87" s="255"/>
      <c r="W87" s="255"/>
      <c r="X87" s="255"/>
      <c r="Y87" s="255"/>
      <c r="Z87" s="255"/>
      <c r="AA87" s="255"/>
      <c r="AB87" s="255"/>
      <c r="AC87" s="255"/>
      <c r="AD87" s="255"/>
      <c r="AE87" s="255"/>
    </row>
    <row r="88" spans="1:31">
      <c r="A88" s="255"/>
      <c r="B88" s="255"/>
      <c r="M88" s="255"/>
      <c r="N88" s="255"/>
      <c r="O88" s="255"/>
      <c r="P88" s="255"/>
      <c r="Q88" s="255"/>
      <c r="R88" s="255"/>
      <c r="S88" s="255"/>
      <c r="T88" s="255"/>
      <c r="U88" s="255"/>
      <c r="V88" s="255"/>
      <c r="W88" s="255"/>
      <c r="X88" s="255"/>
      <c r="Y88" s="255"/>
      <c r="Z88" s="255"/>
      <c r="AA88" s="255"/>
      <c r="AB88" s="255"/>
      <c r="AC88" s="255"/>
      <c r="AD88" s="255"/>
      <c r="AE88" s="255"/>
    </row>
    <row r="89" spans="1:31">
      <c r="A89" s="255"/>
      <c r="B89" s="255"/>
      <c r="M89" s="255"/>
      <c r="N89" s="255"/>
      <c r="O89" s="255"/>
      <c r="P89" s="255"/>
      <c r="Q89" s="255"/>
      <c r="R89" s="255"/>
      <c r="S89" s="255"/>
      <c r="T89" s="255"/>
      <c r="U89" s="255"/>
      <c r="V89" s="255"/>
      <c r="W89" s="255"/>
      <c r="X89" s="255"/>
      <c r="Y89" s="255"/>
      <c r="Z89" s="255"/>
      <c r="AA89" s="255"/>
      <c r="AB89" s="255"/>
      <c r="AC89" s="255"/>
      <c r="AD89" s="255"/>
      <c r="AE89" s="255"/>
    </row>
    <row r="90" spans="1:31">
      <c r="A90" s="255"/>
      <c r="B90" s="255"/>
      <c r="M90" s="255"/>
      <c r="N90" s="255"/>
      <c r="O90" s="255"/>
      <c r="P90" s="255"/>
      <c r="Q90" s="255"/>
      <c r="R90" s="255"/>
      <c r="S90" s="255"/>
      <c r="T90" s="255"/>
      <c r="U90" s="255"/>
      <c r="V90" s="255"/>
      <c r="W90" s="255"/>
      <c r="X90" s="255"/>
      <c r="Y90" s="255"/>
      <c r="Z90" s="255"/>
      <c r="AA90" s="255"/>
      <c r="AB90" s="255"/>
      <c r="AC90" s="255"/>
      <c r="AD90" s="255"/>
      <c r="AE90" s="255"/>
    </row>
    <row r="91" spans="1:31">
      <c r="A91" s="255"/>
      <c r="B91" s="255"/>
      <c r="M91" s="255"/>
      <c r="N91" s="255"/>
      <c r="O91" s="255"/>
      <c r="P91" s="255"/>
      <c r="Q91" s="255"/>
      <c r="R91" s="255"/>
      <c r="S91" s="255"/>
      <c r="T91" s="255"/>
      <c r="U91" s="255"/>
      <c r="V91" s="255"/>
      <c r="W91" s="255"/>
      <c r="X91" s="255"/>
      <c r="Y91" s="255"/>
      <c r="Z91" s="255"/>
      <c r="AA91" s="255"/>
      <c r="AB91" s="255"/>
      <c r="AC91" s="255"/>
      <c r="AD91" s="255"/>
      <c r="AE91" s="255"/>
    </row>
    <row r="92" spans="1:31">
      <c r="A92" s="255"/>
      <c r="B92" s="255"/>
      <c r="M92" s="255"/>
      <c r="N92" s="255"/>
      <c r="O92" s="255"/>
      <c r="P92" s="255"/>
      <c r="Q92" s="255"/>
      <c r="R92" s="255"/>
      <c r="S92" s="255"/>
      <c r="T92" s="255"/>
      <c r="U92" s="255"/>
      <c r="V92" s="255"/>
      <c r="W92" s="255"/>
      <c r="X92" s="255"/>
      <c r="Y92" s="255"/>
      <c r="Z92" s="255"/>
      <c r="AA92" s="255"/>
      <c r="AB92" s="255"/>
      <c r="AC92" s="255"/>
      <c r="AD92" s="255"/>
      <c r="AE92" s="255"/>
    </row>
    <row r="93" spans="1:31">
      <c r="A93" s="255"/>
      <c r="B93" s="255"/>
      <c r="M93" s="255"/>
      <c r="N93" s="255"/>
      <c r="O93" s="255"/>
      <c r="P93" s="255"/>
      <c r="Q93" s="255"/>
      <c r="R93" s="255"/>
      <c r="S93" s="255"/>
      <c r="T93" s="255"/>
      <c r="U93" s="255"/>
      <c r="V93" s="255"/>
      <c r="W93" s="255"/>
      <c r="X93" s="255"/>
      <c r="Y93" s="255"/>
      <c r="Z93" s="255"/>
      <c r="AA93" s="255"/>
      <c r="AB93" s="255"/>
      <c r="AC93" s="255"/>
      <c r="AD93" s="255"/>
      <c r="AE93" s="255"/>
    </row>
    <row r="94" spans="1:31">
      <c r="A94" s="255"/>
      <c r="B94" s="255"/>
      <c r="M94" s="255"/>
      <c r="N94" s="255"/>
      <c r="O94" s="255"/>
      <c r="P94" s="255"/>
      <c r="Q94" s="255"/>
      <c r="R94" s="255"/>
      <c r="S94" s="255"/>
      <c r="T94" s="255"/>
      <c r="U94" s="255"/>
      <c r="V94" s="255"/>
      <c r="W94" s="255"/>
      <c r="X94" s="255"/>
      <c r="Y94" s="255"/>
      <c r="Z94" s="255"/>
      <c r="AA94" s="255"/>
      <c r="AB94" s="255"/>
      <c r="AC94" s="255"/>
      <c r="AD94" s="255"/>
      <c r="AE94" s="255"/>
    </row>
    <row r="95" spans="1:31">
      <c r="A95" s="255"/>
      <c r="B95" s="255"/>
      <c r="M95" s="255"/>
      <c r="N95" s="255"/>
      <c r="O95" s="255"/>
      <c r="P95" s="255"/>
      <c r="Q95" s="255"/>
      <c r="R95" s="255"/>
      <c r="S95" s="255"/>
      <c r="T95" s="255"/>
      <c r="U95" s="255"/>
      <c r="V95" s="255"/>
      <c r="W95" s="255"/>
      <c r="X95" s="255"/>
      <c r="Y95" s="255"/>
      <c r="Z95" s="255"/>
      <c r="AA95" s="255"/>
      <c r="AB95" s="255"/>
      <c r="AC95" s="255"/>
      <c r="AD95" s="255"/>
      <c r="AE95" s="255"/>
    </row>
    <row r="96" spans="1:31">
      <c r="A96" s="255"/>
      <c r="B96" s="255"/>
      <c r="M96" s="255"/>
      <c r="N96" s="255"/>
      <c r="O96" s="255"/>
      <c r="P96" s="255"/>
      <c r="Q96" s="255"/>
      <c r="R96" s="255"/>
      <c r="S96" s="255"/>
      <c r="T96" s="255"/>
      <c r="U96" s="255"/>
      <c r="V96" s="255"/>
      <c r="W96" s="255"/>
      <c r="X96" s="255"/>
      <c r="Y96" s="255"/>
      <c r="Z96" s="255"/>
      <c r="AA96" s="255"/>
      <c r="AB96" s="255"/>
      <c r="AC96" s="255"/>
      <c r="AD96" s="255"/>
      <c r="AE96" s="255"/>
    </row>
    <row r="97" spans="1:31">
      <c r="A97" s="255"/>
      <c r="B97" s="255"/>
      <c r="M97" s="255"/>
      <c r="N97" s="255"/>
      <c r="O97" s="255"/>
      <c r="P97" s="255"/>
      <c r="Q97" s="255"/>
      <c r="R97" s="255"/>
      <c r="S97" s="255"/>
      <c r="T97" s="255"/>
      <c r="U97" s="255"/>
      <c r="V97" s="255"/>
      <c r="W97" s="255"/>
      <c r="X97" s="255"/>
      <c r="Y97" s="255"/>
      <c r="Z97" s="255"/>
      <c r="AA97" s="255"/>
      <c r="AB97" s="255"/>
      <c r="AC97" s="255"/>
      <c r="AD97" s="255"/>
      <c r="AE97" s="255"/>
    </row>
    <row r="98" spans="1:31">
      <c r="A98" s="255"/>
      <c r="B98" s="255"/>
      <c r="M98" s="255"/>
      <c r="N98" s="255"/>
      <c r="O98" s="255"/>
      <c r="P98" s="255"/>
      <c r="Q98" s="255"/>
      <c r="R98" s="255"/>
      <c r="S98" s="255"/>
      <c r="T98" s="255"/>
      <c r="U98" s="255"/>
      <c r="V98" s="255"/>
      <c r="W98" s="255"/>
      <c r="X98" s="255"/>
      <c r="Y98" s="255"/>
      <c r="Z98" s="255"/>
      <c r="AA98" s="255"/>
      <c r="AB98" s="255"/>
      <c r="AC98" s="255"/>
      <c r="AD98" s="255"/>
      <c r="AE98" s="255"/>
    </row>
    <row r="99" spans="1:31">
      <c r="A99" s="255"/>
      <c r="B99" s="255"/>
      <c r="M99" s="255"/>
      <c r="N99" s="255"/>
      <c r="O99" s="255"/>
      <c r="P99" s="255"/>
      <c r="Q99" s="255"/>
      <c r="R99" s="255"/>
      <c r="S99" s="255"/>
      <c r="T99" s="255"/>
      <c r="U99" s="255"/>
      <c r="V99" s="255"/>
      <c r="W99" s="255"/>
      <c r="X99" s="255"/>
      <c r="Y99" s="255"/>
      <c r="Z99" s="255"/>
      <c r="AA99" s="255"/>
      <c r="AB99" s="255"/>
      <c r="AC99" s="255"/>
      <c r="AD99" s="255"/>
      <c r="AE99" s="255"/>
    </row>
    <row r="100" spans="1:31">
      <c r="A100" s="255"/>
      <c r="B100" s="255"/>
    </row>
    <row r="101" spans="1:31">
      <c r="A101" s="255"/>
      <c r="B101" s="255"/>
    </row>
    <row r="102" spans="1:31">
      <c r="A102" s="255"/>
      <c r="B102" s="255"/>
    </row>
    <row r="103" spans="1:31">
      <c r="A103" s="255"/>
      <c r="B103" s="255"/>
    </row>
  </sheetData>
  <mergeCells count="22">
    <mergeCell ref="A22:B22"/>
    <mergeCell ref="C22:D22"/>
    <mergeCell ref="B9:D9"/>
    <mergeCell ref="B1:C1"/>
    <mergeCell ref="A3:D4"/>
    <mergeCell ref="A5:D5"/>
    <mergeCell ref="A6:C6"/>
    <mergeCell ref="B7:D7"/>
    <mergeCell ref="B8:D8"/>
    <mergeCell ref="B10:C10"/>
    <mergeCell ref="B11:C11"/>
    <mergeCell ref="A14:D14"/>
    <mergeCell ref="A21:B21"/>
    <mergeCell ref="C21:D21"/>
    <mergeCell ref="A31:D31"/>
    <mergeCell ref="A23:B23"/>
    <mergeCell ref="A25:D25"/>
    <mergeCell ref="A26:D26"/>
    <mergeCell ref="A27:D27"/>
    <mergeCell ref="A29:D29"/>
    <mergeCell ref="A30:D30"/>
    <mergeCell ref="C23:D23"/>
  </mergeCells>
  <pageMargins left="1.19" right="0.75" top="1" bottom="1" header="0.5" footer="0.5"/>
  <pageSetup paperSize="9" scale="96"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FBEF0-550F-421B-810B-E0C70E1C4D21}">
  <dimension ref="A1:O830"/>
  <sheetViews>
    <sheetView zoomScaleNormal="100" workbookViewId="0">
      <selection activeCell="G1" sqref="G1:L1"/>
    </sheetView>
  </sheetViews>
  <sheetFormatPr defaultColWidth="11.453125" defaultRowHeight="15.5"/>
  <cols>
    <col min="1" max="1" width="4.1796875" style="123" customWidth="1"/>
    <col min="2" max="2" width="9.1796875" style="184" hidden="1" customWidth="1"/>
    <col min="3" max="4" width="10" style="184" hidden="1" customWidth="1"/>
    <col min="5" max="5" width="40.54296875" style="184" hidden="1" customWidth="1"/>
    <col min="6" max="6" width="4.1796875" style="190" customWidth="1"/>
    <col min="7" max="7" width="10.54296875" style="125" customWidth="1"/>
    <col min="8" max="8" width="11.453125" style="125"/>
    <col min="9" max="9" width="27.26953125" style="125" customWidth="1"/>
    <col min="10" max="10" width="25.81640625" style="125" customWidth="1"/>
    <col min="11" max="11" width="26.81640625" style="125" customWidth="1"/>
    <col min="12" max="12" width="22.26953125" style="125" customWidth="1"/>
    <col min="13" max="15" width="11.453125" style="123"/>
    <col min="16" max="16384" width="11.453125" style="125"/>
  </cols>
  <sheetData>
    <row r="1" spans="1:15" ht="20.5" thickBot="1">
      <c r="B1" s="652" t="s">
        <v>2107</v>
      </c>
      <c r="C1" s="653"/>
      <c r="D1" s="653"/>
      <c r="E1" s="654"/>
      <c r="F1" s="124"/>
      <c r="G1" s="655" t="s">
        <v>2108</v>
      </c>
      <c r="H1" s="655"/>
      <c r="I1" s="655"/>
      <c r="J1" s="655"/>
      <c r="K1" s="655"/>
      <c r="L1" s="655"/>
    </row>
    <row r="2" spans="1:15" ht="39.65" customHeight="1" thickBot="1">
      <c r="B2" s="656" t="s">
        <v>2109</v>
      </c>
      <c r="C2" s="657"/>
      <c r="D2" s="657"/>
      <c r="E2" s="658"/>
      <c r="F2" s="124"/>
      <c r="G2" s="126">
        <v>1</v>
      </c>
      <c r="H2" s="127" t="s">
        <v>2110</v>
      </c>
      <c r="I2" s="659" t="s">
        <v>2111</v>
      </c>
      <c r="J2" s="659"/>
      <c r="K2" s="659"/>
      <c r="L2" s="659"/>
    </row>
    <row r="3" spans="1:15" ht="39.65" customHeight="1" thickBot="1">
      <c r="B3" s="128" t="s">
        <v>2112</v>
      </c>
      <c r="C3" s="129" t="s">
        <v>2113</v>
      </c>
      <c r="D3" s="129" t="s">
        <v>2114</v>
      </c>
      <c r="E3" s="129" t="s">
        <v>2115</v>
      </c>
      <c r="F3" s="130"/>
      <c r="G3" s="126">
        <v>2</v>
      </c>
      <c r="H3" s="127" t="s">
        <v>2116</v>
      </c>
      <c r="I3" s="660" t="s">
        <v>2117</v>
      </c>
      <c r="J3" s="660"/>
      <c r="K3" s="660"/>
      <c r="L3" s="131" t="s">
        <v>2118</v>
      </c>
    </row>
    <row r="4" spans="1:15" ht="39.65" customHeight="1">
      <c r="B4" s="132" t="s">
        <v>2119</v>
      </c>
      <c r="C4" s="133" t="s">
        <v>2120</v>
      </c>
      <c r="D4" s="626"/>
      <c r="E4" s="628"/>
      <c r="F4" s="134"/>
      <c r="G4" s="126">
        <v>3</v>
      </c>
      <c r="H4" s="127" t="s">
        <v>2121</v>
      </c>
      <c r="I4" s="660"/>
      <c r="J4" s="660"/>
      <c r="K4" s="660"/>
      <c r="L4" s="131" t="s">
        <v>2122</v>
      </c>
    </row>
    <row r="5" spans="1:15" ht="36.75" customHeight="1" thickBot="1">
      <c r="B5" s="135" t="s">
        <v>2123</v>
      </c>
      <c r="C5" s="136" t="s">
        <v>2097</v>
      </c>
      <c r="D5" s="627"/>
      <c r="E5" s="629"/>
      <c r="F5" s="134"/>
      <c r="G5" s="126">
        <v>4</v>
      </c>
      <c r="H5" s="661" t="s">
        <v>2124</v>
      </c>
      <c r="I5" s="661"/>
      <c r="J5" s="661"/>
      <c r="K5" s="661"/>
      <c r="L5" s="661"/>
    </row>
    <row r="6" spans="1:15" ht="46" customHeight="1">
      <c r="B6" s="138"/>
      <c r="C6" s="133" t="s">
        <v>2125</v>
      </c>
      <c r="D6" s="626"/>
      <c r="E6" s="628"/>
      <c r="F6" s="134"/>
      <c r="G6" s="139"/>
      <c r="H6" s="139"/>
      <c r="I6" s="139"/>
      <c r="J6" s="139"/>
      <c r="K6" s="139"/>
      <c r="L6" s="139"/>
    </row>
    <row r="7" spans="1:15" ht="16" thickBot="1">
      <c r="B7" s="138"/>
      <c r="C7" s="136" t="s">
        <v>2100</v>
      </c>
      <c r="D7" s="627"/>
      <c r="E7" s="629"/>
      <c r="F7" s="134"/>
      <c r="G7" s="662" t="s">
        <v>2126</v>
      </c>
      <c r="H7" s="662"/>
      <c r="I7" s="662"/>
      <c r="J7" s="662"/>
      <c r="K7" s="662"/>
      <c r="L7" s="662"/>
    </row>
    <row r="8" spans="1:15" ht="23">
      <c r="A8" s="140"/>
      <c r="B8" s="138"/>
      <c r="C8" s="133" t="s">
        <v>2127</v>
      </c>
      <c r="D8" s="626"/>
      <c r="E8" s="628"/>
      <c r="F8" s="134"/>
      <c r="G8" s="141" t="s">
        <v>2128</v>
      </c>
      <c r="H8" s="141" t="s">
        <v>2129</v>
      </c>
      <c r="I8" s="142" t="s">
        <v>2112</v>
      </c>
      <c r="J8" s="142" t="s">
        <v>2113</v>
      </c>
      <c r="K8" s="142" t="s">
        <v>2114</v>
      </c>
      <c r="L8" s="143" t="s">
        <v>2115</v>
      </c>
      <c r="M8" s="140"/>
      <c r="N8" s="140"/>
      <c r="O8" s="140"/>
    </row>
    <row r="9" spans="1:15" s="148" customFormat="1" ht="16" thickBot="1">
      <c r="A9" s="140"/>
      <c r="B9" s="144"/>
      <c r="C9" s="136" t="s">
        <v>2130</v>
      </c>
      <c r="D9" s="627"/>
      <c r="E9" s="629"/>
      <c r="F9" s="134"/>
      <c r="G9" s="145">
        <v>1000</v>
      </c>
      <c r="H9" s="141" t="s">
        <v>2131</v>
      </c>
      <c r="I9" s="141" t="s">
        <v>2132</v>
      </c>
      <c r="J9" s="146"/>
      <c r="K9" s="146"/>
      <c r="L9" s="147"/>
      <c r="M9" s="140"/>
      <c r="N9" s="140"/>
      <c r="O9" s="140"/>
    </row>
    <row r="10" spans="1:15" s="148" customFormat="1" ht="20.25" customHeight="1">
      <c r="A10" s="123"/>
      <c r="B10" s="132" t="s">
        <v>2133</v>
      </c>
      <c r="C10" s="626"/>
      <c r="D10" s="626"/>
      <c r="E10" s="628" t="s">
        <v>2134</v>
      </c>
      <c r="F10" s="134"/>
      <c r="G10" s="149">
        <v>1010</v>
      </c>
      <c r="H10" s="150" t="s">
        <v>2135</v>
      </c>
      <c r="I10" s="642"/>
      <c r="J10" s="151" t="s">
        <v>2136</v>
      </c>
      <c r="K10" s="152"/>
      <c r="L10" s="152"/>
      <c r="M10" s="123"/>
      <c r="N10" s="123"/>
      <c r="O10" s="123"/>
    </row>
    <row r="11" spans="1:15" ht="22" thickBot="1">
      <c r="B11" s="137" t="s">
        <v>2137</v>
      </c>
      <c r="C11" s="627"/>
      <c r="D11" s="627"/>
      <c r="E11" s="629"/>
      <c r="F11" s="134"/>
      <c r="G11" s="149">
        <v>1020</v>
      </c>
      <c r="H11" s="150" t="s">
        <v>2138</v>
      </c>
      <c r="I11" s="641"/>
      <c r="J11" s="151" t="s">
        <v>2139</v>
      </c>
      <c r="K11" s="152"/>
      <c r="L11" s="152"/>
    </row>
    <row r="12" spans="1:15" ht="25">
      <c r="B12" s="132" t="s">
        <v>2140</v>
      </c>
      <c r="C12" s="133" t="s">
        <v>2141</v>
      </c>
      <c r="D12" s="626"/>
      <c r="E12" s="628"/>
      <c r="F12" s="134"/>
      <c r="G12" s="149">
        <v>1030</v>
      </c>
      <c r="H12" s="150" t="s">
        <v>2142</v>
      </c>
      <c r="I12" s="641"/>
      <c r="J12" s="151" t="s">
        <v>2143</v>
      </c>
      <c r="K12" s="152"/>
      <c r="L12" s="152" t="s">
        <v>2144</v>
      </c>
    </row>
    <row r="13" spans="1:15" ht="32" thickBot="1">
      <c r="B13" s="135" t="s">
        <v>2145</v>
      </c>
      <c r="C13" s="136" t="s">
        <v>2146</v>
      </c>
      <c r="D13" s="627"/>
      <c r="E13" s="629"/>
      <c r="F13" s="134"/>
      <c r="G13" s="149">
        <v>1040</v>
      </c>
      <c r="H13" s="150" t="s">
        <v>2147</v>
      </c>
      <c r="I13" s="641"/>
      <c r="J13" s="151" t="s">
        <v>2148</v>
      </c>
      <c r="K13" s="152"/>
      <c r="L13" s="152" t="s">
        <v>2149</v>
      </c>
    </row>
    <row r="14" spans="1:15">
      <c r="B14" s="138"/>
      <c r="C14" s="133" t="s">
        <v>2150</v>
      </c>
      <c r="D14" s="626"/>
      <c r="E14" s="628"/>
      <c r="F14" s="134"/>
      <c r="G14" s="149"/>
      <c r="H14" s="150" t="s">
        <v>2151</v>
      </c>
      <c r="I14" s="641"/>
      <c r="J14" s="151" t="s">
        <v>2152</v>
      </c>
      <c r="K14" s="152"/>
      <c r="L14" s="152"/>
    </row>
    <row r="15" spans="1:15" ht="31.5" customHeight="1" thickBot="1">
      <c r="B15" s="138"/>
      <c r="C15" s="136" t="s">
        <v>2153</v>
      </c>
      <c r="D15" s="627"/>
      <c r="E15" s="629"/>
      <c r="F15" s="134"/>
      <c r="G15" s="149">
        <v>1050</v>
      </c>
      <c r="H15" s="150" t="s">
        <v>2154</v>
      </c>
      <c r="I15" s="641"/>
      <c r="J15" s="151" t="s">
        <v>2155</v>
      </c>
      <c r="K15" s="152"/>
      <c r="L15" s="152"/>
    </row>
    <row r="16" spans="1:15">
      <c r="B16" s="138"/>
      <c r="C16" s="133" t="s">
        <v>2156</v>
      </c>
      <c r="D16" s="626"/>
      <c r="E16" s="628"/>
      <c r="F16" s="134"/>
      <c r="G16" s="145">
        <v>2000</v>
      </c>
      <c r="H16" s="141" t="s">
        <v>2157</v>
      </c>
      <c r="I16" s="141" t="s">
        <v>2158</v>
      </c>
      <c r="J16" s="146"/>
      <c r="K16" s="146"/>
      <c r="L16" s="147"/>
    </row>
    <row r="17" spans="2:12" ht="25.5" thickBot="1">
      <c r="B17" s="138"/>
      <c r="C17" s="136" t="s">
        <v>2159</v>
      </c>
      <c r="D17" s="627"/>
      <c r="E17" s="629"/>
      <c r="F17" s="134"/>
      <c r="G17" s="149">
        <v>2010</v>
      </c>
      <c r="H17" s="150" t="s">
        <v>2160</v>
      </c>
      <c r="I17" s="642"/>
      <c r="J17" s="151" t="s">
        <v>2161</v>
      </c>
      <c r="K17" s="152"/>
      <c r="L17" s="152" t="s">
        <v>2162</v>
      </c>
    </row>
    <row r="18" spans="2:12">
      <c r="B18" s="138"/>
      <c r="C18" s="133" t="s">
        <v>2163</v>
      </c>
      <c r="D18" s="626"/>
      <c r="E18" s="628"/>
      <c r="F18" s="134"/>
      <c r="G18" s="149">
        <v>2020</v>
      </c>
      <c r="H18" s="150" t="s">
        <v>2164</v>
      </c>
      <c r="I18" s="641"/>
      <c r="J18" s="151" t="s">
        <v>2165</v>
      </c>
      <c r="K18" s="152"/>
      <c r="L18" s="152"/>
    </row>
    <row r="19" spans="2:12" ht="16" thickBot="1">
      <c r="B19" s="138"/>
      <c r="C19" s="136" t="s">
        <v>2166</v>
      </c>
      <c r="D19" s="627"/>
      <c r="E19" s="629"/>
      <c r="F19" s="134"/>
      <c r="G19" s="149"/>
      <c r="H19" s="150" t="s">
        <v>2167</v>
      </c>
      <c r="I19" s="641"/>
      <c r="J19" s="151" t="s">
        <v>2168</v>
      </c>
      <c r="K19" s="152"/>
      <c r="L19" s="152"/>
    </row>
    <row r="20" spans="2:12">
      <c r="B20" s="138"/>
      <c r="C20" s="133" t="s">
        <v>2169</v>
      </c>
      <c r="D20" s="626"/>
      <c r="E20" s="628"/>
      <c r="F20" s="134"/>
      <c r="G20" s="149">
        <v>12000</v>
      </c>
      <c r="H20" s="150" t="s">
        <v>2170</v>
      </c>
      <c r="I20" s="641"/>
      <c r="J20" s="151" t="s">
        <v>2171</v>
      </c>
      <c r="K20" s="152"/>
      <c r="L20" s="152"/>
    </row>
    <row r="21" spans="2:12" ht="16" thickBot="1">
      <c r="B21" s="138"/>
      <c r="C21" s="136" t="s">
        <v>2172</v>
      </c>
      <c r="D21" s="627"/>
      <c r="E21" s="629"/>
      <c r="F21" s="134"/>
      <c r="G21" s="145">
        <v>3000</v>
      </c>
      <c r="H21" s="141" t="s">
        <v>2173</v>
      </c>
      <c r="I21" s="141" t="s">
        <v>2174</v>
      </c>
      <c r="J21" s="146"/>
      <c r="K21" s="146"/>
      <c r="L21" s="147"/>
    </row>
    <row r="22" spans="2:12" ht="27.75" customHeight="1">
      <c r="B22" s="138"/>
      <c r="C22" s="133" t="s">
        <v>2175</v>
      </c>
      <c r="D22" s="626"/>
      <c r="E22" s="628"/>
      <c r="F22" s="134"/>
      <c r="G22" s="154">
        <v>3020</v>
      </c>
      <c r="H22" s="155" t="s">
        <v>2176</v>
      </c>
      <c r="I22" s="651"/>
      <c r="J22" s="156" t="s">
        <v>2177</v>
      </c>
      <c r="K22" s="156"/>
      <c r="L22" s="156"/>
    </row>
    <row r="23" spans="2:12" ht="25.5" thickBot="1">
      <c r="B23" s="138"/>
      <c r="C23" s="136" t="s">
        <v>2178</v>
      </c>
      <c r="D23" s="627"/>
      <c r="E23" s="629"/>
      <c r="F23" s="134"/>
      <c r="G23" s="154"/>
      <c r="H23" s="155" t="s">
        <v>2179</v>
      </c>
      <c r="I23" s="646"/>
      <c r="J23" s="650"/>
      <c r="K23" s="151" t="s">
        <v>2180</v>
      </c>
      <c r="L23" s="156"/>
    </row>
    <row r="24" spans="2:12" ht="25">
      <c r="B24" s="138"/>
      <c r="C24" s="133" t="s">
        <v>2181</v>
      </c>
      <c r="D24" s="626"/>
      <c r="E24" s="628"/>
      <c r="F24" s="134"/>
      <c r="G24" s="154"/>
      <c r="H24" s="155" t="s">
        <v>2182</v>
      </c>
      <c r="I24" s="646"/>
      <c r="J24" s="646"/>
      <c r="K24" s="151" t="s">
        <v>2183</v>
      </c>
      <c r="L24" s="156"/>
    </row>
    <row r="25" spans="2:12" ht="22" thickBot="1">
      <c r="B25" s="144"/>
      <c r="C25" s="136" t="s">
        <v>2184</v>
      </c>
      <c r="D25" s="627"/>
      <c r="E25" s="629"/>
      <c r="F25" s="134"/>
      <c r="G25" s="154"/>
      <c r="H25" s="155" t="s">
        <v>2185</v>
      </c>
      <c r="I25" s="646"/>
      <c r="J25" s="646"/>
      <c r="K25" s="151" t="s">
        <v>2186</v>
      </c>
      <c r="L25" s="156"/>
    </row>
    <row r="26" spans="2:12">
      <c r="B26" s="132" t="s">
        <v>2187</v>
      </c>
      <c r="C26" s="133" t="s">
        <v>2188</v>
      </c>
      <c r="D26" s="626"/>
      <c r="E26" s="628"/>
      <c r="F26" s="134"/>
      <c r="G26" s="154"/>
      <c r="H26" s="155" t="s">
        <v>2189</v>
      </c>
      <c r="I26" s="646"/>
      <c r="J26" s="646"/>
      <c r="K26" s="151" t="s">
        <v>2190</v>
      </c>
      <c r="L26" s="156"/>
    </row>
    <row r="27" spans="2:12" ht="22" thickBot="1">
      <c r="B27" s="135" t="s">
        <v>2191</v>
      </c>
      <c r="C27" s="136" t="s">
        <v>2192</v>
      </c>
      <c r="D27" s="627"/>
      <c r="E27" s="629"/>
      <c r="F27" s="134"/>
      <c r="G27" s="154"/>
      <c r="H27" s="155" t="s">
        <v>2193</v>
      </c>
      <c r="I27" s="646"/>
      <c r="J27" s="646"/>
      <c r="K27" s="151" t="s">
        <v>2194</v>
      </c>
      <c r="L27" s="156"/>
    </row>
    <row r="28" spans="2:12">
      <c r="B28" s="138"/>
      <c r="C28" s="133" t="s">
        <v>2195</v>
      </c>
      <c r="D28" s="626"/>
      <c r="E28" s="628"/>
      <c r="F28" s="134"/>
      <c r="G28" s="154"/>
      <c r="H28" s="155" t="s">
        <v>2196</v>
      </c>
      <c r="I28" s="646"/>
      <c r="J28" s="646"/>
      <c r="K28" s="151" t="s">
        <v>2197</v>
      </c>
      <c r="L28" s="156"/>
    </row>
    <row r="29" spans="2:12" ht="32" thickBot="1">
      <c r="B29" s="138"/>
      <c r="C29" s="136" t="s">
        <v>2198</v>
      </c>
      <c r="D29" s="627"/>
      <c r="E29" s="629"/>
      <c r="F29" s="134"/>
      <c r="G29" s="154"/>
      <c r="H29" s="155" t="s">
        <v>2199</v>
      </c>
      <c r="I29" s="646"/>
      <c r="J29" s="646"/>
      <c r="K29" s="151" t="s">
        <v>2200</v>
      </c>
      <c r="L29" s="156"/>
    </row>
    <row r="30" spans="2:12">
      <c r="B30" s="138"/>
      <c r="C30" s="133" t="s">
        <v>2201</v>
      </c>
      <c r="D30" s="133" t="s">
        <v>2202</v>
      </c>
      <c r="E30" s="628"/>
      <c r="F30" s="134"/>
      <c r="G30" s="154">
        <v>3010</v>
      </c>
      <c r="H30" s="155" t="s">
        <v>2203</v>
      </c>
      <c r="I30" s="646"/>
      <c r="J30" s="151" t="s">
        <v>2204</v>
      </c>
      <c r="K30" s="156"/>
      <c r="L30" s="156"/>
    </row>
    <row r="31" spans="2:12" ht="52" thickBot="1">
      <c r="B31" s="138"/>
      <c r="C31" s="157" t="s">
        <v>2205</v>
      </c>
      <c r="D31" s="136" t="s">
        <v>2206</v>
      </c>
      <c r="E31" s="629"/>
      <c r="F31" s="134"/>
      <c r="G31" s="154"/>
      <c r="H31" s="155" t="s">
        <v>2207</v>
      </c>
      <c r="I31" s="646"/>
      <c r="J31" s="151" t="s">
        <v>2208</v>
      </c>
      <c r="K31" s="156"/>
      <c r="L31" s="156"/>
    </row>
    <row r="32" spans="2:12">
      <c r="B32" s="138"/>
      <c r="C32" s="158"/>
      <c r="D32" s="133" t="s">
        <v>2209</v>
      </c>
      <c r="E32" s="628"/>
      <c r="F32" s="134"/>
      <c r="G32" s="145">
        <v>4000</v>
      </c>
      <c r="H32" s="141" t="s">
        <v>2210</v>
      </c>
      <c r="I32" s="141" t="s">
        <v>2211</v>
      </c>
      <c r="J32" s="146"/>
      <c r="K32" s="146"/>
      <c r="L32" s="147"/>
    </row>
    <row r="33" spans="2:12" ht="25.5" thickBot="1">
      <c r="B33" s="144"/>
      <c r="C33" s="159"/>
      <c r="D33" s="136" t="s">
        <v>2212</v>
      </c>
      <c r="E33" s="629"/>
      <c r="F33" s="134"/>
      <c r="G33" s="149">
        <v>4010</v>
      </c>
      <c r="H33" s="150" t="s">
        <v>2213</v>
      </c>
      <c r="I33" s="642"/>
      <c r="J33" s="151" t="s">
        <v>2214</v>
      </c>
      <c r="K33" s="152"/>
      <c r="L33" s="152"/>
    </row>
    <row r="34" spans="2:12">
      <c r="B34" s="132" t="s">
        <v>2215</v>
      </c>
      <c r="C34" s="133" t="s">
        <v>2216</v>
      </c>
      <c r="D34" s="626"/>
      <c r="E34" s="628"/>
      <c r="F34" s="134"/>
      <c r="G34" s="149">
        <v>4020</v>
      </c>
      <c r="H34" s="150" t="s">
        <v>2217</v>
      </c>
      <c r="I34" s="641"/>
      <c r="J34" s="151" t="s">
        <v>2218</v>
      </c>
      <c r="K34" s="152"/>
      <c r="L34" s="152"/>
    </row>
    <row r="35" spans="2:12" ht="52" thickBot="1">
      <c r="B35" s="135" t="s">
        <v>2219</v>
      </c>
      <c r="C35" s="136" t="s">
        <v>2220</v>
      </c>
      <c r="D35" s="627"/>
      <c r="E35" s="629"/>
      <c r="F35" s="134"/>
      <c r="G35" s="149">
        <v>4030</v>
      </c>
      <c r="H35" s="150" t="s">
        <v>2221</v>
      </c>
      <c r="I35" s="641"/>
      <c r="J35" s="151" t="s">
        <v>2222</v>
      </c>
      <c r="K35" s="152"/>
      <c r="L35" s="152"/>
    </row>
    <row r="36" spans="2:12" ht="60.75" customHeight="1">
      <c r="B36" s="138"/>
      <c r="C36" s="133" t="s">
        <v>2223</v>
      </c>
      <c r="D36" s="626"/>
      <c r="E36" s="628" t="s">
        <v>2224</v>
      </c>
      <c r="F36" s="134"/>
      <c r="G36" s="149">
        <v>4040</v>
      </c>
      <c r="H36" s="150" t="s">
        <v>2225</v>
      </c>
      <c r="I36" s="641"/>
      <c r="J36" s="151" t="s">
        <v>2226</v>
      </c>
      <c r="K36" s="152"/>
      <c r="L36" s="152"/>
    </row>
    <row r="37" spans="2:12" ht="20.25" customHeight="1" thickBot="1">
      <c r="B37" s="138"/>
      <c r="C37" s="136" t="s">
        <v>2227</v>
      </c>
      <c r="D37" s="627"/>
      <c r="E37" s="629"/>
      <c r="F37" s="134"/>
      <c r="G37" s="149">
        <v>4050</v>
      </c>
      <c r="H37" s="150" t="s">
        <v>2228</v>
      </c>
      <c r="I37" s="641"/>
      <c r="J37" s="151" t="s">
        <v>2229</v>
      </c>
      <c r="K37" s="152"/>
      <c r="L37" s="152"/>
    </row>
    <row r="38" spans="2:12" ht="15.75" customHeight="1">
      <c r="B38" s="138"/>
      <c r="C38" s="133" t="s">
        <v>2230</v>
      </c>
      <c r="D38" s="626"/>
      <c r="E38" s="628"/>
      <c r="F38" s="134"/>
      <c r="G38" s="149">
        <v>4060</v>
      </c>
      <c r="H38" s="150" t="s">
        <v>2231</v>
      </c>
      <c r="I38" s="641"/>
      <c r="J38" s="151" t="s">
        <v>2232</v>
      </c>
      <c r="K38" s="152"/>
      <c r="L38" s="152"/>
    </row>
    <row r="39" spans="2:12" ht="16.5" customHeight="1" thickBot="1">
      <c r="B39" s="138"/>
      <c r="C39" s="136" t="s">
        <v>2233</v>
      </c>
      <c r="D39" s="627"/>
      <c r="E39" s="629"/>
      <c r="F39" s="134"/>
      <c r="G39" s="149">
        <v>4070</v>
      </c>
      <c r="H39" s="150" t="s">
        <v>2234</v>
      </c>
      <c r="I39" s="641"/>
      <c r="J39" s="151" t="s">
        <v>2235</v>
      </c>
      <c r="K39" s="152"/>
      <c r="L39" s="152"/>
    </row>
    <row r="40" spans="2:12">
      <c r="B40" s="138"/>
      <c r="C40" s="133" t="s">
        <v>2236</v>
      </c>
      <c r="D40" s="626"/>
      <c r="E40" s="628"/>
      <c r="F40" s="134"/>
      <c r="G40" s="149"/>
      <c r="H40" s="150" t="s">
        <v>2237</v>
      </c>
      <c r="I40" s="641"/>
      <c r="J40" s="151" t="s">
        <v>2238</v>
      </c>
      <c r="K40" s="152"/>
      <c r="L40" s="152"/>
    </row>
    <row r="41" spans="2:12" ht="16" thickBot="1">
      <c r="B41" s="138"/>
      <c r="C41" s="136" t="s">
        <v>2239</v>
      </c>
      <c r="D41" s="627"/>
      <c r="E41" s="629"/>
      <c r="F41" s="134"/>
      <c r="G41" s="149"/>
      <c r="H41" s="150" t="s">
        <v>2240</v>
      </c>
      <c r="I41" s="641"/>
      <c r="J41" s="151" t="s">
        <v>2241</v>
      </c>
      <c r="K41" s="152"/>
      <c r="L41" s="152"/>
    </row>
    <row r="42" spans="2:12" ht="25">
      <c r="B42" s="138"/>
      <c r="C42" s="133" t="s">
        <v>2242</v>
      </c>
      <c r="D42" s="626"/>
      <c r="E42" s="628"/>
      <c r="F42" s="134"/>
      <c r="G42" s="149">
        <v>4080</v>
      </c>
      <c r="H42" s="150" t="s">
        <v>2243</v>
      </c>
      <c r="I42" s="641"/>
      <c r="J42" s="151" t="s">
        <v>2244</v>
      </c>
      <c r="K42" s="152"/>
      <c r="L42" s="152"/>
    </row>
    <row r="43" spans="2:12" ht="22" thickBot="1">
      <c r="B43" s="138"/>
      <c r="C43" s="136" t="s">
        <v>2245</v>
      </c>
      <c r="D43" s="627"/>
      <c r="E43" s="629"/>
      <c r="F43" s="134"/>
      <c r="G43" s="145">
        <v>5000</v>
      </c>
      <c r="H43" s="141" t="s">
        <v>2246</v>
      </c>
      <c r="I43" s="141" t="s">
        <v>2247</v>
      </c>
      <c r="J43" s="146"/>
      <c r="K43" s="146"/>
      <c r="L43" s="147"/>
    </row>
    <row r="44" spans="2:12">
      <c r="B44" s="138"/>
      <c r="C44" s="133" t="s">
        <v>2248</v>
      </c>
      <c r="D44" s="626"/>
      <c r="E44" s="628" t="s">
        <v>2249</v>
      </c>
      <c r="F44" s="134"/>
      <c r="G44" s="149">
        <v>5010</v>
      </c>
      <c r="H44" s="150" t="s">
        <v>2250</v>
      </c>
      <c r="I44" s="642"/>
      <c r="J44" s="151" t="s">
        <v>2251</v>
      </c>
      <c r="K44" s="160"/>
      <c r="L44" s="161"/>
    </row>
    <row r="45" spans="2:12" ht="42" thickBot="1">
      <c r="B45" s="138"/>
      <c r="C45" s="136" t="s">
        <v>2252</v>
      </c>
      <c r="D45" s="627"/>
      <c r="E45" s="629"/>
      <c r="F45" s="134"/>
      <c r="G45" s="149">
        <v>5020</v>
      </c>
      <c r="H45" s="150" t="s">
        <v>2253</v>
      </c>
      <c r="I45" s="641"/>
      <c r="J45" s="151" t="s">
        <v>2254</v>
      </c>
      <c r="K45" s="160"/>
      <c r="L45" s="161"/>
    </row>
    <row r="46" spans="2:12" ht="51" customHeight="1">
      <c r="B46" s="138"/>
      <c r="C46" s="133" t="s">
        <v>2255</v>
      </c>
      <c r="D46" s="626"/>
      <c r="E46" s="628" t="s">
        <v>2256</v>
      </c>
      <c r="F46" s="134"/>
      <c r="G46" s="149"/>
      <c r="H46" s="150" t="s">
        <v>2257</v>
      </c>
      <c r="I46" s="641"/>
      <c r="J46" s="151" t="s">
        <v>2258</v>
      </c>
      <c r="K46" s="160"/>
      <c r="L46" s="161"/>
    </row>
    <row r="47" spans="2:12" ht="32" thickBot="1">
      <c r="B47" s="138"/>
      <c r="C47" s="136" t="s">
        <v>2259</v>
      </c>
      <c r="D47" s="627"/>
      <c r="E47" s="629"/>
      <c r="F47" s="134"/>
      <c r="G47" s="149"/>
      <c r="H47" s="150" t="s">
        <v>2260</v>
      </c>
      <c r="I47" s="641"/>
      <c r="J47" s="151" t="s">
        <v>2261</v>
      </c>
      <c r="K47" s="160"/>
      <c r="L47" s="162" t="s">
        <v>2262</v>
      </c>
    </row>
    <row r="48" spans="2:12">
      <c r="B48" s="138"/>
      <c r="C48" s="133" t="s">
        <v>2263</v>
      </c>
      <c r="D48" s="626"/>
      <c r="E48" s="628"/>
      <c r="F48" s="134"/>
      <c r="G48" s="149">
        <v>5030</v>
      </c>
      <c r="H48" s="150" t="s">
        <v>2264</v>
      </c>
      <c r="I48" s="641"/>
      <c r="J48" s="152" t="s">
        <v>2265</v>
      </c>
      <c r="K48" s="152"/>
      <c r="L48" s="152"/>
    </row>
    <row r="49" spans="2:12" ht="19.5" customHeight="1" thickBot="1">
      <c r="B49" s="138"/>
      <c r="C49" s="136" t="s">
        <v>2266</v>
      </c>
      <c r="D49" s="627"/>
      <c r="E49" s="629"/>
      <c r="F49" s="134"/>
      <c r="G49" s="149"/>
      <c r="H49" s="150" t="s">
        <v>2267</v>
      </c>
      <c r="I49" s="641"/>
      <c r="J49" s="640"/>
      <c r="K49" s="152" t="s">
        <v>2268</v>
      </c>
      <c r="L49" s="152"/>
    </row>
    <row r="50" spans="2:12" ht="26.25" customHeight="1">
      <c r="B50" s="138"/>
      <c r="C50" s="133" t="s">
        <v>2269</v>
      </c>
      <c r="D50" s="626"/>
      <c r="E50" s="628"/>
      <c r="F50" s="134"/>
      <c r="G50" s="149">
        <v>5031</v>
      </c>
      <c r="H50" s="150" t="s">
        <v>2270</v>
      </c>
      <c r="I50" s="641"/>
      <c r="J50" s="641"/>
      <c r="K50" s="152" t="s">
        <v>2271</v>
      </c>
      <c r="L50" s="152"/>
    </row>
    <row r="51" spans="2:12" ht="21.75" customHeight="1" thickBot="1">
      <c r="B51" s="144"/>
      <c r="C51" s="136" t="s">
        <v>2272</v>
      </c>
      <c r="D51" s="627"/>
      <c r="E51" s="629"/>
      <c r="F51" s="134"/>
      <c r="G51" s="149">
        <v>5032</v>
      </c>
      <c r="H51" s="150" t="s">
        <v>2273</v>
      </c>
      <c r="I51" s="641"/>
      <c r="J51" s="641"/>
      <c r="K51" s="152" t="s">
        <v>2274</v>
      </c>
      <c r="L51" s="152"/>
    </row>
    <row r="52" spans="2:12">
      <c r="B52" s="132" t="s">
        <v>2275</v>
      </c>
      <c r="C52" s="133" t="s">
        <v>2276</v>
      </c>
      <c r="D52" s="626"/>
      <c r="E52" s="628"/>
      <c r="F52" s="134"/>
      <c r="G52" s="149">
        <v>5040</v>
      </c>
      <c r="H52" s="150" t="s">
        <v>2277</v>
      </c>
      <c r="I52" s="641"/>
      <c r="J52" s="643" t="s">
        <v>2278</v>
      </c>
      <c r="K52" s="152"/>
      <c r="L52" s="152"/>
    </row>
    <row r="53" spans="2:12" ht="21" customHeight="1" thickBot="1">
      <c r="B53" s="135" t="s">
        <v>2279</v>
      </c>
      <c r="C53" s="136" t="s">
        <v>2280</v>
      </c>
      <c r="D53" s="627"/>
      <c r="E53" s="629"/>
      <c r="F53" s="134"/>
      <c r="G53" s="149">
        <v>5041</v>
      </c>
      <c r="H53" s="150" t="s">
        <v>2281</v>
      </c>
      <c r="I53" s="641"/>
      <c r="J53" s="643"/>
      <c r="K53" s="151" t="s">
        <v>2282</v>
      </c>
      <c r="L53" s="152"/>
    </row>
    <row r="54" spans="2:12" ht="25">
      <c r="B54" s="138"/>
      <c r="C54" s="133" t="s">
        <v>2283</v>
      </c>
      <c r="D54" s="626"/>
      <c r="E54" s="628"/>
      <c r="F54" s="134"/>
      <c r="G54" s="149" t="s">
        <v>2284</v>
      </c>
      <c r="H54" s="150" t="s">
        <v>2285</v>
      </c>
      <c r="I54" s="641"/>
      <c r="J54" s="643"/>
      <c r="K54" s="151" t="s">
        <v>2286</v>
      </c>
      <c r="L54" s="152"/>
    </row>
    <row r="55" spans="2:12" ht="16" customHeight="1" thickBot="1">
      <c r="B55" s="138"/>
      <c r="C55" s="136" t="s">
        <v>2287</v>
      </c>
      <c r="D55" s="627"/>
      <c r="E55" s="629"/>
      <c r="F55" s="134"/>
      <c r="G55" s="149" t="s">
        <v>2288</v>
      </c>
      <c r="H55" s="150" t="s">
        <v>2289</v>
      </c>
      <c r="I55" s="641"/>
      <c r="J55" s="646"/>
      <c r="K55" s="151" t="s">
        <v>2290</v>
      </c>
      <c r="L55" s="152"/>
    </row>
    <row r="56" spans="2:12" ht="46.5" customHeight="1">
      <c r="B56" s="138"/>
      <c r="C56" s="133" t="s">
        <v>2291</v>
      </c>
      <c r="D56" s="626"/>
      <c r="E56" s="628"/>
      <c r="F56" s="134"/>
      <c r="G56" s="149"/>
      <c r="H56" s="150" t="s">
        <v>2292</v>
      </c>
      <c r="I56" s="641"/>
      <c r="J56" s="151" t="s">
        <v>2293</v>
      </c>
      <c r="K56" s="152"/>
      <c r="L56" s="152"/>
    </row>
    <row r="57" spans="2:12" ht="18.649999999999999" customHeight="1" thickBot="1">
      <c r="B57" s="144"/>
      <c r="C57" s="136" t="s">
        <v>2294</v>
      </c>
      <c r="D57" s="627"/>
      <c r="E57" s="629"/>
      <c r="F57" s="134"/>
      <c r="G57" s="149"/>
      <c r="H57" s="150" t="s">
        <v>2295</v>
      </c>
      <c r="I57" s="641"/>
      <c r="J57" s="151" t="s">
        <v>2296</v>
      </c>
      <c r="K57" s="152"/>
      <c r="L57" s="152"/>
    </row>
    <row r="58" spans="2:12" ht="18.649999999999999" customHeight="1">
      <c r="B58" s="132" t="s">
        <v>2297</v>
      </c>
      <c r="C58" s="133" t="s">
        <v>2298</v>
      </c>
      <c r="D58" s="626"/>
      <c r="E58" s="628"/>
      <c r="F58" s="134"/>
      <c r="G58" s="145">
        <v>8000</v>
      </c>
      <c r="H58" s="141" t="s">
        <v>2299</v>
      </c>
      <c r="I58" s="141" t="s">
        <v>2300</v>
      </c>
      <c r="J58" s="146"/>
      <c r="K58" s="146"/>
      <c r="L58" s="147"/>
    </row>
    <row r="59" spans="2:12" ht="16" thickBot="1">
      <c r="B59" s="135" t="s">
        <v>2301</v>
      </c>
      <c r="C59" s="136" t="s">
        <v>2302</v>
      </c>
      <c r="D59" s="627"/>
      <c r="E59" s="629"/>
      <c r="F59" s="134"/>
      <c r="G59" s="149">
        <v>8010</v>
      </c>
      <c r="H59" s="150" t="s">
        <v>2303</v>
      </c>
      <c r="I59" s="642"/>
      <c r="J59" s="640" t="s">
        <v>2304</v>
      </c>
      <c r="K59" s="152"/>
      <c r="L59" s="152"/>
    </row>
    <row r="60" spans="2:12">
      <c r="B60" s="138"/>
      <c r="C60" s="133" t="s">
        <v>2305</v>
      </c>
      <c r="D60" s="626"/>
      <c r="E60" s="628"/>
      <c r="F60" s="134"/>
      <c r="G60" s="149">
        <v>8011</v>
      </c>
      <c r="H60" s="150" t="s">
        <v>2306</v>
      </c>
      <c r="I60" s="641"/>
      <c r="J60" s="641"/>
      <c r="K60" s="151" t="s">
        <v>2307</v>
      </c>
      <c r="L60" s="152"/>
    </row>
    <row r="61" spans="2:12" ht="16" customHeight="1" thickBot="1">
      <c r="B61" s="138"/>
      <c r="C61" s="136" t="s">
        <v>2308</v>
      </c>
      <c r="D61" s="627"/>
      <c r="E61" s="629"/>
      <c r="F61" s="134"/>
      <c r="G61" s="149">
        <v>8012</v>
      </c>
      <c r="H61" s="150" t="s">
        <v>2309</v>
      </c>
      <c r="I61" s="641"/>
      <c r="J61" s="641"/>
      <c r="K61" s="151" t="s">
        <v>2310</v>
      </c>
      <c r="L61" s="152"/>
    </row>
    <row r="62" spans="2:12">
      <c r="B62" s="138"/>
      <c r="C62" s="133" t="s">
        <v>2311</v>
      </c>
      <c r="D62" s="626"/>
      <c r="E62" s="628"/>
      <c r="F62" s="134"/>
      <c r="G62" s="149">
        <v>8013</v>
      </c>
      <c r="H62" s="150" t="s">
        <v>2312</v>
      </c>
      <c r="I62" s="641"/>
      <c r="J62" s="641"/>
      <c r="K62" s="151" t="s">
        <v>2313</v>
      </c>
      <c r="L62" s="152"/>
    </row>
    <row r="63" spans="2:12" ht="25.5" thickBot="1">
      <c r="B63" s="138"/>
      <c r="C63" s="136" t="s">
        <v>2314</v>
      </c>
      <c r="D63" s="627"/>
      <c r="E63" s="629"/>
      <c r="F63" s="134"/>
      <c r="G63" s="149"/>
      <c r="H63" s="150" t="s">
        <v>2315</v>
      </c>
      <c r="I63" s="641"/>
      <c r="J63" s="641"/>
      <c r="K63" s="151" t="s">
        <v>2316</v>
      </c>
      <c r="L63" s="152"/>
    </row>
    <row r="64" spans="2:12">
      <c r="B64" s="138"/>
      <c r="C64" s="133" t="s">
        <v>2317</v>
      </c>
      <c r="D64" s="626"/>
      <c r="E64" s="628"/>
      <c r="F64" s="134"/>
      <c r="G64" s="149"/>
      <c r="H64" s="150" t="s">
        <v>2318</v>
      </c>
      <c r="I64" s="641"/>
      <c r="J64" s="640" t="s">
        <v>2319</v>
      </c>
      <c r="K64" s="152"/>
      <c r="L64" s="152"/>
    </row>
    <row r="65" spans="2:12" ht="16" thickBot="1">
      <c r="B65" s="144"/>
      <c r="C65" s="136" t="s">
        <v>2320</v>
      </c>
      <c r="D65" s="627"/>
      <c r="E65" s="629"/>
      <c r="F65" s="134"/>
      <c r="G65" s="149"/>
      <c r="H65" s="150" t="s">
        <v>2321</v>
      </c>
      <c r="I65" s="641"/>
      <c r="J65" s="641"/>
      <c r="K65" s="151" t="s">
        <v>2322</v>
      </c>
      <c r="L65" s="152"/>
    </row>
    <row r="66" spans="2:12" ht="15.65" customHeight="1">
      <c r="B66" s="132" t="s">
        <v>2323</v>
      </c>
      <c r="C66" s="133" t="s">
        <v>2324</v>
      </c>
      <c r="D66" s="133" t="s">
        <v>2325</v>
      </c>
      <c r="E66" s="628"/>
      <c r="F66" s="134"/>
      <c r="G66" s="149"/>
      <c r="H66" s="150" t="s">
        <v>2326</v>
      </c>
      <c r="I66" s="641"/>
      <c r="J66" s="641"/>
      <c r="K66" s="151" t="s">
        <v>2327</v>
      </c>
      <c r="L66" s="152"/>
    </row>
    <row r="67" spans="2:12" ht="25.5" thickBot="1">
      <c r="B67" s="135" t="s">
        <v>2328</v>
      </c>
      <c r="C67" s="157" t="s">
        <v>2329</v>
      </c>
      <c r="D67" s="136" t="s">
        <v>2330</v>
      </c>
      <c r="E67" s="629"/>
      <c r="F67" s="134"/>
      <c r="G67" s="149"/>
      <c r="H67" s="150" t="s">
        <v>2331</v>
      </c>
      <c r="I67" s="641"/>
      <c r="J67" s="641"/>
      <c r="K67" s="151" t="s">
        <v>2332</v>
      </c>
      <c r="L67" s="152"/>
    </row>
    <row r="68" spans="2:12" ht="25">
      <c r="B68" s="138"/>
      <c r="C68" s="158"/>
      <c r="D68" s="133" t="s">
        <v>2333</v>
      </c>
      <c r="E68" s="628"/>
      <c r="F68" s="134"/>
      <c r="G68" s="149"/>
      <c r="H68" s="150" t="s">
        <v>2334</v>
      </c>
      <c r="I68" s="641"/>
      <c r="J68" s="641"/>
      <c r="K68" s="151" t="s">
        <v>2335</v>
      </c>
      <c r="L68" s="152"/>
    </row>
    <row r="69" spans="2:12" ht="22" thickBot="1">
      <c r="B69" s="138"/>
      <c r="C69" s="159"/>
      <c r="D69" s="136" t="s">
        <v>2336</v>
      </c>
      <c r="E69" s="629"/>
      <c r="F69" s="134"/>
      <c r="G69" s="149"/>
      <c r="H69" s="150" t="s">
        <v>2337</v>
      </c>
      <c r="I69" s="641"/>
      <c r="J69" s="641"/>
      <c r="K69" s="151" t="s">
        <v>2338</v>
      </c>
      <c r="L69" s="152"/>
    </row>
    <row r="70" spans="2:12" ht="31.4" customHeight="1">
      <c r="B70" s="138"/>
      <c r="C70" s="133" t="s">
        <v>2339</v>
      </c>
      <c r="D70" s="133" t="s">
        <v>2340</v>
      </c>
      <c r="E70" s="628"/>
      <c r="F70" s="134"/>
      <c r="G70" s="149"/>
      <c r="H70" s="150" t="s">
        <v>2341</v>
      </c>
      <c r="I70" s="641"/>
      <c r="J70" s="641"/>
      <c r="K70" s="151" t="s">
        <v>2342</v>
      </c>
      <c r="L70" s="152" t="s">
        <v>2343</v>
      </c>
    </row>
    <row r="71" spans="2:12" ht="15.75" customHeight="1" thickBot="1">
      <c r="B71" s="138"/>
      <c r="C71" s="157" t="s">
        <v>2344</v>
      </c>
      <c r="D71" s="136" t="s">
        <v>2345</v>
      </c>
      <c r="E71" s="629"/>
      <c r="F71" s="134"/>
      <c r="G71" s="149"/>
      <c r="H71" s="150" t="s">
        <v>2346</v>
      </c>
      <c r="I71" s="641"/>
      <c r="J71" s="641"/>
      <c r="K71" s="151" t="s">
        <v>2347</v>
      </c>
      <c r="L71" s="152"/>
    </row>
    <row r="72" spans="2:12" ht="25">
      <c r="B72" s="138"/>
      <c r="C72" s="158"/>
      <c r="D72" s="133" t="s">
        <v>2348</v>
      </c>
      <c r="E72" s="628"/>
      <c r="F72" s="134"/>
      <c r="G72" s="149"/>
      <c r="H72" s="150" t="s">
        <v>2349</v>
      </c>
      <c r="I72" s="641"/>
      <c r="J72" s="641"/>
      <c r="K72" s="151" t="s">
        <v>2350</v>
      </c>
      <c r="L72" s="152" t="s">
        <v>2351</v>
      </c>
    </row>
    <row r="73" spans="2:12" ht="25.5" thickBot="1">
      <c r="B73" s="138"/>
      <c r="C73" s="158"/>
      <c r="D73" s="136" t="s">
        <v>2352</v>
      </c>
      <c r="E73" s="629"/>
      <c r="F73" s="134"/>
      <c r="G73" s="149"/>
      <c r="H73" s="150" t="s">
        <v>2353</v>
      </c>
      <c r="I73" s="641"/>
      <c r="J73" s="641"/>
      <c r="K73" s="151" t="s">
        <v>2354</v>
      </c>
      <c r="L73" s="152"/>
    </row>
    <row r="74" spans="2:12" ht="15.75" customHeight="1">
      <c r="B74" s="138"/>
      <c r="C74" s="158"/>
      <c r="D74" s="133" t="s">
        <v>2355</v>
      </c>
      <c r="E74" s="628"/>
      <c r="F74" s="134"/>
      <c r="G74" s="149">
        <v>8050</v>
      </c>
      <c r="H74" s="150" t="s">
        <v>2356</v>
      </c>
      <c r="I74" s="641"/>
      <c r="J74" s="640" t="s">
        <v>2357</v>
      </c>
      <c r="K74" s="152"/>
      <c r="L74" s="152"/>
    </row>
    <row r="75" spans="2:12" ht="32" thickBot="1">
      <c r="B75" s="138"/>
      <c r="C75" s="158"/>
      <c r="D75" s="136" t="s">
        <v>2271</v>
      </c>
      <c r="E75" s="629"/>
      <c r="F75" s="134"/>
      <c r="G75" s="149">
        <v>8051</v>
      </c>
      <c r="H75" s="150" t="s">
        <v>2358</v>
      </c>
      <c r="I75" s="641"/>
      <c r="J75" s="641"/>
      <c r="K75" s="151" t="s">
        <v>2359</v>
      </c>
      <c r="L75" s="152"/>
    </row>
    <row r="76" spans="2:12" ht="16" customHeight="1">
      <c r="B76" s="138"/>
      <c r="C76" s="158"/>
      <c r="D76" s="133" t="s">
        <v>2360</v>
      </c>
      <c r="E76" s="628"/>
      <c r="F76" s="134"/>
      <c r="G76" s="149">
        <v>8052</v>
      </c>
      <c r="H76" s="150" t="s">
        <v>2361</v>
      </c>
      <c r="I76" s="641"/>
      <c r="J76" s="641"/>
      <c r="K76" s="151" t="s">
        <v>2362</v>
      </c>
      <c r="L76" s="152"/>
    </row>
    <row r="77" spans="2:12" ht="22" thickBot="1">
      <c r="B77" s="138"/>
      <c r="C77" s="158"/>
      <c r="D77" s="136" t="s">
        <v>2363</v>
      </c>
      <c r="E77" s="629"/>
      <c r="F77" s="134"/>
      <c r="G77" s="149">
        <v>8053</v>
      </c>
      <c r="H77" s="150" t="s">
        <v>2364</v>
      </c>
      <c r="I77" s="641"/>
      <c r="J77" s="641"/>
      <c r="K77" s="151" t="s">
        <v>2365</v>
      </c>
      <c r="L77" s="152"/>
    </row>
    <row r="78" spans="2:12">
      <c r="B78" s="138"/>
      <c r="C78" s="158"/>
      <c r="D78" s="133" t="s">
        <v>2366</v>
      </c>
      <c r="E78" s="628"/>
      <c r="F78" s="134"/>
      <c r="G78" s="149">
        <v>8054</v>
      </c>
      <c r="H78" s="150" t="s">
        <v>2367</v>
      </c>
      <c r="I78" s="641"/>
      <c r="J78" s="641"/>
      <c r="K78" s="151" t="s">
        <v>2368</v>
      </c>
      <c r="L78" s="152"/>
    </row>
    <row r="79" spans="2:12" ht="22" thickBot="1">
      <c r="B79" s="138"/>
      <c r="C79" s="158"/>
      <c r="D79" s="136" t="s">
        <v>2369</v>
      </c>
      <c r="E79" s="629"/>
      <c r="F79" s="134"/>
      <c r="G79" s="149"/>
      <c r="H79" s="150" t="s">
        <v>2370</v>
      </c>
      <c r="I79" s="641"/>
      <c r="J79" s="641"/>
      <c r="K79" s="151" t="s">
        <v>2371</v>
      </c>
      <c r="L79" s="152"/>
    </row>
    <row r="80" spans="2:12" ht="48" customHeight="1">
      <c r="B80" s="138"/>
      <c r="C80" s="158"/>
      <c r="D80" s="133" t="s">
        <v>2372</v>
      </c>
      <c r="E80" s="628"/>
      <c r="F80" s="134"/>
      <c r="G80" s="149"/>
      <c r="H80" s="150" t="s">
        <v>2373</v>
      </c>
      <c r="I80" s="641"/>
      <c r="J80" s="641"/>
      <c r="K80" s="151" t="s">
        <v>2374</v>
      </c>
      <c r="L80" s="152"/>
    </row>
    <row r="81" spans="2:12" ht="25.5" thickBot="1">
      <c r="B81" s="138"/>
      <c r="C81" s="158"/>
      <c r="D81" s="136" t="s">
        <v>2375</v>
      </c>
      <c r="E81" s="629"/>
      <c r="F81" s="134"/>
      <c r="G81" s="149">
        <v>8040</v>
      </c>
      <c r="H81" s="150" t="s">
        <v>2376</v>
      </c>
      <c r="I81" s="641"/>
      <c r="J81" s="641"/>
      <c r="K81" s="151" t="s">
        <v>2377</v>
      </c>
      <c r="L81" s="152"/>
    </row>
    <row r="82" spans="2:12" ht="25">
      <c r="B82" s="138"/>
      <c r="C82" s="158"/>
      <c r="D82" s="133" t="s">
        <v>2378</v>
      </c>
      <c r="E82" s="628"/>
      <c r="F82" s="134"/>
      <c r="G82" s="149"/>
      <c r="H82" s="150" t="s">
        <v>2379</v>
      </c>
      <c r="I82" s="641"/>
      <c r="J82" s="641"/>
      <c r="K82" s="151" t="s">
        <v>2380</v>
      </c>
      <c r="L82" s="152"/>
    </row>
    <row r="83" spans="2:12" ht="16" thickBot="1">
      <c r="B83" s="138"/>
      <c r="C83" s="158"/>
      <c r="D83" s="136" t="s">
        <v>2381</v>
      </c>
      <c r="E83" s="629"/>
      <c r="F83" s="134"/>
      <c r="G83" s="149"/>
      <c r="H83" s="150" t="s">
        <v>2382</v>
      </c>
      <c r="I83" s="641"/>
      <c r="J83" s="641"/>
      <c r="K83" s="151" t="s">
        <v>2383</v>
      </c>
      <c r="L83" s="152"/>
    </row>
    <row r="84" spans="2:12" ht="20.25" customHeight="1">
      <c r="B84" s="138"/>
      <c r="C84" s="158"/>
      <c r="D84" s="133" t="s">
        <v>2384</v>
      </c>
      <c r="E84" s="628"/>
      <c r="F84" s="134"/>
      <c r="G84" s="149">
        <v>8055</v>
      </c>
      <c r="H84" s="150" t="s">
        <v>2385</v>
      </c>
      <c r="I84" s="641"/>
      <c r="J84" s="641"/>
      <c r="K84" s="151" t="s">
        <v>2386</v>
      </c>
      <c r="L84" s="152"/>
    </row>
    <row r="85" spans="2:12" ht="18.649999999999999" customHeight="1" thickBot="1">
      <c r="B85" s="138"/>
      <c r="C85" s="159"/>
      <c r="D85" s="136" t="s">
        <v>2387</v>
      </c>
      <c r="E85" s="629"/>
      <c r="F85" s="134"/>
      <c r="G85" s="163"/>
      <c r="H85" s="150" t="s">
        <v>2388</v>
      </c>
      <c r="I85" s="641"/>
      <c r="J85" s="640" t="s">
        <v>2389</v>
      </c>
      <c r="K85" s="152"/>
      <c r="L85" s="152"/>
    </row>
    <row r="86" spans="2:12" ht="31.4" customHeight="1">
      <c r="B86" s="138"/>
      <c r="C86" s="133" t="s">
        <v>2390</v>
      </c>
      <c r="D86" s="133" t="s">
        <v>2391</v>
      </c>
      <c r="E86" s="628"/>
      <c r="F86" s="134"/>
      <c r="G86" s="149"/>
      <c r="H86" s="150" t="s">
        <v>2392</v>
      </c>
      <c r="I86" s="641"/>
      <c r="J86" s="641"/>
      <c r="K86" s="151" t="s">
        <v>2393</v>
      </c>
      <c r="L86" s="152"/>
    </row>
    <row r="87" spans="2:12" ht="78.25" customHeight="1" thickBot="1">
      <c r="B87" s="138"/>
      <c r="C87" s="157" t="s">
        <v>2394</v>
      </c>
      <c r="D87" s="136" t="s">
        <v>2395</v>
      </c>
      <c r="E87" s="629"/>
      <c r="F87" s="134"/>
      <c r="G87" s="149">
        <v>8060</v>
      </c>
      <c r="H87" s="150" t="s">
        <v>2396</v>
      </c>
      <c r="I87" s="641"/>
      <c r="J87" s="641"/>
      <c r="K87" s="151" t="s">
        <v>2397</v>
      </c>
      <c r="L87" s="152"/>
    </row>
    <row r="88" spans="2:12">
      <c r="B88" s="138"/>
      <c r="C88" s="158"/>
      <c r="D88" s="133" t="s">
        <v>2398</v>
      </c>
      <c r="E88" s="628"/>
      <c r="F88" s="134"/>
      <c r="G88" s="145">
        <v>8020</v>
      </c>
      <c r="H88" s="141" t="s">
        <v>2399</v>
      </c>
      <c r="I88" s="141" t="s">
        <v>2400</v>
      </c>
      <c r="J88" s="146"/>
      <c r="K88" s="146"/>
      <c r="L88" s="147"/>
    </row>
    <row r="89" spans="2:12" ht="42" thickBot="1">
      <c r="B89" s="138"/>
      <c r="C89" s="158"/>
      <c r="D89" s="136" t="s">
        <v>2401</v>
      </c>
      <c r="E89" s="629"/>
      <c r="F89" s="134"/>
      <c r="G89" s="149"/>
      <c r="H89" s="150" t="s">
        <v>2402</v>
      </c>
      <c r="I89" s="642"/>
      <c r="J89" s="151" t="s">
        <v>2403</v>
      </c>
      <c r="K89" s="152"/>
      <c r="L89" s="152"/>
    </row>
    <row r="90" spans="2:12" ht="16.5" customHeight="1">
      <c r="B90" s="138"/>
      <c r="C90" s="158"/>
      <c r="D90" s="133" t="s">
        <v>2404</v>
      </c>
      <c r="E90" s="628" t="s">
        <v>2405</v>
      </c>
      <c r="F90" s="134"/>
      <c r="G90" s="149"/>
      <c r="H90" s="150" t="s">
        <v>2406</v>
      </c>
      <c r="I90" s="641"/>
      <c r="J90" s="151" t="s">
        <v>2407</v>
      </c>
      <c r="K90" s="152"/>
      <c r="L90" s="152"/>
    </row>
    <row r="91" spans="2:12" ht="16" thickBot="1">
      <c r="B91" s="138"/>
      <c r="C91" s="158"/>
      <c r="D91" s="136" t="s">
        <v>2408</v>
      </c>
      <c r="E91" s="629"/>
      <c r="F91" s="134"/>
      <c r="G91" s="149"/>
      <c r="H91" s="150" t="s">
        <v>2409</v>
      </c>
      <c r="I91" s="641"/>
      <c r="J91" s="151" t="s">
        <v>2410</v>
      </c>
      <c r="K91" s="152"/>
      <c r="L91" s="152"/>
    </row>
    <row r="92" spans="2:12" ht="16" customHeight="1">
      <c r="B92" s="138"/>
      <c r="C92" s="158"/>
      <c r="D92" s="133" t="s">
        <v>2411</v>
      </c>
      <c r="E92" s="628"/>
      <c r="F92" s="134"/>
      <c r="G92" s="149"/>
      <c r="H92" s="150" t="s">
        <v>2412</v>
      </c>
      <c r="I92" s="641"/>
      <c r="J92" s="151" t="s">
        <v>2413</v>
      </c>
      <c r="K92" s="152"/>
      <c r="L92" s="152"/>
    </row>
    <row r="93" spans="2:12" ht="25.5" thickBot="1">
      <c r="B93" s="144"/>
      <c r="C93" s="159"/>
      <c r="D93" s="136" t="s">
        <v>2414</v>
      </c>
      <c r="E93" s="629"/>
      <c r="F93" s="134"/>
      <c r="G93" s="149"/>
      <c r="H93" s="150" t="s">
        <v>2415</v>
      </c>
      <c r="I93" s="641"/>
      <c r="J93" s="151" t="s">
        <v>2416</v>
      </c>
      <c r="K93" s="152"/>
      <c r="L93" s="152" t="s">
        <v>2417</v>
      </c>
    </row>
    <row r="94" spans="2:12" ht="25.5" customHeight="1">
      <c r="B94" s="132" t="s">
        <v>2418</v>
      </c>
      <c r="C94" s="133" t="s">
        <v>2419</v>
      </c>
      <c r="D94" s="626"/>
      <c r="E94" s="648"/>
      <c r="F94" s="164"/>
      <c r="G94" s="149"/>
      <c r="H94" s="150" t="s">
        <v>2420</v>
      </c>
      <c r="I94" s="641"/>
      <c r="J94" s="151" t="s">
        <v>2421</v>
      </c>
      <c r="K94" s="152"/>
      <c r="L94" s="152" t="s">
        <v>2422</v>
      </c>
    </row>
    <row r="95" spans="2:12" ht="32" thickBot="1">
      <c r="B95" s="135" t="s">
        <v>2211</v>
      </c>
      <c r="C95" s="136" t="s">
        <v>2423</v>
      </c>
      <c r="D95" s="627"/>
      <c r="E95" s="649"/>
      <c r="F95" s="164"/>
      <c r="G95" s="149"/>
      <c r="H95" s="150" t="s">
        <v>2424</v>
      </c>
      <c r="I95" s="641"/>
      <c r="J95" s="151" t="s">
        <v>2425</v>
      </c>
      <c r="K95" s="152"/>
      <c r="L95" s="152"/>
    </row>
    <row r="96" spans="2:12">
      <c r="B96" s="138"/>
      <c r="C96" s="133" t="s">
        <v>2426</v>
      </c>
      <c r="D96" s="626"/>
      <c r="E96" s="648"/>
      <c r="F96" s="164"/>
      <c r="G96" s="149"/>
      <c r="H96" s="150" t="s">
        <v>2427</v>
      </c>
      <c r="I96" s="641"/>
      <c r="J96" s="151" t="s">
        <v>2428</v>
      </c>
      <c r="K96" s="152"/>
      <c r="L96" s="152"/>
    </row>
    <row r="97" spans="2:12" ht="32" thickBot="1">
      <c r="B97" s="138"/>
      <c r="C97" s="136" t="s">
        <v>2429</v>
      </c>
      <c r="D97" s="627"/>
      <c r="E97" s="649"/>
      <c r="F97" s="164"/>
      <c r="G97" s="149"/>
      <c r="H97" s="150" t="s">
        <v>2430</v>
      </c>
      <c r="I97" s="641"/>
      <c r="J97" s="151" t="s">
        <v>2431</v>
      </c>
      <c r="K97" s="152"/>
      <c r="L97" s="152"/>
    </row>
    <row r="98" spans="2:12" ht="45" customHeight="1">
      <c r="B98" s="138"/>
      <c r="C98" s="133" t="s">
        <v>2432</v>
      </c>
      <c r="D98" s="626"/>
      <c r="E98" s="648"/>
      <c r="F98" s="164"/>
      <c r="G98" s="165"/>
      <c r="H98" s="150" t="s">
        <v>2433</v>
      </c>
      <c r="I98" s="641"/>
      <c r="J98" s="151" t="s">
        <v>2434</v>
      </c>
      <c r="K98" s="152"/>
      <c r="L98" s="152"/>
    </row>
    <row r="99" spans="2:12" ht="42" customHeight="1" thickBot="1">
      <c r="B99" s="138"/>
      <c r="C99" s="136" t="s">
        <v>2435</v>
      </c>
      <c r="D99" s="627"/>
      <c r="E99" s="649"/>
      <c r="F99" s="164"/>
      <c r="G99" s="165"/>
      <c r="H99" s="150" t="s">
        <v>2436</v>
      </c>
      <c r="I99" s="641"/>
      <c r="J99" s="151" t="s">
        <v>2437</v>
      </c>
      <c r="K99" s="152"/>
      <c r="L99" s="152"/>
    </row>
    <row r="100" spans="2:12" ht="50.25" customHeight="1">
      <c r="B100" s="138"/>
      <c r="C100" s="133" t="s">
        <v>2438</v>
      </c>
      <c r="D100" s="626"/>
      <c r="E100" s="628"/>
      <c r="F100" s="134"/>
      <c r="G100" s="165"/>
      <c r="H100" s="150" t="s">
        <v>2439</v>
      </c>
      <c r="I100" s="641"/>
      <c r="J100" s="151" t="s">
        <v>2440</v>
      </c>
      <c r="K100" s="152"/>
      <c r="L100" s="152"/>
    </row>
    <row r="101" spans="2:12" ht="22" thickBot="1">
      <c r="B101" s="138"/>
      <c r="C101" s="136" t="s">
        <v>2441</v>
      </c>
      <c r="D101" s="627"/>
      <c r="E101" s="629"/>
      <c r="F101" s="134"/>
      <c r="G101" s="149"/>
      <c r="H101" s="150" t="s">
        <v>2442</v>
      </c>
      <c r="I101" s="641"/>
      <c r="J101" s="151" t="s">
        <v>2443</v>
      </c>
      <c r="K101" s="152"/>
      <c r="L101" s="152"/>
    </row>
    <row r="102" spans="2:12">
      <c r="B102" s="138"/>
      <c r="C102" s="133" t="s">
        <v>2444</v>
      </c>
      <c r="D102" s="626"/>
      <c r="E102" s="628"/>
      <c r="F102" s="134"/>
      <c r="G102" s="149"/>
      <c r="H102" s="150" t="s">
        <v>2445</v>
      </c>
      <c r="I102" s="641"/>
      <c r="J102" s="151" t="s">
        <v>2446</v>
      </c>
      <c r="K102" s="152"/>
      <c r="L102" s="152"/>
    </row>
    <row r="103" spans="2:12" ht="45.75" customHeight="1" thickBot="1">
      <c r="B103" s="138"/>
      <c r="C103" s="136" t="s">
        <v>2447</v>
      </c>
      <c r="D103" s="627"/>
      <c r="E103" s="629"/>
      <c r="F103" s="134"/>
      <c r="G103" s="145">
        <v>9000</v>
      </c>
      <c r="H103" s="141" t="s">
        <v>2448</v>
      </c>
      <c r="I103" s="141" t="s">
        <v>2449</v>
      </c>
      <c r="J103" s="146"/>
      <c r="K103" s="146"/>
      <c r="L103" s="147"/>
    </row>
    <row r="104" spans="2:12">
      <c r="B104" s="138"/>
      <c r="C104" s="133" t="s">
        <v>2450</v>
      </c>
      <c r="D104" s="626"/>
      <c r="E104" s="628"/>
      <c r="F104" s="134"/>
      <c r="G104" s="149">
        <v>9020</v>
      </c>
      <c r="H104" s="150" t="s">
        <v>2451</v>
      </c>
      <c r="I104" s="642"/>
      <c r="J104" s="640" t="s">
        <v>2452</v>
      </c>
      <c r="K104" s="152"/>
      <c r="L104" s="152"/>
    </row>
    <row r="105" spans="2:12" ht="42" thickBot="1">
      <c r="B105" s="138"/>
      <c r="C105" s="136" t="s">
        <v>2453</v>
      </c>
      <c r="D105" s="627"/>
      <c r="E105" s="629"/>
      <c r="F105" s="134"/>
      <c r="G105" s="149">
        <v>9021</v>
      </c>
      <c r="H105" s="150" t="s">
        <v>2454</v>
      </c>
      <c r="I105" s="641"/>
      <c r="J105" s="641"/>
      <c r="K105" s="151" t="s">
        <v>2455</v>
      </c>
      <c r="L105" s="152" t="s">
        <v>2456</v>
      </c>
    </row>
    <row r="106" spans="2:12">
      <c r="B106" s="138"/>
      <c r="C106" s="133" t="s">
        <v>2457</v>
      </c>
      <c r="D106" s="626"/>
      <c r="E106" s="628"/>
      <c r="F106" s="134"/>
      <c r="G106" s="149">
        <v>9022</v>
      </c>
      <c r="H106" s="150" t="s">
        <v>2458</v>
      </c>
      <c r="I106" s="641"/>
      <c r="J106" s="641"/>
      <c r="K106" s="151" t="s">
        <v>2459</v>
      </c>
      <c r="L106" s="152"/>
    </row>
    <row r="107" spans="2:12" ht="25.5" thickBot="1">
      <c r="B107" s="138"/>
      <c r="C107" s="136" t="s">
        <v>2460</v>
      </c>
      <c r="D107" s="627"/>
      <c r="E107" s="629"/>
      <c r="F107" s="134"/>
      <c r="G107" s="149">
        <v>9023</v>
      </c>
      <c r="H107" s="150" t="s">
        <v>2461</v>
      </c>
      <c r="I107" s="641"/>
      <c r="J107" s="641"/>
      <c r="K107" s="151" t="s">
        <v>2462</v>
      </c>
      <c r="L107" s="152"/>
    </row>
    <row r="108" spans="2:12" ht="15.75" customHeight="1">
      <c r="B108" s="138"/>
      <c r="C108" s="133" t="s">
        <v>2463</v>
      </c>
      <c r="D108" s="626"/>
      <c r="E108" s="628" t="s">
        <v>2464</v>
      </c>
      <c r="F108" s="134"/>
      <c r="G108" s="149"/>
      <c r="H108" s="150" t="s">
        <v>2465</v>
      </c>
      <c r="I108" s="641"/>
      <c r="J108" s="640" t="s">
        <v>2466</v>
      </c>
      <c r="K108" s="151" t="s">
        <v>2467</v>
      </c>
      <c r="L108" s="152"/>
    </row>
    <row r="109" spans="2:12" ht="32" thickBot="1">
      <c r="B109" s="138"/>
      <c r="C109" s="136" t="s">
        <v>2468</v>
      </c>
      <c r="D109" s="627"/>
      <c r="E109" s="629"/>
      <c r="F109" s="134"/>
      <c r="G109" s="149"/>
      <c r="H109" s="150" t="s">
        <v>2469</v>
      </c>
      <c r="I109" s="641"/>
      <c r="J109" s="641"/>
      <c r="K109" s="151" t="s">
        <v>2470</v>
      </c>
      <c r="L109" s="152"/>
    </row>
    <row r="110" spans="2:12">
      <c r="B110" s="138"/>
      <c r="C110" s="133" t="s">
        <v>2471</v>
      </c>
      <c r="D110" s="626"/>
      <c r="E110" s="628" t="s">
        <v>2472</v>
      </c>
      <c r="F110" s="134"/>
      <c r="G110" s="149"/>
      <c r="H110" s="150" t="s">
        <v>2473</v>
      </c>
      <c r="I110" s="641"/>
      <c r="J110" s="641"/>
      <c r="K110" s="151" t="s">
        <v>2474</v>
      </c>
      <c r="L110" s="152"/>
    </row>
    <row r="111" spans="2:12" ht="22" thickBot="1">
      <c r="B111" s="138"/>
      <c r="C111" s="136" t="s">
        <v>2475</v>
      </c>
      <c r="D111" s="627"/>
      <c r="E111" s="629"/>
      <c r="F111" s="134"/>
      <c r="G111" s="149"/>
      <c r="H111" s="150" t="s">
        <v>2476</v>
      </c>
      <c r="I111" s="641"/>
      <c r="J111" s="641"/>
      <c r="K111" s="151" t="s">
        <v>2477</v>
      </c>
      <c r="L111" s="152"/>
    </row>
    <row r="112" spans="2:12" ht="15" customHeight="1">
      <c r="B112" s="138"/>
      <c r="C112" s="133" t="s">
        <v>2478</v>
      </c>
      <c r="D112" s="626"/>
      <c r="E112" s="628" t="s">
        <v>2479</v>
      </c>
      <c r="F112" s="134"/>
      <c r="G112" s="149"/>
      <c r="H112" s="150" t="s">
        <v>2480</v>
      </c>
      <c r="I112" s="641"/>
      <c r="J112" s="641"/>
      <c r="K112" s="151" t="s">
        <v>2481</v>
      </c>
      <c r="L112" s="152"/>
    </row>
    <row r="113" spans="2:12" ht="15" customHeight="1" thickBot="1">
      <c r="B113" s="138"/>
      <c r="C113" s="136" t="s">
        <v>2482</v>
      </c>
      <c r="D113" s="627"/>
      <c r="E113" s="629"/>
      <c r="F113" s="134"/>
      <c r="G113" s="149"/>
      <c r="H113" s="150" t="s">
        <v>2483</v>
      </c>
      <c r="I113" s="641"/>
      <c r="J113" s="641"/>
      <c r="K113" s="152" t="s">
        <v>2481</v>
      </c>
      <c r="L113" s="152"/>
    </row>
    <row r="114" spans="2:12">
      <c r="B114" s="138"/>
      <c r="C114" s="133" t="s">
        <v>2484</v>
      </c>
      <c r="D114" s="626"/>
      <c r="E114" s="628"/>
      <c r="F114" s="134"/>
      <c r="G114" s="149"/>
      <c r="H114" s="150" t="s">
        <v>2485</v>
      </c>
      <c r="I114" s="641"/>
      <c r="J114" s="151" t="s">
        <v>2486</v>
      </c>
      <c r="K114" s="152"/>
      <c r="L114" s="152"/>
    </row>
    <row r="115" spans="2:12" ht="15" customHeight="1" thickBot="1">
      <c r="B115" s="144"/>
      <c r="C115" s="136" t="s">
        <v>2487</v>
      </c>
      <c r="D115" s="627"/>
      <c r="E115" s="629"/>
      <c r="F115" s="134"/>
      <c r="G115" s="149">
        <v>9030</v>
      </c>
      <c r="H115" s="150" t="s">
        <v>2488</v>
      </c>
      <c r="I115" s="641"/>
      <c r="J115" s="151" t="s">
        <v>2489</v>
      </c>
      <c r="K115" s="152"/>
      <c r="L115" s="152"/>
    </row>
    <row r="116" spans="2:12" ht="15" customHeight="1">
      <c r="B116" s="135"/>
      <c r="C116" s="133" t="s">
        <v>2490</v>
      </c>
      <c r="D116" s="626"/>
      <c r="E116" s="628" t="s">
        <v>2491</v>
      </c>
      <c r="F116" s="134"/>
      <c r="G116" s="145"/>
      <c r="H116" s="141" t="s">
        <v>2492</v>
      </c>
      <c r="I116" s="141" t="s">
        <v>2493</v>
      </c>
      <c r="J116" s="146"/>
      <c r="K116" s="146"/>
      <c r="L116" s="147"/>
    </row>
    <row r="117" spans="2:12" ht="15.75" customHeight="1">
      <c r="B117" s="132" t="s">
        <v>2494</v>
      </c>
      <c r="C117" s="157" t="s">
        <v>2495</v>
      </c>
      <c r="D117" s="633"/>
      <c r="E117" s="634"/>
      <c r="F117" s="134"/>
      <c r="G117" s="149">
        <v>9010</v>
      </c>
      <c r="H117" s="150" t="s">
        <v>2496</v>
      </c>
      <c r="I117" s="647"/>
      <c r="J117" s="642" t="s">
        <v>2497</v>
      </c>
      <c r="K117" s="150"/>
      <c r="L117" s="152"/>
    </row>
    <row r="118" spans="2:12" ht="31.5">
      <c r="B118" s="135" t="s">
        <v>2498</v>
      </c>
      <c r="C118" s="158"/>
      <c r="D118" s="633"/>
      <c r="E118" s="634"/>
      <c r="F118" s="134"/>
      <c r="G118" s="149"/>
      <c r="H118" s="150" t="s">
        <v>2499</v>
      </c>
      <c r="I118" s="641"/>
      <c r="J118" s="641"/>
      <c r="K118" s="151" t="s">
        <v>2500</v>
      </c>
      <c r="L118" s="152"/>
    </row>
    <row r="119" spans="2:12">
      <c r="B119" s="135"/>
      <c r="C119" s="158"/>
      <c r="D119" s="633"/>
      <c r="E119" s="634"/>
      <c r="F119" s="134"/>
      <c r="G119" s="149"/>
      <c r="H119" s="150" t="s">
        <v>2501</v>
      </c>
      <c r="I119" s="641"/>
      <c r="J119" s="641"/>
      <c r="K119" s="151" t="s">
        <v>2502</v>
      </c>
      <c r="L119" s="152"/>
    </row>
    <row r="120" spans="2:12" ht="15" customHeight="1" thickBot="1">
      <c r="B120" s="135"/>
      <c r="C120" s="159"/>
      <c r="D120" s="627"/>
      <c r="E120" s="629"/>
      <c r="F120" s="134"/>
      <c r="G120" s="149"/>
      <c r="H120" s="150" t="s">
        <v>2503</v>
      </c>
      <c r="I120" s="641"/>
      <c r="J120" s="641"/>
      <c r="K120" s="151" t="s">
        <v>2504</v>
      </c>
      <c r="L120" s="152"/>
    </row>
    <row r="121" spans="2:12">
      <c r="B121" s="135"/>
      <c r="C121" s="133" t="s">
        <v>2505</v>
      </c>
      <c r="D121" s="626"/>
      <c r="E121" s="628"/>
      <c r="F121" s="134"/>
      <c r="G121" s="149"/>
      <c r="H121" s="150" t="s">
        <v>2506</v>
      </c>
      <c r="I121" s="641"/>
      <c r="J121" s="641"/>
      <c r="K121" s="151" t="s">
        <v>2507</v>
      </c>
      <c r="L121" s="152"/>
    </row>
    <row r="122" spans="2:12" ht="25.5" thickBot="1">
      <c r="B122" s="135"/>
      <c r="C122" s="136" t="s">
        <v>2508</v>
      </c>
      <c r="D122" s="627"/>
      <c r="E122" s="629"/>
      <c r="F122" s="134"/>
      <c r="G122" s="149"/>
      <c r="H122" s="150" t="s">
        <v>2509</v>
      </c>
      <c r="I122" s="641"/>
      <c r="J122" s="641"/>
      <c r="K122" s="151" t="s">
        <v>2510</v>
      </c>
      <c r="L122" s="152"/>
    </row>
    <row r="123" spans="2:12">
      <c r="B123" s="135"/>
      <c r="C123" s="133" t="s">
        <v>2511</v>
      </c>
      <c r="D123" s="626"/>
      <c r="E123" s="628"/>
      <c r="F123" s="134"/>
      <c r="G123" s="149"/>
      <c r="H123" s="150" t="s">
        <v>2512</v>
      </c>
      <c r="I123" s="641"/>
      <c r="J123" s="643" t="s">
        <v>2513</v>
      </c>
      <c r="K123" s="150"/>
      <c r="L123" s="152"/>
    </row>
    <row r="124" spans="2:12" ht="22" thickBot="1">
      <c r="B124" s="135"/>
      <c r="C124" s="136" t="s">
        <v>2514</v>
      </c>
      <c r="D124" s="627"/>
      <c r="E124" s="629"/>
      <c r="F124" s="134"/>
      <c r="G124" s="149"/>
      <c r="H124" s="150" t="s">
        <v>2515</v>
      </c>
      <c r="I124" s="641"/>
      <c r="J124" s="643"/>
      <c r="K124" s="151" t="s">
        <v>2516</v>
      </c>
      <c r="L124" s="152"/>
    </row>
    <row r="125" spans="2:12">
      <c r="B125" s="138"/>
      <c r="C125" s="133" t="s">
        <v>2517</v>
      </c>
      <c r="D125" s="626"/>
      <c r="E125" s="628" t="s">
        <v>2518</v>
      </c>
      <c r="F125" s="134"/>
      <c r="G125" s="149"/>
      <c r="H125" s="150" t="s">
        <v>2519</v>
      </c>
      <c r="I125" s="641"/>
      <c r="J125" s="643"/>
      <c r="K125" s="151" t="s">
        <v>2520</v>
      </c>
      <c r="L125" s="152"/>
    </row>
    <row r="126" spans="2:12" ht="22" thickBot="1">
      <c r="B126" s="138"/>
      <c r="C126" s="136" t="s">
        <v>2521</v>
      </c>
      <c r="D126" s="627"/>
      <c r="E126" s="629"/>
      <c r="F126" s="134"/>
      <c r="G126" s="149"/>
      <c r="H126" s="150" t="s">
        <v>2522</v>
      </c>
      <c r="I126" s="641"/>
      <c r="J126" s="643"/>
      <c r="K126" s="151" t="s">
        <v>2523</v>
      </c>
      <c r="L126" s="152"/>
    </row>
    <row r="127" spans="2:12">
      <c r="B127" s="138"/>
      <c r="C127" s="133" t="s">
        <v>2524</v>
      </c>
      <c r="D127" s="626"/>
      <c r="E127" s="628"/>
      <c r="F127" s="134"/>
      <c r="G127" s="149"/>
      <c r="H127" s="150" t="s">
        <v>2525</v>
      </c>
      <c r="I127" s="641"/>
      <c r="J127" s="643"/>
      <c r="K127" s="151" t="s">
        <v>2526</v>
      </c>
      <c r="L127" s="152"/>
    </row>
    <row r="128" spans="2:12" ht="22" thickBot="1">
      <c r="B128" s="144"/>
      <c r="C128" s="136" t="s">
        <v>2262</v>
      </c>
      <c r="D128" s="627"/>
      <c r="E128" s="629"/>
      <c r="F128" s="134"/>
      <c r="G128" s="149"/>
      <c r="H128" s="150" t="s">
        <v>2527</v>
      </c>
      <c r="I128" s="641"/>
      <c r="J128" s="643"/>
      <c r="K128" s="151" t="s">
        <v>2528</v>
      </c>
      <c r="L128" s="152"/>
    </row>
    <row r="129" spans="2:12">
      <c r="B129" s="132" t="s">
        <v>2529</v>
      </c>
      <c r="C129" s="133" t="s">
        <v>2530</v>
      </c>
      <c r="D129" s="626"/>
      <c r="E129" s="628" t="s">
        <v>2531</v>
      </c>
      <c r="F129" s="134"/>
      <c r="G129" s="149"/>
      <c r="H129" s="150" t="s">
        <v>2532</v>
      </c>
      <c r="I129" s="641"/>
      <c r="J129" s="646"/>
      <c r="K129" s="151" t="s">
        <v>2533</v>
      </c>
      <c r="L129" s="152"/>
    </row>
    <row r="130" spans="2:12" ht="15" customHeight="1" thickBot="1">
      <c r="B130" s="135" t="s">
        <v>2534</v>
      </c>
      <c r="C130" s="136" t="s">
        <v>2535</v>
      </c>
      <c r="D130" s="627"/>
      <c r="E130" s="629"/>
      <c r="F130" s="134"/>
      <c r="G130" s="149">
        <v>8030</v>
      </c>
      <c r="H130" s="150" t="s">
        <v>2536</v>
      </c>
      <c r="I130" s="641"/>
      <c r="J130" s="643" t="s">
        <v>2537</v>
      </c>
      <c r="K130" s="150"/>
      <c r="L130" s="152"/>
    </row>
    <row r="131" spans="2:12" ht="15.75" customHeight="1">
      <c r="B131" s="138"/>
      <c r="C131" s="133" t="s">
        <v>2538</v>
      </c>
      <c r="D131" s="626"/>
      <c r="E131" s="628"/>
      <c r="F131" s="134"/>
      <c r="G131" s="149">
        <v>8031</v>
      </c>
      <c r="H131" s="150" t="s">
        <v>2539</v>
      </c>
      <c r="I131" s="641"/>
      <c r="J131" s="646"/>
      <c r="K131" s="151" t="s">
        <v>2540</v>
      </c>
      <c r="L131" s="152"/>
    </row>
    <row r="132" spans="2:12" ht="32" thickBot="1">
      <c r="B132" s="138"/>
      <c r="C132" s="136" t="s">
        <v>2541</v>
      </c>
      <c r="D132" s="627"/>
      <c r="E132" s="629"/>
      <c r="F132" s="134"/>
      <c r="G132" s="149">
        <v>8032</v>
      </c>
      <c r="H132" s="150" t="s">
        <v>2542</v>
      </c>
      <c r="I132" s="641"/>
      <c r="J132" s="646"/>
      <c r="K132" s="151" t="s">
        <v>2543</v>
      </c>
      <c r="L132" s="152"/>
    </row>
    <row r="133" spans="2:12">
      <c r="B133" s="138"/>
      <c r="C133" s="133" t="s">
        <v>2544</v>
      </c>
      <c r="D133" s="626"/>
      <c r="E133" s="628"/>
      <c r="F133" s="134"/>
      <c r="G133" s="149">
        <v>8033</v>
      </c>
      <c r="H133" s="150" t="s">
        <v>2545</v>
      </c>
      <c r="I133" s="641"/>
      <c r="J133" s="646"/>
      <c r="K133" s="151" t="s">
        <v>2546</v>
      </c>
      <c r="L133" s="152"/>
    </row>
    <row r="134" spans="2:12" ht="16" thickBot="1">
      <c r="B134" s="138"/>
      <c r="C134" s="136" t="s">
        <v>2547</v>
      </c>
      <c r="D134" s="627"/>
      <c r="E134" s="629"/>
      <c r="F134" s="134"/>
      <c r="G134" s="149">
        <v>8034</v>
      </c>
      <c r="H134" s="150" t="s">
        <v>2548</v>
      </c>
      <c r="I134" s="641"/>
      <c r="J134" s="646"/>
      <c r="K134" s="151" t="s">
        <v>2549</v>
      </c>
      <c r="L134" s="152"/>
    </row>
    <row r="135" spans="2:12" ht="25">
      <c r="B135" s="138"/>
      <c r="C135" s="133" t="s">
        <v>2550</v>
      </c>
      <c r="D135" s="626"/>
      <c r="E135" s="628"/>
      <c r="F135" s="134"/>
      <c r="G135" s="149"/>
      <c r="H135" s="150" t="s">
        <v>2551</v>
      </c>
      <c r="I135" s="641"/>
      <c r="J135" s="646"/>
      <c r="K135" s="151" t="s">
        <v>2552</v>
      </c>
      <c r="L135" s="152" t="s">
        <v>2553</v>
      </c>
    </row>
    <row r="136" spans="2:12" ht="25.5" thickBot="1">
      <c r="B136" s="138"/>
      <c r="C136" s="136" t="s">
        <v>2554</v>
      </c>
      <c r="D136" s="627"/>
      <c r="E136" s="629"/>
      <c r="F136" s="134"/>
      <c r="G136" s="149"/>
      <c r="H136" s="150" t="s">
        <v>2555</v>
      </c>
      <c r="I136" s="641"/>
      <c r="J136" s="646"/>
      <c r="K136" s="151" t="s">
        <v>2556</v>
      </c>
      <c r="L136" s="152"/>
    </row>
    <row r="137" spans="2:12" ht="25">
      <c r="B137" s="138"/>
      <c r="C137" s="133" t="s">
        <v>2557</v>
      </c>
      <c r="D137" s="133" t="s">
        <v>2558</v>
      </c>
      <c r="E137" s="628"/>
      <c r="F137" s="134"/>
      <c r="G137" s="149">
        <v>8035</v>
      </c>
      <c r="H137" s="150" t="s">
        <v>2559</v>
      </c>
      <c r="I137" s="641"/>
      <c r="J137" s="646"/>
      <c r="K137" s="151" t="s">
        <v>2537</v>
      </c>
      <c r="L137" s="152"/>
    </row>
    <row r="138" spans="2:12" ht="22" thickBot="1">
      <c r="B138" s="138"/>
      <c r="C138" s="157" t="s">
        <v>2560</v>
      </c>
      <c r="D138" s="136" t="s">
        <v>2561</v>
      </c>
      <c r="E138" s="629"/>
      <c r="F138" s="134"/>
      <c r="G138" s="145">
        <v>6000</v>
      </c>
      <c r="H138" s="141" t="s">
        <v>2562</v>
      </c>
      <c r="I138" s="141" t="s">
        <v>2563</v>
      </c>
      <c r="J138" s="146"/>
      <c r="K138" s="146"/>
      <c r="L138" s="147"/>
    </row>
    <row r="139" spans="2:12">
      <c r="B139" s="138"/>
      <c r="C139" s="158"/>
      <c r="D139" s="133" t="s">
        <v>2564</v>
      </c>
      <c r="E139" s="628" t="s">
        <v>2565</v>
      </c>
      <c r="F139" s="134"/>
      <c r="G139" s="166">
        <v>6010</v>
      </c>
      <c r="H139" s="167" t="s">
        <v>2566</v>
      </c>
      <c r="I139" s="644"/>
      <c r="J139" s="151" t="s">
        <v>2567</v>
      </c>
      <c r="K139" s="150"/>
      <c r="L139" s="150"/>
    </row>
    <row r="140" spans="2:12" ht="15" customHeight="1" thickBot="1">
      <c r="B140" s="138"/>
      <c r="C140" s="158"/>
      <c r="D140" s="136" t="s">
        <v>2568</v>
      </c>
      <c r="E140" s="629"/>
      <c r="F140" s="134"/>
      <c r="G140" s="166">
        <v>6020</v>
      </c>
      <c r="H140" s="150" t="s">
        <v>2569</v>
      </c>
      <c r="I140" s="645"/>
      <c r="J140" s="151" t="s">
        <v>2570</v>
      </c>
      <c r="K140" s="150"/>
      <c r="L140" s="150"/>
    </row>
    <row r="141" spans="2:12">
      <c r="B141" s="138"/>
      <c r="C141" s="158"/>
      <c r="D141" s="133" t="s">
        <v>2571</v>
      </c>
      <c r="E141" s="628"/>
      <c r="F141" s="134"/>
      <c r="G141" s="166">
        <v>6030</v>
      </c>
      <c r="H141" s="150" t="s">
        <v>2572</v>
      </c>
      <c r="I141" s="645"/>
      <c r="J141" s="642" t="s">
        <v>2573</v>
      </c>
      <c r="K141" s="150"/>
      <c r="L141" s="150"/>
    </row>
    <row r="142" spans="2:12" ht="25.5" thickBot="1">
      <c r="B142" s="138"/>
      <c r="C142" s="158"/>
      <c r="D142" s="136" t="s">
        <v>2574</v>
      </c>
      <c r="E142" s="629"/>
      <c r="F142" s="134"/>
      <c r="G142" s="168"/>
      <c r="H142" s="150" t="s">
        <v>2575</v>
      </c>
      <c r="I142" s="645"/>
      <c r="J142" s="641"/>
      <c r="K142" s="151" t="s">
        <v>2576</v>
      </c>
      <c r="L142" s="150"/>
    </row>
    <row r="143" spans="2:12">
      <c r="B143" s="138"/>
      <c r="C143" s="158"/>
      <c r="D143" s="133" t="s">
        <v>2577</v>
      </c>
      <c r="E143" s="628"/>
      <c r="F143" s="134"/>
      <c r="G143" s="169"/>
      <c r="H143" s="150" t="s">
        <v>2578</v>
      </c>
      <c r="I143" s="645"/>
      <c r="J143" s="641"/>
      <c r="K143" s="151" t="s">
        <v>2579</v>
      </c>
      <c r="L143" s="150"/>
    </row>
    <row r="144" spans="2:12" ht="15" customHeight="1" thickBot="1">
      <c r="B144" s="138"/>
      <c r="C144" s="158"/>
      <c r="D144" s="136" t="s">
        <v>2580</v>
      </c>
      <c r="E144" s="629"/>
      <c r="F144" s="134"/>
      <c r="G144" s="168"/>
      <c r="H144" s="150" t="s">
        <v>2581</v>
      </c>
      <c r="I144" s="645"/>
      <c r="J144" s="641"/>
      <c r="K144" s="151" t="s">
        <v>2582</v>
      </c>
      <c r="L144" s="150"/>
    </row>
    <row r="145" spans="2:12">
      <c r="B145" s="138"/>
      <c r="C145" s="158"/>
      <c r="D145" s="133" t="s">
        <v>2583</v>
      </c>
      <c r="E145" s="628"/>
      <c r="F145" s="134"/>
      <c r="G145" s="168"/>
      <c r="H145" s="150" t="s">
        <v>2584</v>
      </c>
      <c r="I145" s="645"/>
      <c r="J145" s="641"/>
      <c r="K145" s="151" t="s">
        <v>2585</v>
      </c>
      <c r="L145" s="150"/>
    </row>
    <row r="146" spans="2:12" ht="22" thickBot="1">
      <c r="B146" s="138"/>
      <c r="C146" s="159"/>
      <c r="D146" s="136" t="s">
        <v>2586</v>
      </c>
      <c r="E146" s="629"/>
      <c r="F146" s="134"/>
      <c r="G146" s="168"/>
      <c r="H146" s="150" t="s">
        <v>2587</v>
      </c>
      <c r="I146" s="645"/>
      <c r="J146" s="641"/>
      <c r="K146" s="151" t="s">
        <v>2588</v>
      </c>
      <c r="L146" s="150"/>
    </row>
    <row r="147" spans="2:12" ht="25">
      <c r="B147" s="138"/>
      <c r="C147" s="133" t="s">
        <v>2589</v>
      </c>
      <c r="D147" s="626"/>
      <c r="E147" s="628"/>
      <c r="F147" s="134"/>
      <c r="G147" s="169"/>
      <c r="H147" s="150" t="s">
        <v>2590</v>
      </c>
      <c r="I147" s="645"/>
      <c r="J147" s="641"/>
      <c r="K147" s="151" t="s">
        <v>2591</v>
      </c>
      <c r="L147" s="150" t="s">
        <v>2592</v>
      </c>
    </row>
    <row r="148" spans="2:12" ht="25">
      <c r="B148" s="138"/>
      <c r="C148" s="133"/>
      <c r="D148" s="633"/>
      <c r="E148" s="634"/>
      <c r="F148" s="134"/>
      <c r="G148" s="169"/>
      <c r="H148" s="150"/>
      <c r="I148" s="645"/>
      <c r="J148" s="153"/>
      <c r="K148" s="151" t="s">
        <v>2593</v>
      </c>
      <c r="L148" s="150"/>
    </row>
    <row r="149" spans="2:12" ht="22" thickBot="1">
      <c r="B149" s="138"/>
      <c r="C149" s="136" t="s">
        <v>2594</v>
      </c>
      <c r="D149" s="627"/>
      <c r="E149" s="629"/>
      <c r="F149" s="134"/>
      <c r="G149" s="166">
        <v>6040</v>
      </c>
      <c r="H149" s="150" t="s">
        <v>2595</v>
      </c>
      <c r="I149" s="645"/>
      <c r="J149" s="150" t="s">
        <v>2596</v>
      </c>
      <c r="K149" s="151"/>
      <c r="L149" s="150"/>
    </row>
    <row r="150" spans="2:12" ht="25">
      <c r="B150" s="138"/>
      <c r="C150" s="133" t="s">
        <v>2597</v>
      </c>
      <c r="D150" s="626"/>
      <c r="E150" s="628"/>
      <c r="F150" s="134"/>
      <c r="G150" s="166">
        <v>6041</v>
      </c>
      <c r="H150" s="150" t="s">
        <v>2598</v>
      </c>
      <c r="I150" s="645"/>
      <c r="J150" s="150"/>
      <c r="K150" s="151" t="s">
        <v>2599</v>
      </c>
      <c r="L150" s="150"/>
    </row>
    <row r="151" spans="2:12" ht="15" customHeight="1" thickBot="1">
      <c r="B151" s="138"/>
      <c r="C151" s="136" t="s">
        <v>2600</v>
      </c>
      <c r="D151" s="627"/>
      <c r="E151" s="629"/>
      <c r="F151" s="134"/>
      <c r="G151" s="166">
        <v>6042</v>
      </c>
      <c r="H151" s="150" t="s">
        <v>2601</v>
      </c>
      <c r="I151" s="645"/>
      <c r="J151" s="150"/>
      <c r="K151" s="151" t="s">
        <v>2602</v>
      </c>
      <c r="L151" s="150"/>
    </row>
    <row r="152" spans="2:12" ht="25">
      <c r="B152" s="138"/>
      <c r="C152" s="133" t="s">
        <v>2603</v>
      </c>
      <c r="D152" s="626"/>
      <c r="E152" s="628" t="s">
        <v>2604</v>
      </c>
      <c r="F152" s="134"/>
      <c r="G152" s="166">
        <v>6043</v>
      </c>
      <c r="H152" s="150" t="s">
        <v>2605</v>
      </c>
      <c r="I152" s="645"/>
      <c r="J152" s="150"/>
      <c r="K152" s="151" t="s">
        <v>2606</v>
      </c>
      <c r="L152" s="150"/>
    </row>
    <row r="153" spans="2:12" ht="25.5" thickBot="1">
      <c r="B153" s="138"/>
      <c r="C153" s="136" t="s">
        <v>2607</v>
      </c>
      <c r="D153" s="627"/>
      <c r="E153" s="629"/>
      <c r="F153" s="134"/>
      <c r="G153" s="166">
        <v>6044</v>
      </c>
      <c r="H153" s="150" t="s">
        <v>2608</v>
      </c>
      <c r="I153" s="645"/>
      <c r="J153" s="150"/>
      <c r="K153" s="151" t="s">
        <v>2609</v>
      </c>
      <c r="L153" s="150"/>
    </row>
    <row r="154" spans="2:12">
      <c r="B154" s="138"/>
      <c r="C154" s="133" t="s">
        <v>2610</v>
      </c>
      <c r="D154" s="626"/>
      <c r="E154" s="628"/>
      <c r="F154" s="134"/>
      <c r="G154" s="166"/>
      <c r="H154" s="150" t="s">
        <v>2611</v>
      </c>
      <c r="I154" s="645"/>
      <c r="J154" s="150"/>
      <c r="K154" s="151" t="s">
        <v>2612</v>
      </c>
      <c r="L154" s="150"/>
    </row>
    <row r="155" spans="2:12" ht="15" customHeight="1" thickBot="1">
      <c r="B155" s="138"/>
      <c r="C155" s="136" t="s">
        <v>2613</v>
      </c>
      <c r="D155" s="627"/>
      <c r="E155" s="629"/>
      <c r="F155" s="134"/>
      <c r="G155" s="166">
        <v>6050</v>
      </c>
      <c r="H155" s="150" t="s">
        <v>2614</v>
      </c>
      <c r="I155" s="645"/>
      <c r="J155" s="151" t="s">
        <v>2615</v>
      </c>
      <c r="K155" s="150"/>
      <c r="L155" s="150"/>
    </row>
    <row r="156" spans="2:12" ht="25">
      <c r="B156" s="138"/>
      <c r="C156" s="133" t="s">
        <v>2616</v>
      </c>
      <c r="D156" s="626"/>
      <c r="E156" s="628"/>
      <c r="F156" s="134"/>
      <c r="G156" s="166"/>
      <c r="H156" s="150" t="s">
        <v>2617</v>
      </c>
      <c r="I156" s="645"/>
      <c r="J156" s="151" t="s">
        <v>2618</v>
      </c>
      <c r="K156" s="150"/>
      <c r="L156" s="150"/>
    </row>
    <row r="157" spans="2:12" ht="22" thickBot="1">
      <c r="B157" s="138"/>
      <c r="C157" s="136" t="s">
        <v>2619</v>
      </c>
      <c r="D157" s="627"/>
      <c r="E157" s="629"/>
      <c r="F157" s="134"/>
      <c r="G157" s="145">
        <v>7000</v>
      </c>
      <c r="H157" s="170" t="s">
        <v>2620</v>
      </c>
      <c r="I157" s="170" t="s">
        <v>2621</v>
      </c>
      <c r="J157" s="146"/>
      <c r="K157" s="146"/>
      <c r="L157" s="147"/>
    </row>
    <row r="158" spans="2:12">
      <c r="B158" s="138"/>
      <c r="C158" s="133" t="s">
        <v>2622</v>
      </c>
      <c r="D158" s="626"/>
      <c r="E158" s="628"/>
      <c r="F158" s="134"/>
      <c r="G158" s="149">
        <v>7010</v>
      </c>
      <c r="H158" s="150" t="s">
        <v>2623</v>
      </c>
      <c r="I158" s="642"/>
      <c r="J158" s="152" t="s">
        <v>2624</v>
      </c>
      <c r="K158" s="152"/>
      <c r="L158" s="152"/>
    </row>
    <row r="159" spans="2:12" ht="42" thickBot="1">
      <c r="B159" s="138"/>
      <c r="C159" s="136" t="s">
        <v>2625</v>
      </c>
      <c r="D159" s="627"/>
      <c r="E159" s="629"/>
      <c r="F159" s="134"/>
      <c r="G159" s="149">
        <v>7011</v>
      </c>
      <c r="H159" s="150" t="s">
        <v>2626</v>
      </c>
      <c r="I159" s="641"/>
      <c r="J159" s="640"/>
      <c r="K159" s="152" t="s">
        <v>2627</v>
      </c>
      <c r="L159" s="152"/>
    </row>
    <row r="160" spans="2:12" ht="15" customHeight="1">
      <c r="B160" s="138"/>
      <c r="C160" s="133" t="s">
        <v>2628</v>
      </c>
      <c r="D160" s="626"/>
      <c r="E160" s="628" t="s">
        <v>2629</v>
      </c>
      <c r="F160" s="134"/>
      <c r="G160" s="149">
        <v>7012</v>
      </c>
      <c r="H160" s="150" t="s">
        <v>2630</v>
      </c>
      <c r="I160" s="641"/>
      <c r="J160" s="641"/>
      <c r="K160" s="152" t="s">
        <v>2631</v>
      </c>
      <c r="L160" s="152" t="s">
        <v>2632</v>
      </c>
    </row>
    <row r="161" spans="2:12" ht="32" thickBot="1">
      <c r="B161" s="138"/>
      <c r="C161" s="136" t="s">
        <v>2633</v>
      </c>
      <c r="D161" s="627"/>
      <c r="E161" s="629"/>
      <c r="F161" s="134"/>
      <c r="G161" s="149">
        <v>7014</v>
      </c>
      <c r="H161" s="150" t="s">
        <v>2634</v>
      </c>
      <c r="I161" s="641"/>
      <c r="J161" s="641"/>
      <c r="K161" s="152" t="s">
        <v>2635</v>
      </c>
      <c r="L161" s="152"/>
    </row>
    <row r="162" spans="2:12" ht="25">
      <c r="B162" s="138"/>
      <c r="C162" s="133" t="s">
        <v>2636</v>
      </c>
      <c r="D162" s="626"/>
      <c r="E162" s="628"/>
      <c r="F162" s="134"/>
      <c r="G162" s="149">
        <v>7013</v>
      </c>
      <c r="H162" s="150" t="s">
        <v>2637</v>
      </c>
      <c r="I162" s="641"/>
      <c r="J162" s="641"/>
      <c r="K162" s="152" t="s">
        <v>2638</v>
      </c>
      <c r="L162" s="152"/>
    </row>
    <row r="163" spans="2:12" ht="32" thickBot="1">
      <c r="B163" s="138"/>
      <c r="C163" s="136" t="s">
        <v>2639</v>
      </c>
      <c r="D163" s="627"/>
      <c r="E163" s="629"/>
      <c r="F163" s="134"/>
      <c r="G163" s="149"/>
      <c r="H163" s="150" t="s">
        <v>2640</v>
      </c>
      <c r="I163" s="641"/>
      <c r="J163" s="641"/>
      <c r="K163" s="152" t="s">
        <v>2641</v>
      </c>
      <c r="L163" s="152"/>
    </row>
    <row r="164" spans="2:12">
      <c r="B164" s="138"/>
      <c r="C164" s="133" t="s">
        <v>2642</v>
      </c>
      <c r="D164" s="626"/>
      <c r="E164" s="628"/>
      <c r="F164" s="134"/>
      <c r="G164" s="149"/>
      <c r="H164" s="150" t="s">
        <v>2643</v>
      </c>
      <c r="I164" s="641"/>
      <c r="J164" s="641"/>
      <c r="K164" s="152" t="s">
        <v>2644</v>
      </c>
      <c r="L164" s="152"/>
    </row>
    <row r="165" spans="2:12" ht="22" thickBot="1">
      <c r="B165" s="138"/>
      <c r="C165" s="136" t="s">
        <v>2645</v>
      </c>
      <c r="D165" s="627"/>
      <c r="E165" s="629"/>
      <c r="F165" s="134"/>
      <c r="G165" s="149"/>
      <c r="H165" s="150" t="s">
        <v>2646</v>
      </c>
      <c r="I165" s="641"/>
      <c r="J165" s="641"/>
      <c r="K165" s="152" t="s">
        <v>2647</v>
      </c>
      <c r="L165" s="152"/>
    </row>
    <row r="166" spans="2:12">
      <c r="B166" s="138"/>
      <c r="C166" s="133" t="s">
        <v>2648</v>
      </c>
      <c r="D166" s="626"/>
      <c r="E166" s="628" t="s">
        <v>2649</v>
      </c>
      <c r="F166" s="134"/>
      <c r="G166" s="149">
        <v>7060</v>
      </c>
      <c r="H166" s="150" t="s">
        <v>2650</v>
      </c>
      <c r="I166" s="641"/>
      <c r="J166" s="152" t="s">
        <v>2651</v>
      </c>
      <c r="K166" s="152"/>
      <c r="L166" s="152"/>
    </row>
    <row r="167" spans="2:12" ht="16" thickBot="1">
      <c r="B167" s="144"/>
      <c r="C167" s="136" t="s">
        <v>2652</v>
      </c>
      <c r="D167" s="627"/>
      <c r="E167" s="629"/>
      <c r="F167" s="134"/>
      <c r="G167" s="149"/>
      <c r="H167" s="150" t="s">
        <v>2653</v>
      </c>
      <c r="I167" s="641"/>
      <c r="J167" s="640"/>
      <c r="K167" s="152" t="s">
        <v>2654</v>
      </c>
      <c r="L167" s="152"/>
    </row>
    <row r="168" spans="2:12">
      <c r="B168" s="132" t="s">
        <v>2655</v>
      </c>
      <c r="C168" s="133" t="s">
        <v>2656</v>
      </c>
      <c r="D168" s="626"/>
      <c r="E168" s="628"/>
      <c r="F168" s="134"/>
      <c r="G168" s="149"/>
      <c r="H168" s="150" t="s">
        <v>2657</v>
      </c>
      <c r="I168" s="641"/>
      <c r="J168" s="641"/>
      <c r="K168" s="152" t="s">
        <v>2658</v>
      </c>
      <c r="L168" s="152"/>
    </row>
    <row r="169" spans="2:12" ht="25.5" thickBot="1">
      <c r="B169" s="135" t="s">
        <v>2659</v>
      </c>
      <c r="C169" s="136" t="s">
        <v>2660</v>
      </c>
      <c r="D169" s="627"/>
      <c r="E169" s="629"/>
      <c r="F169" s="134"/>
      <c r="G169" s="149"/>
      <c r="H169" s="150" t="s">
        <v>2661</v>
      </c>
      <c r="I169" s="641"/>
      <c r="J169" s="641"/>
      <c r="K169" s="152" t="s">
        <v>2662</v>
      </c>
      <c r="L169" s="152"/>
    </row>
    <row r="170" spans="2:12" ht="15" customHeight="1">
      <c r="B170" s="138"/>
      <c r="C170" s="133" t="s">
        <v>2663</v>
      </c>
      <c r="D170" s="626"/>
      <c r="E170" s="628" t="s">
        <v>2664</v>
      </c>
      <c r="F170" s="134"/>
      <c r="G170" s="149"/>
      <c r="H170" s="150" t="s">
        <v>2665</v>
      </c>
      <c r="I170" s="641"/>
      <c r="J170" s="641"/>
      <c r="K170" s="152" t="s">
        <v>2666</v>
      </c>
      <c r="L170" s="152"/>
    </row>
    <row r="171" spans="2:12" ht="25.5" thickBot="1">
      <c r="B171" s="138"/>
      <c r="C171" s="136" t="s">
        <v>2667</v>
      </c>
      <c r="D171" s="627"/>
      <c r="E171" s="629"/>
      <c r="F171" s="134"/>
      <c r="G171" s="149"/>
      <c r="H171" s="150" t="s">
        <v>2668</v>
      </c>
      <c r="I171" s="641"/>
      <c r="J171" s="641"/>
      <c r="K171" s="152" t="s">
        <v>2669</v>
      </c>
      <c r="L171" s="152" t="s">
        <v>2670</v>
      </c>
    </row>
    <row r="172" spans="2:12" ht="25">
      <c r="B172" s="138"/>
      <c r="C172" s="133" t="s">
        <v>2671</v>
      </c>
      <c r="D172" s="626"/>
      <c r="E172" s="628"/>
      <c r="F172" s="134"/>
      <c r="G172" s="149"/>
      <c r="H172" s="150" t="s">
        <v>2672</v>
      </c>
      <c r="I172" s="641"/>
      <c r="J172" s="641"/>
      <c r="K172" s="152" t="s">
        <v>2673</v>
      </c>
      <c r="L172" s="152"/>
    </row>
    <row r="173" spans="2:12" ht="16" thickBot="1">
      <c r="B173" s="138"/>
      <c r="C173" s="136" t="s">
        <v>2674</v>
      </c>
      <c r="D173" s="627"/>
      <c r="E173" s="629"/>
      <c r="F173" s="134"/>
      <c r="G173" s="149"/>
      <c r="H173" s="150" t="s">
        <v>2675</v>
      </c>
      <c r="I173" s="641"/>
      <c r="J173" s="641"/>
      <c r="K173" s="152" t="s">
        <v>2676</v>
      </c>
      <c r="L173" s="152" t="s">
        <v>2677</v>
      </c>
    </row>
    <row r="174" spans="2:12">
      <c r="B174" s="138"/>
      <c r="C174" s="133" t="s">
        <v>2678</v>
      </c>
      <c r="D174" s="626"/>
      <c r="E174" s="628"/>
      <c r="F174" s="134"/>
      <c r="G174" s="149"/>
      <c r="H174" s="150" t="s">
        <v>2679</v>
      </c>
      <c r="I174" s="641"/>
      <c r="J174" s="641"/>
      <c r="K174" s="152" t="s">
        <v>2680</v>
      </c>
      <c r="L174" s="152"/>
    </row>
    <row r="175" spans="2:12" ht="25.5" thickBot="1">
      <c r="B175" s="138"/>
      <c r="C175" s="136" t="s">
        <v>2681</v>
      </c>
      <c r="D175" s="627"/>
      <c r="E175" s="629"/>
      <c r="F175" s="134"/>
      <c r="G175" s="149">
        <v>7020</v>
      </c>
      <c r="H175" s="150" t="s">
        <v>2682</v>
      </c>
      <c r="I175" s="641"/>
      <c r="J175" s="152" t="s">
        <v>2683</v>
      </c>
      <c r="K175" s="152"/>
      <c r="L175" s="152"/>
    </row>
    <row r="176" spans="2:12">
      <c r="B176" s="138"/>
      <c r="C176" s="133" t="s">
        <v>2684</v>
      </c>
      <c r="D176" s="626"/>
      <c r="E176" s="628"/>
      <c r="F176" s="134"/>
      <c r="G176" s="149"/>
      <c r="H176" s="150" t="s">
        <v>2685</v>
      </c>
      <c r="I176" s="641"/>
      <c r="J176" s="640"/>
      <c r="K176" s="152" t="s">
        <v>2686</v>
      </c>
      <c r="L176" s="152"/>
    </row>
    <row r="177" spans="2:12" ht="25.5" thickBot="1">
      <c r="B177" s="138"/>
      <c r="C177" s="136" t="s">
        <v>2687</v>
      </c>
      <c r="D177" s="627"/>
      <c r="E177" s="629"/>
      <c r="F177" s="134"/>
      <c r="G177" s="149"/>
      <c r="H177" s="150" t="s">
        <v>2688</v>
      </c>
      <c r="I177" s="641"/>
      <c r="J177" s="641"/>
      <c r="K177" s="152" t="s">
        <v>2689</v>
      </c>
      <c r="L177" s="152"/>
    </row>
    <row r="178" spans="2:12" ht="25">
      <c r="B178" s="138"/>
      <c r="C178" s="133" t="s">
        <v>2690</v>
      </c>
      <c r="D178" s="626"/>
      <c r="E178" s="628"/>
      <c r="F178" s="134"/>
      <c r="G178" s="149"/>
      <c r="H178" s="150" t="s">
        <v>2691</v>
      </c>
      <c r="I178" s="641"/>
      <c r="J178" s="641"/>
      <c r="K178" s="152" t="s">
        <v>2692</v>
      </c>
      <c r="L178" s="152"/>
    </row>
    <row r="179" spans="2:12" ht="22" thickBot="1">
      <c r="B179" s="138"/>
      <c r="C179" s="136" t="s">
        <v>2693</v>
      </c>
      <c r="D179" s="627"/>
      <c r="E179" s="629"/>
      <c r="F179" s="134"/>
      <c r="G179" s="149"/>
      <c r="H179" s="150" t="s">
        <v>2694</v>
      </c>
      <c r="I179" s="641"/>
      <c r="J179" s="641"/>
      <c r="K179" s="152" t="s">
        <v>2695</v>
      </c>
      <c r="L179" s="152"/>
    </row>
    <row r="180" spans="2:12">
      <c r="B180" s="138"/>
      <c r="C180" s="133" t="s">
        <v>2696</v>
      </c>
      <c r="D180" s="626"/>
      <c r="E180" s="628"/>
      <c r="F180" s="134"/>
      <c r="G180" s="149"/>
      <c r="H180" s="150" t="s">
        <v>2697</v>
      </c>
      <c r="I180" s="641"/>
      <c r="J180" s="641"/>
      <c r="K180" s="152" t="s">
        <v>2698</v>
      </c>
      <c r="L180" s="152"/>
    </row>
    <row r="181" spans="2:12" ht="16" thickBot="1">
      <c r="B181" s="138"/>
      <c r="C181" s="136" t="s">
        <v>2699</v>
      </c>
      <c r="D181" s="627"/>
      <c r="E181" s="629"/>
      <c r="F181" s="134"/>
      <c r="G181" s="149"/>
      <c r="H181" s="150" t="s">
        <v>2700</v>
      </c>
      <c r="I181" s="641"/>
      <c r="J181" s="641"/>
      <c r="K181" s="152" t="s">
        <v>2701</v>
      </c>
      <c r="L181" s="152"/>
    </row>
    <row r="182" spans="2:12" ht="15" customHeight="1">
      <c r="B182" s="138"/>
      <c r="C182" s="133" t="s">
        <v>2702</v>
      </c>
      <c r="D182" s="635"/>
      <c r="E182" s="628" t="s">
        <v>2703</v>
      </c>
      <c r="F182" s="134"/>
      <c r="G182" s="149"/>
      <c r="H182" s="150" t="s">
        <v>2704</v>
      </c>
      <c r="I182" s="641"/>
      <c r="J182" s="641"/>
      <c r="K182" s="152" t="s">
        <v>2705</v>
      </c>
      <c r="L182" s="152" t="s">
        <v>2706</v>
      </c>
    </row>
    <row r="183" spans="2:12" ht="22" thickBot="1">
      <c r="B183" s="138"/>
      <c r="C183" s="136" t="s">
        <v>2707</v>
      </c>
      <c r="D183" s="636"/>
      <c r="E183" s="629"/>
      <c r="F183" s="134"/>
      <c r="G183" s="149"/>
      <c r="H183" s="150" t="s">
        <v>2708</v>
      </c>
      <c r="I183" s="641"/>
      <c r="J183" s="641"/>
      <c r="K183" s="152" t="s">
        <v>2709</v>
      </c>
      <c r="L183" s="152" t="s">
        <v>2710</v>
      </c>
    </row>
    <row r="184" spans="2:12">
      <c r="B184" s="138"/>
      <c r="C184" s="133" t="s">
        <v>2711</v>
      </c>
      <c r="D184" s="626"/>
      <c r="E184" s="628"/>
      <c r="F184" s="134"/>
      <c r="G184" s="149"/>
      <c r="H184" s="150" t="s">
        <v>2712</v>
      </c>
      <c r="I184" s="641"/>
      <c r="J184" s="641"/>
      <c r="K184" s="152" t="s">
        <v>2713</v>
      </c>
      <c r="L184" s="152"/>
    </row>
    <row r="185" spans="2:12" ht="25.5" thickBot="1">
      <c r="B185" s="138"/>
      <c r="C185" s="136" t="s">
        <v>2714</v>
      </c>
      <c r="D185" s="627"/>
      <c r="E185" s="629"/>
      <c r="F185" s="134"/>
      <c r="G185" s="149"/>
      <c r="H185" s="150" t="s">
        <v>2715</v>
      </c>
      <c r="I185" s="641"/>
      <c r="J185" s="641"/>
      <c r="K185" s="152" t="s">
        <v>2716</v>
      </c>
      <c r="L185" s="152"/>
    </row>
    <row r="186" spans="2:12">
      <c r="B186" s="138"/>
      <c r="C186" s="133" t="s">
        <v>2717</v>
      </c>
      <c r="D186" s="626"/>
      <c r="E186" s="628"/>
      <c r="F186" s="134"/>
      <c r="G186" s="149">
        <v>7030</v>
      </c>
      <c r="H186" s="150" t="s">
        <v>2718</v>
      </c>
      <c r="I186" s="641"/>
      <c r="J186" s="152" t="s">
        <v>2719</v>
      </c>
      <c r="K186" s="152"/>
      <c r="L186" s="152"/>
    </row>
    <row r="187" spans="2:12" ht="25.5" thickBot="1">
      <c r="B187" s="138"/>
      <c r="C187" s="136" t="s">
        <v>2720</v>
      </c>
      <c r="D187" s="627"/>
      <c r="E187" s="629"/>
      <c r="F187" s="134"/>
      <c r="G187" s="149">
        <v>7031</v>
      </c>
      <c r="H187" s="150" t="s">
        <v>2721</v>
      </c>
      <c r="I187" s="641"/>
      <c r="J187" s="640"/>
      <c r="K187" s="152" t="s">
        <v>2722</v>
      </c>
      <c r="L187" s="152"/>
    </row>
    <row r="188" spans="2:12" ht="25">
      <c r="B188" s="138"/>
      <c r="C188" s="133" t="s">
        <v>2723</v>
      </c>
      <c r="D188" s="626"/>
      <c r="E188" s="628"/>
      <c r="F188" s="134"/>
      <c r="G188" s="149">
        <v>7032</v>
      </c>
      <c r="H188" s="150" t="s">
        <v>2724</v>
      </c>
      <c r="I188" s="641"/>
      <c r="J188" s="641"/>
      <c r="K188" s="152" t="s">
        <v>2725</v>
      </c>
      <c r="L188" s="152"/>
    </row>
    <row r="189" spans="2:12" ht="25.5" thickBot="1">
      <c r="B189" s="138"/>
      <c r="C189" s="136" t="s">
        <v>2726</v>
      </c>
      <c r="D189" s="627"/>
      <c r="E189" s="629"/>
      <c r="F189" s="134"/>
      <c r="G189" s="149">
        <v>7033</v>
      </c>
      <c r="H189" s="150" t="s">
        <v>2727</v>
      </c>
      <c r="I189" s="641"/>
      <c r="J189" s="641"/>
      <c r="K189" s="152" t="s">
        <v>2728</v>
      </c>
      <c r="L189" s="152" t="s">
        <v>2729</v>
      </c>
    </row>
    <row r="190" spans="2:12">
      <c r="B190" s="138"/>
      <c r="C190" s="133" t="s">
        <v>2730</v>
      </c>
      <c r="D190" s="626"/>
      <c r="E190" s="628"/>
      <c r="F190" s="134"/>
      <c r="G190" s="163"/>
      <c r="H190" s="150" t="s">
        <v>2731</v>
      </c>
      <c r="I190" s="641"/>
      <c r="J190" s="641"/>
      <c r="K190" s="152" t="s">
        <v>2732</v>
      </c>
      <c r="L190" s="152"/>
    </row>
    <row r="191" spans="2:12" ht="25.5" thickBot="1">
      <c r="B191" s="138"/>
      <c r="C191" s="136" t="s">
        <v>2733</v>
      </c>
      <c r="D191" s="627"/>
      <c r="E191" s="629"/>
      <c r="F191" s="134"/>
      <c r="G191" s="149"/>
      <c r="H191" s="150" t="s">
        <v>2734</v>
      </c>
      <c r="I191" s="641"/>
      <c r="J191" s="641"/>
      <c r="K191" s="152" t="s">
        <v>2735</v>
      </c>
      <c r="L191" s="152"/>
    </row>
    <row r="192" spans="2:12">
      <c r="B192" s="138"/>
      <c r="C192" s="133" t="s">
        <v>2736</v>
      </c>
      <c r="D192" s="626"/>
      <c r="E192" s="628"/>
      <c r="F192" s="134"/>
      <c r="G192" s="149"/>
      <c r="H192" s="150" t="s">
        <v>2737</v>
      </c>
      <c r="I192" s="641"/>
      <c r="J192" s="641"/>
      <c r="K192" s="152" t="s">
        <v>2738</v>
      </c>
      <c r="L192" s="152"/>
    </row>
    <row r="193" spans="2:12" ht="25.5" thickBot="1">
      <c r="B193" s="144"/>
      <c r="C193" s="136" t="s">
        <v>2739</v>
      </c>
      <c r="D193" s="627"/>
      <c r="E193" s="629"/>
      <c r="F193" s="134"/>
      <c r="G193" s="149"/>
      <c r="H193" s="150" t="s">
        <v>2740</v>
      </c>
      <c r="I193" s="641"/>
      <c r="J193" s="641"/>
      <c r="K193" s="152" t="s">
        <v>2741</v>
      </c>
      <c r="L193" s="152"/>
    </row>
    <row r="194" spans="2:12" ht="25">
      <c r="B194" s="172"/>
      <c r="C194" s="173"/>
      <c r="D194" s="173"/>
      <c r="E194" s="174"/>
      <c r="F194" s="124"/>
      <c r="G194" s="149"/>
      <c r="H194" s="150" t="s">
        <v>2742</v>
      </c>
      <c r="I194" s="641"/>
      <c r="J194" s="641"/>
      <c r="K194" s="152" t="s">
        <v>2743</v>
      </c>
      <c r="L194" s="152"/>
    </row>
    <row r="195" spans="2:12" ht="16" thickBot="1">
      <c r="B195" s="175"/>
      <c r="C195" s="176"/>
      <c r="D195" s="176"/>
      <c r="E195" s="177"/>
      <c r="F195" s="124"/>
      <c r="G195" s="149"/>
      <c r="H195" s="150" t="s">
        <v>2744</v>
      </c>
      <c r="I195" s="641"/>
      <c r="J195" s="641"/>
      <c r="K195" s="152" t="s">
        <v>2745</v>
      </c>
      <c r="L195" s="152"/>
    </row>
    <row r="196" spans="2:12">
      <c r="B196" s="171" t="s">
        <v>2746</v>
      </c>
      <c r="C196" s="178" t="s">
        <v>2747</v>
      </c>
      <c r="D196" s="178" t="s">
        <v>2748</v>
      </c>
      <c r="E196" s="628"/>
      <c r="F196" s="134"/>
      <c r="G196" s="149"/>
      <c r="H196" s="150" t="s">
        <v>2749</v>
      </c>
      <c r="I196" s="641"/>
      <c r="J196" s="641"/>
      <c r="K196" s="152" t="s">
        <v>2750</v>
      </c>
      <c r="L196" s="152"/>
    </row>
    <row r="197" spans="2:12" ht="32" thickBot="1">
      <c r="B197" s="135" t="s">
        <v>2751</v>
      </c>
      <c r="C197" s="157" t="s">
        <v>2752</v>
      </c>
      <c r="D197" s="136" t="s">
        <v>2753</v>
      </c>
      <c r="E197" s="629"/>
      <c r="F197" s="134"/>
      <c r="G197" s="149">
        <v>7034</v>
      </c>
      <c r="H197" s="150" t="s">
        <v>2754</v>
      </c>
      <c r="I197" s="641"/>
      <c r="J197" s="641"/>
      <c r="K197" s="152" t="s">
        <v>2755</v>
      </c>
      <c r="L197" s="152"/>
    </row>
    <row r="198" spans="2:12">
      <c r="B198" s="138"/>
      <c r="C198" s="158"/>
      <c r="D198" s="133" t="s">
        <v>2756</v>
      </c>
      <c r="E198" s="628"/>
      <c r="F198" s="134"/>
      <c r="G198" s="149"/>
      <c r="H198" s="150" t="s">
        <v>2757</v>
      </c>
      <c r="I198" s="641"/>
      <c r="J198" s="640" t="s">
        <v>2758</v>
      </c>
      <c r="K198" s="152"/>
      <c r="L198" s="152"/>
    </row>
    <row r="199" spans="2:12" ht="22" thickBot="1">
      <c r="B199" s="138"/>
      <c r="C199" s="158"/>
      <c r="D199" s="136" t="s">
        <v>2759</v>
      </c>
      <c r="E199" s="629"/>
      <c r="F199" s="134"/>
      <c r="G199" s="149"/>
      <c r="H199" s="150" t="s">
        <v>2760</v>
      </c>
      <c r="I199" s="641"/>
      <c r="J199" s="641"/>
      <c r="K199" s="643" t="s">
        <v>2761</v>
      </c>
      <c r="L199" s="643"/>
    </row>
    <row r="200" spans="2:12">
      <c r="B200" s="138"/>
      <c r="C200" s="158"/>
      <c r="D200" s="133" t="s">
        <v>2762</v>
      </c>
      <c r="E200" s="628"/>
      <c r="F200" s="134"/>
      <c r="G200" s="149"/>
      <c r="H200" s="150" t="s">
        <v>2763</v>
      </c>
      <c r="I200" s="641"/>
      <c r="J200" s="641"/>
      <c r="K200" s="152" t="s">
        <v>2764</v>
      </c>
      <c r="L200" s="152"/>
    </row>
    <row r="201" spans="2:12" ht="32" thickBot="1">
      <c r="B201" s="138"/>
      <c r="C201" s="158"/>
      <c r="D201" s="136" t="s">
        <v>2765</v>
      </c>
      <c r="E201" s="629"/>
      <c r="F201" s="134"/>
      <c r="G201" s="149"/>
      <c r="H201" s="150" t="s">
        <v>2766</v>
      </c>
      <c r="I201" s="641"/>
      <c r="J201" s="641"/>
      <c r="K201" s="152" t="s">
        <v>2767</v>
      </c>
      <c r="L201" s="152"/>
    </row>
    <row r="202" spans="2:12">
      <c r="B202" s="138"/>
      <c r="C202" s="158"/>
      <c r="D202" s="133" t="s">
        <v>2768</v>
      </c>
      <c r="E202" s="628"/>
      <c r="F202" s="134"/>
      <c r="G202" s="149"/>
      <c r="H202" s="150" t="s">
        <v>2769</v>
      </c>
      <c r="I202" s="641"/>
      <c r="J202" s="641"/>
      <c r="K202" s="152" t="s">
        <v>2770</v>
      </c>
      <c r="L202" s="152"/>
    </row>
    <row r="203" spans="2:12" ht="42" thickBot="1">
      <c r="B203" s="138"/>
      <c r="C203" s="159"/>
      <c r="D203" s="136" t="s">
        <v>2771</v>
      </c>
      <c r="E203" s="629"/>
      <c r="F203" s="134"/>
      <c r="G203" s="149"/>
      <c r="H203" s="150" t="s">
        <v>2772</v>
      </c>
      <c r="I203" s="641"/>
      <c r="J203" s="641"/>
      <c r="K203" s="152" t="s">
        <v>2773</v>
      </c>
      <c r="L203" s="152"/>
    </row>
    <row r="204" spans="2:12">
      <c r="B204" s="138"/>
      <c r="C204" s="133" t="s">
        <v>2774</v>
      </c>
      <c r="D204" s="626"/>
      <c r="E204" s="628"/>
      <c r="F204" s="134"/>
      <c r="G204" s="149"/>
      <c r="H204" s="150" t="s">
        <v>2775</v>
      </c>
      <c r="I204" s="641"/>
      <c r="J204" s="641"/>
      <c r="K204" s="152" t="s">
        <v>2776</v>
      </c>
      <c r="L204" s="152"/>
    </row>
    <row r="205" spans="2:12" ht="22" thickBot="1">
      <c r="B205" s="138"/>
      <c r="C205" s="136" t="s">
        <v>2777</v>
      </c>
      <c r="D205" s="627"/>
      <c r="E205" s="629"/>
      <c r="F205" s="134"/>
      <c r="G205" s="149"/>
      <c r="H205" s="150" t="s">
        <v>2778</v>
      </c>
      <c r="I205" s="641"/>
      <c r="J205" s="641"/>
      <c r="K205" s="152" t="s">
        <v>2779</v>
      </c>
      <c r="L205" s="152"/>
    </row>
    <row r="206" spans="2:12">
      <c r="B206" s="138"/>
      <c r="C206" s="133" t="s">
        <v>2780</v>
      </c>
      <c r="D206" s="626"/>
      <c r="E206" s="628" t="s">
        <v>2781</v>
      </c>
      <c r="F206" s="134"/>
      <c r="G206" s="149"/>
      <c r="H206" s="150" t="s">
        <v>2782</v>
      </c>
      <c r="I206" s="641"/>
      <c r="J206" s="641"/>
      <c r="K206" s="152" t="s">
        <v>2783</v>
      </c>
      <c r="L206" s="152"/>
    </row>
    <row r="207" spans="2:12" ht="22" thickBot="1">
      <c r="B207" s="138"/>
      <c r="C207" s="136" t="s">
        <v>2784</v>
      </c>
      <c r="D207" s="627"/>
      <c r="E207" s="629"/>
      <c r="F207" s="134"/>
      <c r="G207" s="149"/>
      <c r="H207" s="150" t="s">
        <v>2785</v>
      </c>
      <c r="I207" s="641"/>
      <c r="J207" s="641"/>
      <c r="K207" s="152" t="s">
        <v>2786</v>
      </c>
      <c r="L207" s="152"/>
    </row>
    <row r="208" spans="2:12">
      <c r="B208" s="138"/>
      <c r="C208" s="133" t="s">
        <v>2787</v>
      </c>
      <c r="D208" s="626"/>
      <c r="E208" s="628"/>
      <c r="F208" s="134"/>
      <c r="G208" s="149">
        <v>7040</v>
      </c>
      <c r="H208" s="150" t="s">
        <v>2788</v>
      </c>
      <c r="I208" s="641"/>
      <c r="J208" s="640" t="s">
        <v>2789</v>
      </c>
      <c r="K208" s="152"/>
      <c r="L208" s="152"/>
    </row>
    <row r="209" spans="2:12" ht="32" thickBot="1">
      <c r="B209" s="138"/>
      <c r="C209" s="136" t="s">
        <v>2790</v>
      </c>
      <c r="D209" s="627"/>
      <c r="E209" s="629"/>
      <c r="F209" s="134"/>
      <c r="G209" s="149"/>
      <c r="H209" s="150" t="s">
        <v>2791</v>
      </c>
      <c r="I209" s="641"/>
      <c r="J209" s="641"/>
      <c r="K209" s="152" t="s">
        <v>2792</v>
      </c>
      <c r="L209" s="152"/>
    </row>
    <row r="210" spans="2:12">
      <c r="B210" s="138"/>
      <c r="C210" s="133" t="s">
        <v>2793</v>
      </c>
      <c r="D210" s="626"/>
      <c r="E210" s="628"/>
      <c r="F210" s="134"/>
      <c r="G210" s="149"/>
      <c r="H210" s="150" t="s">
        <v>2794</v>
      </c>
      <c r="I210" s="641"/>
      <c r="J210" s="641"/>
      <c r="K210" s="152" t="s">
        <v>2795</v>
      </c>
      <c r="L210" s="152"/>
    </row>
    <row r="211" spans="2:12" ht="32" thickBot="1">
      <c r="B211" s="138"/>
      <c r="C211" s="136" t="s">
        <v>2796</v>
      </c>
      <c r="D211" s="627"/>
      <c r="E211" s="629"/>
      <c r="F211" s="134"/>
      <c r="G211" s="149"/>
      <c r="H211" s="150" t="s">
        <v>2797</v>
      </c>
      <c r="I211" s="641"/>
      <c r="J211" s="641"/>
      <c r="K211" s="152" t="s">
        <v>2798</v>
      </c>
      <c r="L211" s="152"/>
    </row>
    <row r="212" spans="2:12">
      <c r="B212" s="138"/>
      <c r="C212" s="133" t="s">
        <v>2799</v>
      </c>
      <c r="D212" s="626"/>
      <c r="E212" s="628"/>
      <c r="F212" s="134"/>
      <c r="G212" s="149"/>
      <c r="H212" s="150" t="s">
        <v>2800</v>
      </c>
      <c r="I212" s="641"/>
      <c r="J212" s="641"/>
      <c r="K212" s="152" t="s">
        <v>2801</v>
      </c>
      <c r="L212" s="152"/>
    </row>
    <row r="213" spans="2:12" ht="16" thickBot="1">
      <c r="B213" s="138"/>
      <c r="C213" s="136" t="s">
        <v>2802</v>
      </c>
      <c r="D213" s="627"/>
      <c r="E213" s="629"/>
      <c r="F213" s="134"/>
      <c r="G213" s="149"/>
      <c r="H213" s="150" t="s">
        <v>2803</v>
      </c>
      <c r="I213" s="641"/>
      <c r="J213" s="641"/>
      <c r="K213" s="152" t="s">
        <v>2804</v>
      </c>
      <c r="L213" s="152"/>
    </row>
    <row r="214" spans="2:12" ht="15" customHeight="1">
      <c r="B214" s="138"/>
      <c r="C214" s="133" t="s">
        <v>2805</v>
      </c>
      <c r="D214" s="626"/>
      <c r="E214" s="628" t="s">
        <v>2806</v>
      </c>
      <c r="F214" s="134"/>
      <c r="G214" s="149"/>
      <c r="H214" s="150" t="s">
        <v>2807</v>
      </c>
      <c r="I214" s="641"/>
      <c r="J214" s="641"/>
      <c r="K214" s="152" t="s">
        <v>2808</v>
      </c>
      <c r="L214" s="152"/>
    </row>
    <row r="215" spans="2:12" ht="42" thickBot="1">
      <c r="B215" s="144"/>
      <c r="C215" s="136" t="s">
        <v>2809</v>
      </c>
      <c r="D215" s="627"/>
      <c r="E215" s="629"/>
      <c r="F215" s="134"/>
      <c r="G215" s="149">
        <v>7050</v>
      </c>
      <c r="H215" s="150" t="s">
        <v>2810</v>
      </c>
      <c r="I215" s="641"/>
      <c r="J215" s="152" t="s">
        <v>2811</v>
      </c>
      <c r="K215" s="165"/>
      <c r="L215" s="152"/>
    </row>
    <row r="216" spans="2:12">
      <c r="B216" s="132" t="s">
        <v>2812</v>
      </c>
      <c r="C216" s="133" t="s">
        <v>2813</v>
      </c>
      <c r="D216" s="626"/>
      <c r="E216" s="628" t="s">
        <v>2814</v>
      </c>
      <c r="F216" s="134"/>
      <c r="G216" s="179">
        <v>13000</v>
      </c>
      <c r="H216" s="141" t="s">
        <v>2815</v>
      </c>
      <c r="I216" s="141" t="s">
        <v>2816</v>
      </c>
      <c r="J216" s="146"/>
      <c r="K216" s="146"/>
      <c r="L216" s="147"/>
    </row>
    <row r="217" spans="2:12" ht="32" thickBot="1">
      <c r="B217" s="135" t="s">
        <v>2817</v>
      </c>
      <c r="C217" s="136" t="s">
        <v>2818</v>
      </c>
      <c r="D217" s="627"/>
      <c r="E217" s="629"/>
      <c r="F217" s="134"/>
      <c r="G217" s="149">
        <v>11000</v>
      </c>
      <c r="H217" s="150" t="s">
        <v>2819</v>
      </c>
      <c r="I217" s="642"/>
      <c r="J217" s="640" t="s">
        <v>2820</v>
      </c>
      <c r="K217" s="152"/>
      <c r="L217" s="152"/>
    </row>
    <row r="218" spans="2:12" ht="25">
      <c r="B218" s="138"/>
      <c r="C218" s="133" t="s">
        <v>2821</v>
      </c>
      <c r="D218" s="626"/>
      <c r="E218" s="628" t="s">
        <v>2822</v>
      </c>
      <c r="F218" s="134"/>
      <c r="G218" s="149">
        <v>11010</v>
      </c>
      <c r="H218" s="150" t="s">
        <v>2823</v>
      </c>
      <c r="I218" s="641"/>
      <c r="J218" s="641"/>
      <c r="K218" s="152" t="s">
        <v>2824</v>
      </c>
      <c r="L218" s="152"/>
    </row>
    <row r="219" spans="2:12" ht="63" thickBot="1">
      <c r="B219" s="138"/>
      <c r="C219" s="136" t="s">
        <v>2825</v>
      </c>
      <c r="D219" s="627"/>
      <c r="E219" s="629"/>
      <c r="F219" s="134"/>
      <c r="G219" s="149">
        <v>11020</v>
      </c>
      <c r="H219" s="150" t="s">
        <v>2826</v>
      </c>
      <c r="I219" s="641"/>
      <c r="J219" s="641"/>
      <c r="K219" s="152" t="s">
        <v>2827</v>
      </c>
      <c r="L219" s="152" t="s">
        <v>2828</v>
      </c>
    </row>
    <row r="220" spans="2:12">
      <c r="B220" s="138"/>
      <c r="C220" s="133" t="s">
        <v>2829</v>
      </c>
      <c r="D220" s="626"/>
      <c r="E220" s="628" t="s">
        <v>2830</v>
      </c>
      <c r="F220" s="134"/>
      <c r="G220" s="163"/>
      <c r="H220" s="150" t="s">
        <v>2831</v>
      </c>
      <c r="I220" s="641"/>
      <c r="J220" s="641"/>
      <c r="K220" s="152" t="s">
        <v>2832</v>
      </c>
      <c r="L220" s="152"/>
    </row>
    <row r="221" spans="2:12" ht="42" thickBot="1">
      <c r="B221" s="138"/>
      <c r="C221" s="136" t="s">
        <v>2833</v>
      </c>
      <c r="D221" s="627"/>
      <c r="E221" s="629"/>
      <c r="F221" s="134"/>
      <c r="G221" s="163"/>
      <c r="H221" s="150" t="s">
        <v>2834</v>
      </c>
      <c r="I221" s="641"/>
      <c r="J221" s="641"/>
      <c r="K221" s="152" t="s">
        <v>2835</v>
      </c>
      <c r="L221" s="152"/>
    </row>
    <row r="222" spans="2:12">
      <c r="B222" s="138"/>
      <c r="C222" s="133" t="s">
        <v>2836</v>
      </c>
      <c r="D222" s="626"/>
      <c r="E222" s="628" t="s">
        <v>2837</v>
      </c>
      <c r="F222" s="134"/>
      <c r="G222" s="163"/>
      <c r="H222" s="150" t="s">
        <v>2838</v>
      </c>
      <c r="I222" s="641"/>
      <c r="J222" s="641"/>
      <c r="K222" s="152" t="s">
        <v>2839</v>
      </c>
      <c r="L222" s="152" t="s">
        <v>2840</v>
      </c>
    </row>
    <row r="223" spans="2:12" ht="25.5" thickBot="1">
      <c r="B223" s="138"/>
      <c r="C223" s="136" t="s">
        <v>2841</v>
      </c>
      <c r="D223" s="627"/>
      <c r="E223" s="629"/>
      <c r="F223" s="134"/>
      <c r="G223" s="165"/>
      <c r="H223" s="150" t="s">
        <v>2842</v>
      </c>
      <c r="I223" s="641"/>
      <c r="J223" s="641"/>
      <c r="K223" s="152" t="s">
        <v>2843</v>
      </c>
      <c r="L223" s="152" t="s">
        <v>2844</v>
      </c>
    </row>
    <row r="224" spans="2:12">
      <c r="B224" s="138"/>
      <c r="C224" s="133" t="s">
        <v>2845</v>
      </c>
      <c r="D224" s="626"/>
      <c r="E224" s="628" t="s">
        <v>2846</v>
      </c>
      <c r="F224" s="134"/>
      <c r="G224" s="163"/>
      <c r="H224" s="150" t="s">
        <v>2847</v>
      </c>
      <c r="I224" s="641"/>
      <c r="J224" s="641"/>
      <c r="K224" s="152" t="s">
        <v>2848</v>
      </c>
      <c r="L224" s="152"/>
    </row>
    <row r="225" spans="2:12" ht="32" thickBot="1">
      <c r="B225" s="144"/>
      <c r="C225" s="136" t="s">
        <v>2849</v>
      </c>
      <c r="D225" s="627"/>
      <c r="E225" s="629"/>
      <c r="F225" s="134"/>
      <c r="G225" s="163"/>
      <c r="H225" s="150" t="s">
        <v>2850</v>
      </c>
      <c r="I225" s="641"/>
      <c r="J225" s="640" t="s">
        <v>2851</v>
      </c>
      <c r="K225" s="152"/>
      <c r="L225" s="152"/>
    </row>
    <row r="226" spans="2:12" ht="15" customHeight="1">
      <c r="B226" s="132" t="s">
        <v>2852</v>
      </c>
      <c r="C226" s="133" t="s">
        <v>2853</v>
      </c>
      <c r="D226" s="626"/>
      <c r="E226" s="628" t="s">
        <v>2854</v>
      </c>
      <c r="F226" s="134"/>
      <c r="G226" s="163"/>
      <c r="H226" s="150" t="s">
        <v>2855</v>
      </c>
      <c r="I226" s="641"/>
      <c r="J226" s="641"/>
      <c r="K226" s="152" t="s">
        <v>2856</v>
      </c>
      <c r="L226" s="152"/>
    </row>
    <row r="227" spans="2:12" ht="22" thickBot="1">
      <c r="B227" s="135" t="s">
        <v>2857</v>
      </c>
      <c r="C227" s="136" t="s">
        <v>2858</v>
      </c>
      <c r="D227" s="627"/>
      <c r="E227" s="629"/>
      <c r="F227" s="134"/>
      <c r="G227" s="163"/>
      <c r="H227" s="150" t="s">
        <v>2859</v>
      </c>
      <c r="I227" s="641"/>
      <c r="J227" s="641"/>
      <c r="K227" s="152" t="s">
        <v>2860</v>
      </c>
      <c r="L227" s="152"/>
    </row>
    <row r="228" spans="2:12">
      <c r="B228" s="138"/>
      <c r="C228" s="133" t="s">
        <v>2861</v>
      </c>
      <c r="D228" s="626"/>
      <c r="E228" s="628"/>
      <c r="F228" s="134"/>
      <c r="G228" s="163"/>
      <c r="H228" s="150" t="s">
        <v>2862</v>
      </c>
      <c r="I228" s="641"/>
      <c r="J228" s="641"/>
      <c r="K228" s="152" t="s">
        <v>2863</v>
      </c>
      <c r="L228" s="152"/>
    </row>
    <row r="229" spans="2:12" ht="32" thickBot="1">
      <c r="B229" s="138"/>
      <c r="C229" s="136" t="s">
        <v>2864</v>
      </c>
      <c r="D229" s="627"/>
      <c r="E229" s="629"/>
      <c r="F229" s="134"/>
      <c r="G229" s="163"/>
      <c r="H229" s="150" t="s">
        <v>2865</v>
      </c>
      <c r="I229" s="641"/>
      <c r="J229" s="641"/>
      <c r="K229" s="152" t="s">
        <v>2866</v>
      </c>
      <c r="L229" s="152"/>
    </row>
    <row r="230" spans="2:12">
      <c r="B230" s="138"/>
      <c r="C230" s="133" t="s">
        <v>2867</v>
      </c>
      <c r="D230" s="133" t="s">
        <v>2868</v>
      </c>
      <c r="E230" s="628"/>
      <c r="F230" s="134"/>
      <c r="G230" s="163"/>
      <c r="H230" s="150" t="s">
        <v>2869</v>
      </c>
      <c r="I230" s="641"/>
      <c r="J230" s="641"/>
      <c r="K230" s="152" t="s">
        <v>2870</v>
      </c>
      <c r="L230" s="152"/>
    </row>
    <row r="231" spans="2:12" ht="22" thickBot="1">
      <c r="B231" s="138"/>
      <c r="C231" s="157" t="s">
        <v>2871</v>
      </c>
      <c r="D231" s="136" t="s">
        <v>2872</v>
      </c>
      <c r="E231" s="629"/>
      <c r="F231" s="134"/>
      <c r="G231" s="163"/>
      <c r="H231" s="150" t="s">
        <v>2873</v>
      </c>
      <c r="I231" s="641"/>
      <c r="J231" s="641"/>
      <c r="K231" s="152" t="s">
        <v>2874</v>
      </c>
      <c r="L231" s="152"/>
    </row>
    <row r="232" spans="2:12">
      <c r="B232" s="138"/>
      <c r="C232" s="158"/>
      <c r="D232" s="133" t="s">
        <v>2875</v>
      </c>
      <c r="E232" s="628"/>
      <c r="F232" s="134"/>
      <c r="G232" s="163"/>
      <c r="H232" s="150" t="s">
        <v>2876</v>
      </c>
      <c r="I232" s="641"/>
      <c r="J232" s="640" t="s">
        <v>2877</v>
      </c>
      <c r="K232" s="152"/>
      <c r="L232" s="152"/>
    </row>
    <row r="233" spans="2:12" ht="32" thickBot="1">
      <c r="B233" s="138"/>
      <c r="C233" s="158"/>
      <c r="D233" s="136" t="s">
        <v>2878</v>
      </c>
      <c r="E233" s="629"/>
      <c r="F233" s="134"/>
      <c r="G233" s="180"/>
      <c r="H233" s="150" t="s">
        <v>2879</v>
      </c>
      <c r="I233" s="641"/>
      <c r="J233" s="641"/>
      <c r="K233" s="152" t="s">
        <v>2880</v>
      </c>
      <c r="L233" s="152"/>
    </row>
    <row r="234" spans="2:12">
      <c r="B234" s="138"/>
      <c r="C234" s="158"/>
      <c r="D234" s="133" t="s">
        <v>2881</v>
      </c>
      <c r="E234" s="628"/>
      <c r="F234" s="134"/>
      <c r="G234" s="180"/>
      <c r="H234" s="150" t="s">
        <v>2882</v>
      </c>
      <c r="I234" s="641"/>
      <c r="J234" s="641"/>
      <c r="K234" s="152" t="s">
        <v>2883</v>
      </c>
      <c r="L234" s="152"/>
    </row>
    <row r="235" spans="2:12" ht="22" thickBot="1">
      <c r="B235" s="138"/>
      <c r="C235" s="158"/>
      <c r="D235" s="136" t="s">
        <v>2884</v>
      </c>
      <c r="E235" s="629"/>
      <c r="F235" s="134"/>
      <c r="G235" s="180"/>
      <c r="H235" s="150" t="s">
        <v>2885</v>
      </c>
      <c r="I235" s="641"/>
      <c r="J235" s="641"/>
      <c r="K235" s="152" t="s">
        <v>2886</v>
      </c>
      <c r="L235" s="152"/>
    </row>
    <row r="236" spans="2:12">
      <c r="B236" s="138"/>
      <c r="C236" s="158"/>
      <c r="D236" s="133" t="s">
        <v>2887</v>
      </c>
      <c r="E236" s="628" t="s">
        <v>2888</v>
      </c>
      <c r="F236" s="134"/>
      <c r="G236" s="180"/>
      <c r="H236" s="150" t="s">
        <v>2889</v>
      </c>
      <c r="I236" s="641"/>
      <c r="J236" s="641"/>
      <c r="K236" s="152" t="s">
        <v>2890</v>
      </c>
      <c r="L236" s="152"/>
    </row>
    <row r="237" spans="2:12" ht="32" thickBot="1">
      <c r="B237" s="144"/>
      <c r="C237" s="159"/>
      <c r="D237" s="136" t="s">
        <v>2891</v>
      </c>
      <c r="E237" s="629"/>
      <c r="F237" s="134"/>
      <c r="G237" s="180"/>
      <c r="H237" s="150" t="s">
        <v>2892</v>
      </c>
      <c r="I237" s="641"/>
      <c r="J237" s="641"/>
      <c r="K237" s="152" t="s">
        <v>2893</v>
      </c>
      <c r="L237" s="152"/>
    </row>
    <row r="238" spans="2:12" ht="15" customHeight="1">
      <c r="B238" s="132" t="s">
        <v>2894</v>
      </c>
      <c r="C238" s="133" t="s">
        <v>2895</v>
      </c>
      <c r="D238" s="626"/>
      <c r="E238" s="628" t="s">
        <v>2896</v>
      </c>
      <c r="F238" s="134"/>
      <c r="G238" s="180"/>
      <c r="H238" s="150" t="s">
        <v>2897</v>
      </c>
      <c r="I238" s="641"/>
      <c r="J238" s="641"/>
      <c r="K238" s="152" t="s">
        <v>2898</v>
      </c>
      <c r="L238" s="152"/>
    </row>
    <row r="239" spans="2:12" ht="25.5" thickBot="1">
      <c r="B239" s="135" t="s">
        <v>2899</v>
      </c>
      <c r="C239" s="136" t="s">
        <v>2900</v>
      </c>
      <c r="D239" s="627"/>
      <c r="E239" s="629"/>
      <c r="F239" s="134"/>
      <c r="G239" s="180"/>
      <c r="H239" s="150" t="s">
        <v>2901</v>
      </c>
      <c r="I239" s="641"/>
      <c r="J239" s="152" t="s">
        <v>2902</v>
      </c>
      <c r="K239" s="152"/>
      <c r="L239" s="152"/>
    </row>
    <row r="240" spans="2:12">
      <c r="B240" s="138"/>
      <c r="C240" s="133" t="s">
        <v>2903</v>
      </c>
      <c r="D240" s="626"/>
      <c r="E240" s="628" t="s">
        <v>2904</v>
      </c>
      <c r="F240" s="134"/>
      <c r="G240" s="180"/>
      <c r="H240" s="150" t="s">
        <v>2905</v>
      </c>
      <c r="I240" s="641"/>
      <c r="J240" s="152" t="s">
        <v>2906</v>
      </c>
      <c r="K240" s="152"/>
      <c r="L240" s="152"/>
    </row>
    <row r="241" spans="2:12" ht="32" thickBot="1">
      <c r="B241" s="138"/>
      <c r="C241" s="136" t="s">
        <v>2907</v>
      </c>
      <c r="D241" s="627"/>
      <c r="E241" s="629"/>
      <c r="F241" s="134"/>
      <c r="G241" s="180"/>
      <c r="H241" s="150" t="s">
        <v>2908</v>
      </c>
      <c r="I241" s="641"/>
      <c r="J241" s="640" t="s">
        <v>2909</v>
      </c>
      <c r="K241" s="152"/>
      <c r="L241" s="152"/>
    </row>
    <row r="242" spans="2:12" ht="15" customHeight="1">
      <c r="B242" s="138"/>
      <c r="C242" s="133" t="s">
        <v>2910</v>
      </c>
      <c r="D242" s="626"/>
      <c r="E242" s="628" t="s">
        <v>2911</v>
      </c>
      <c r="F242" s="134"/>
      <c r="G242" s="180"/>
      <c r="H242" s="150" t="s">
        <v>2912</v>
      </c>
      <c r="I242" s="641"/>
      <c r="J242" s="641"/>
      <c r="K242" s="152" t="s">
        <v>2913</v>
      </c>
      <c r="L242" s="152"/>
    </row>
    <row r="243" spans="2:12" ht="32" thickBot="1">
      <c r="B243" s="138"/>
      <c r="C243" s="136" t="s">
        <v>2914</v>
      </c>
      <c r="D243" s="627"/>
      <c r="E243" s="629"/>
      <c r="F243" s="134"/>
      <c r="G243" s="180"/>
      <c r="H243" s="150" t="s">
        <v>2915</v>
      </c>
      <c r="I243" s="641"/>
      <c r="J243" s="641"/>
      <c r="K243" s="152" t="s">
        <v>2916</v>
      </c>
      <c r="L243" s="152"/>
    </row>
    <row r="244" spans="2:12">
      <c r="B244" s="138"/>
      <c r="C244" s="133" t="s">
        <v>2917</v>
      </c>
      <c r="D244" s="626"/>
      <c r="E244" s="628"/>
      <c r="F244" s="134"/>
      <c r="G244" s="180"/>
      <c r="H244" s="150" t="s">
        <v>2918</v>
      </c>
      <c r="I244" s="641"/>
      <c r="J244" s="152" t="s">
        <v>2919</v>
      </c>
      <c r="K244" s="152"/>
      <c r="L244" s="152"/>
    </row>
    <row r="245" spans="2:12" ht="32" thickBot="1">
      <c r="B245" s="138"/>
      <c r="C245" s="136" t="s">
        <v>2920</v>
      </c>
      <c r="D245" s="627"/>
      <c r="E245" s="629"/>
      <c r="F245" s="134"/>
      <c r="G245" s="180"/>
      <c r="H245" s="150" t="s">
        <v>2921</v>
      </c>
      <c r="I245" s="641"/>
      <c r="J245" s="152" t="s">
        <v>2922</v>
      </c>
      <c r="K245" s="152"/>
      <c r="L245" s="152"/>
    </row>
    <row r="246" spans="2:12" ht="25">
      <c r="B246" s="138"/>
      <c r="C246" s="133" t="s">
        <v>2923</v>
      </c>
      <c r="D246" s="626"/>
      <c r="E246" s="628"/>
      <c r="F246" s="134"/>
      <c r="G246" s="180"/>
      <c r="H246" s="150" t="s">
        <v>2924</v>
      </c>
      <c r="I246" s="641"/>
      <c r="J246" s="152" t="s">
        <v>2925</v>
      </c>
      <c r="K246" s="152"/>
      <c r="L246" s="152"/>
    </row>
    <row r="247" spans="2:12" ht="16" thickBot="1">
      <c r="B247" s="138"/>
      <c r="C247" s="136" t="s">
        <v>2926</v>
      </c>
      <c r="D247" s="627"/>
      <c r="E247" s="629"/>
      <c r="F247" s="134"/>
      <c r="G247" s="180"/>
      <c r="H247" s="141" t="s">
        <v>2927</v>
      </c>
      <c r="I247" s="141" t="s">
        <v>2928</v>
      </c>
      <c r="J247" s="146"/>
      <c r="K247" s="146"/>
      <c r="L247" s="181"/>
    </row>
    <row r="248" spans="2:12">
      <c r="B248" s="138"/>
      <c r="C248" s="133" t="s">
        <v>2929</v>
      </c>
      <c r="D248" s="626"/>
      <c r="E248" s="628"/>
      <c r="F248" s="182"/>
      <c r="G248" s="123"/>
      <c r="H248" s="123"/>
      <c r="I248" s="123"/>
      <c r="J248" s="123"/>
      <c r="K248" s="123"/>
      <c r="L248" s="123"/>
    </row>
    <row r="249" spans="2:12" ht="16" thickBot="1">
      <c r="B249" s="138"/>
      <c r="C249" s="136" t="s">
        <v>2930</v>
      </c>
      <c r="D249" s="627"/>
      <c r="E249" s="629"/>
      <c r="F249" s="182"/>
      <c r="G249" s="123"/>
      <c r="H249" s="123"/>
      <c r="I249" s="123"/>
      <c r="J249" s="123"/>
      <c r="K249" s="123"/>
      <c r="L249" s="123"/>
    </row>
    <row r="250" spans="2:12">
      <c r="B250" s="138"/>
      <c r="C250" s="133" t="s">
        <v>2931</v>
      </c>
      <c r="D250" s="626"/>
      <c r="E250" s="628"/>
      <c r="F250" s="182"/>
      <c r="G250" s="123"/>
      <c r="H250" s="123"/>
      <c r="I250" s="123"/>
      <c r="J250" s="123"/>
      <c r="K250" s="123"/>
      <c r="L250" s="123"/>
    </row>
    <row r="251" spans="2:12" ht="16" thickBot="1">
      <c r="B251" s="138"/>
      <c r="C251" s="136" t="s">
        <v>2932</v>
      </c>
      <c r="D251" s="627"/>
      <c r="E251" s="629"/>
      <c r="F251" s="182"/>
      <c r="G251" s="123"/>
      <c r="H251" s="123"/>
      <c r="I251" s="123"/>
      <c r="J251" s="123"/>
      <c r="K251" s="123"/>
      <c r="L251" s="123"/>
    </row>
    <row r="252" spans="2:12">
      <c r="B252" s="138"/>
      <c r="C252" s="133" t="s">
        <v>2933</v>
      </c>
      <c r="D252" s="626"/>
      <c r="E252" s="628"/>
      <c r="F252" s="182"/>
      <c r="G252" s="123"/>
      <c r="H252" s="123"/>
      <c r="I252" s="123"/>
      <c r="J252" s="123"/>
      <c r="K252" s="123"/>
      <c r="L252" s="123"/>
    </row>
    <row r="253" spans="2:12" ht="16" thickBot="1">
      <c r="B253" s="138"/>
      <c r="C253" s="136" t="s">
        <v>2934</v>
      </c>
      <c r="D253" s="627"/>
      <c r="E253" s="629"/>
      <c r="F253" s="182"/>
      <c r="G253" s="123"/>
      <c r="H253" s="123"/>
      <c r="I253" s="123"/>
      <c r="J253" s="123"/>
      <c r="K253" s="123"/>
      <c r="L253" s="123"/>
    </row>
    <row r="254" spans="2:12">
      <c r="B254" s="138"/>
      <c r="C254" s="133" t="s">
        <v>2935</v>
      </c>
      <c r="D254" s="626"/>
      <c r="E254" s="628"/>
      <c r="F254" s="182"/>
      <c r="G254" s="123"/>
      <c r="H254" s="123"/>
      <c r="I254" s="123"/>
      <c r="J254" s="123"/>
      <c r="K254" s="123"/>
      <c r="L254" s="123"/>
    </row>
    <row r="255" spans="2:12" ht="16" thickBot="1">
      <c r="B255" s="138"/>
      <c r="C255" s="136" t="s">
        <v>2936</v>
      </c>
      <c r="D255" s="627"/>
      <c r="E255" s="629"/>
      <c r="F255" s="182"/>
      <c r="G255" s="123"/>
      <c r="H255" s="123"/>
      <c r="I255" s="123"/>
      <c r="J255" s="123"/>
      <c r="K255" s="123"/>
      <c r="L255" s="123"/>
    </row>
    <row r="256" spans="2:12">
      <c r="B256" s="138"/>
      <c r="C256" s="133" t="s">
        <v>2937</v>
      </c>
      <c r="D256" s="626"/>
      <c r="E256" s="628" t="s">
        <v>2938</v>
      </c>
      <c r="F256" s="182"/>
      <c r="G256" s="123"/>
      <c r="H256" s="123"/>
      <c r="I256" s="123"/>
      <c r="J256" s="123"/>
      <c r="K256" s="123"/>
      <c r="L256" s="123"/>
    </row>
    <row r="257" spans="2:12" ht="22" thickBot="1">
      <c r="B257" s="144"/>
      <c r="C257" s="136" t="s">
        <v>2939</v>
      </c>
      <c r="D257" s="627"/>
      <c r="E257" s="629"/>
      <c r="F257" s="182"/>
      <c r="G257" s="123"/>
      <c r="H257" s="123"/>
      <c r="I257" s="123"/>
      <c r="J257" s="123"/>
      <c r="K257" s="123"/>
      <c r="L257" s="123"/>
    </row>
    <row r="258" spans="2:12">
      <c r="B258" s="132" t="s">
        <v>2940</v>
      </c>
      <c r="C258" s="133" t="s">
        <v>2941</v>
      </c>
      <c r="D258" s="626"/>
      <c r="E258" s="628"/>
      <c r="F258" s="182"/>
      <c r="G258" s="123"/>
      <c r="H258" s="123"/>
      <c r="I258" s="123"/>
      <c r="J258" s="123"/>
      <c r="K258" s="123"/>
      <c r="L258" s="123"/>
    </row>
    <row r="259" spans="2:12" ht="22" thickBot="1">
      <c r="B259" s="135" t="s">
        <v>2942</v>
      </c>
      <c r="C259" s="136" t="s">
        <v>2943</v>
      </c>
      <c r="D259" s="627"/>
      <c r="E259" s="629"/>
      <c r="F259" s="182"/>
      <c r="G259" s="123"/>
      <c r="H259" s="123"/>
      <c r="I259" s="123"/>
      <c r="J259" s="123"/>
      <c r="K259" s="123"/>
      <c r="L259" s="123"/>
    </row>
    <row r="260" spans="2:12">
      <c r="B260" s="135"/>
      <c r="C260" s="133" t="s">
        <v>2944</v>
      </c>
      <c r="D260" s="626"/>
      <c r="E260" s="628"/>
      <c r="F260" s="182"/>
      <c r="G260" s="123"/>
      <c r="H260" s="123"/>
      <c r="I260" s="123"/>
      <c r="J260" s="123"/>
      <c r="K260" s="123"/>
      <c r="L260" s="123"/>
    </row>
    <row r="261" spans="2:12" ht="16" thickBot="1">
      <c r="B261" s="138"/>
      <c r="C261" s="136" t="s">
        <v>2945</v>
      </c>
      <c r="D261" s="627"/>
      <c r="E261" s="629"/>
      <c r="F261" s="182"/>
      <c r="G261" s="123"/>
      <c r="H261" s="123"/>
      <c r="I261" s="123"/>
      <c r="J261" s="123"/>
      <c r="K261" s="123"/>
      <c r="L261" s="123"/>
    </row>
    <row r="262" spans="2:12">
      <c r="B262" s="138"/>
      <c r="C262" s="133" t="s">
        <v>2946</v>
      </c>
      <c r="D262" s="626"/>
      <c r="E262" s="628"/>
      <c r="F262" s="182"/>
      <c r="G262" s="123"/>
      <c r="H262" s="123"/>
      <c r="I262" s="123"/>
      <c r="J262" s="123"/>
      <c r="K262" s="123"/>
      <c r="L262" s="123"/>
    </row>
    <row r="263" spans="2:12" ht="16" thickBot="1">
      <c r="B263" s="138"/>
      <c r="C263" s="136" t="s">
        <v>2947</v>
      </c>
      <c r="D263" s="627"/>
      <c r="E263" s="629"/>
      <c r="F263" s="182"/>
      <c r="G263" s="123"/>
      <c r="H263" s="123"/>
      <c r="I263" s="123"/>
      <c r="J263" s="123"/>
      <c r="K263" s="123"/>
      <c r="L263" s="123"/>
    </row>
    <row r="264" spans="2:12">
      <c r="B264" s="138"/>
      <c r="C264" s="133" t="s">
        <v>2948</v>
      </c>
      <c r="D264" s="626"/>
      <c r="E264" s="628"/>
      <c r="F264" s="182"/>
      <c r="G264" s="123"/>
      <c r="H264" s="123"/>
      <c r="I264" s="123"/>
      <c r="J264" s="123"/>
      <c r="K264" s="123"/>
      <c r="L264" s="123"/>
    </row>
    <row r="265" spans="2:12" ht="16" thickBot="1">
      <c r="B265" s="144"/>
      <c r="C265" s="136" t="s">
        <v>2949</v>
      </c>
      <c r="D265" s="627"/>
      <c r="E265" s="629"/>
      <c r="F265" s="182"/>
      <c r="G265" s="123"/>
      <c r="H265" s="123"/>
      <c r="I265" s="123"/>
      <c r="J265" s="123"/>
      <c r="K265" s="123"/>
      <c r="L265" s="123"/>
    </row>
    <row r="266" spans="2:12">
      <c r="B266" s="132" t="s">
        <v>2950</v>
      </c>
      <c r="C266" s="133" t="s">
        <v>2951</v>
      </c>
      <c r="D266" s="626"/>
      <c r="E266" s="628"/>
      <c r="F266" s="182"/>
      <c r="G266" s="123"/>
      <c r="H266" s="123"/>
      <c r="I266" s="123"/>
      <c r="J266" s="123"/>
      <c r="K266" s="123"/>
      <c r="L266" s="123"/>
    </row>
    <row r="267" spans="2:12" ht="42" thickBot="1">
      <c r="B267" s="135" t="s">
        <v>2952</v>
      </c>
      <c r="C267" s="136" t="s">
        <v>2953</v>
      </c>
      <c r="D267" s="627"/>
      <c r="E267" s="629"/>
      <c r="F267" s="182"/>
      <c r="G267" s="123"/>
      <c r="H267" s="123"/>
      <c r="I267" s="123"/>
      <c r="J267" s="123"/>
      <c r="K267" s="123"/>
      <c r="L267" s="123"/>
    </row>
    <row r="268" spans="2:12">
      <c r="B268" s="138"/>
      <c r="C268" s="133" t="s">
        <v>2954</v>
      </c>
      <c r="D268" s="626"/>
      <c r="E268" s="628"/>
      <c r="F268" s="182"/>
      <c r="G268" s="123"/>
      <c r="H268" s="123"/>
      <c r="I268" s="123"/>
      <c r="J268" s="123"/>
      <c r="K268" s="123"/>
      <c r="L268" s="123"/>
    </row>
    <row r="269" spans="2:12" ht="16" thickBot="1">
      <c r="B269" s="138"/>
      <c r="C269" s="136" t="s">
        <v>2955</v>
      </c>
      <c r="D269" s="627"/>
      <c r="E269" s="629"/>
      <c r="F269" s="182"/>
      <c r="G269" s="123"/>
      <c r="H269" s="123"/>
      <c r="I269" s="123"/>
      <c r="J269" s="123"/>
      <c r="K269" s="123"/>
      <c r="L269" s="123"/>
    </row>
    <row r="270" spans="2:12" ht="15" customHeight="1">
      <c r="B270" s="138"/>
      <c r="C270" s="133" t="s">
        <v>2956</v>
      </c>
      <c r="D270" s="626"/>
      <c r="E270" s="628" t="s">
        <v>2957</v>
      </c>
      <c r="F270" s="182"/>
      <c r="G270" s="123"/>
      <c r="H270" s="123"/>
      <c r="I270" s="123"/>
      <c r="J270" s="123"/>
      <c r="K270" s="123"/>
      <c r="L270" s="123"/>
    </row>
    <row r="271" spans="2:12" ht="32" thickBot="1">
      <c r="B271" s="138"/>
      <c r="C271" s="136" t="s">
        <v>2958</v>
      </c>
      <c r="D271" s="627"/>
      <c r="E271" s="629"/>
      <c r="F271" s="182"/>
      <c r="G271" s="123"/>
      <c r="H271" s="123"/>
      <c r="I271" s="123"/>
      <c r="J271" s="123"/>
      <c r="K271" s="123"/>
      <c r="L271" s="123"/>
    </row>
    <row r="272" spans="2:12">
      <c r="B272" s="138"/>
      <c r="C272" s="133" t="s">
        <v>2959</v>
      </c>
      <c r="D272" s="626"/>
      <c r="E272" s="628" t="s">
        <v>2960</v>
      </c>
      <c r="F272" s="182"/>
      <c r="G272" s="123"/>
      <c r="H272" s="123"/>
      <c r="I272" s="123"/>
      <c r="J272" s="123"/>
      <c r="K272" s="123"/>
      <c r="L272" s="123"/>
    </row>
    <row r="273" spans="2:12" ht="32" thickBot="1">
      <c r="B273" s="138"/>
      <c r="C273" s="136" t="s">
        <v>2961</v>
      </c>
      <c r="D273" s="627"/>
      <c r="E273" s="629"/>
      <c r="F273" s="182"/>
      <c r="G273" s="123"/>
      <c r="H273" s="123"/>
      <c r="I273" s="123"/>
      <c r="J273" s="123"/>
      <c r="K273" s="123"/>
      <c r="L273" s="123"/>
    </row>
    <row r="274" spans="2:12">
      <c r="B274" s="138"/>
      <c r="C274" s="133" t="s">
        <v>2962</v>
      </c>
      <c r="D274" s="626"/>
      <c r="E274" s="628"/>
      <c r="F274" s="182"/>
      <c r="G274" s="123"/>
      <c r="H274" s="123"/>
      <c r="I274" s="123"/>
      <c r="J274" s="123"/>
      <c r="K274" s="123"/>
      <c r="L274" s="123"/>
    </row>
    <row r="275" spans="2:12" ht="22" thickBot="1">
      <c r="B275" s="138"/>
      <c r="C275" s="136" t="s">
        <v>2963</v>
      </c>
      <c r="D275" s="627"/>
      <c r="E275" s="629"/>
      <c r="F275" s="182"/>
      <c r="G275" s="123"/>
      <c r="H275" s="123"/>
      <c r="I275" s="123"/>
      <c r="J275" s="123"/>
      <c r="K275" s="123"/>
      <c r="L275" s="123"/>
    </row>
    <row r="276" spans="2:12">
      <c r="B276" s="138"/>
      <c r="C276" s="133" t="s">
        <v>2964</v>
      </c>
      <c r="D276" s="626"/>
      <c r="E276" s="628"/>
      <c r="F276" s="182"/>
      <c r="G276" s="123"/>
      <c r="H276" s="123"/>
      <c r="I276" s="123"/>
      <c r="J276" s="123"/>
      <c r="K276" s="123"/>
      <c r="L276" s="123"/>
    </row>
    <row r="277" spans="2:12" ht="16" thickBot="1">
      <c r="B277" s="138"/>
      <c r="C277" s="136" t="s">
        <v>2965</v>
      </c>
      <c r="D277" s="627"/>
      <c r="E277" s="629"/>
      <c r="F277" s="182"/>
      <c r="G277" s="123"/>
      <c r="H277" s="123"/>
      <c r="I277" s="123"/>
      <c r="J277" s="123"/>
      <c r="K277" s="123"/>
      <c r="L277" s="123"/>
    </row>
    <row r="278" spans="2:12" ht="15" customHeight="1">
      <c r="B278" s="138"/>
      <c r="C278" s="133" t="s">
        <v>2966</v>
      </c>
      <c r="D278" s="626"/>
      <c r="E278" s="628" t="s">
        <v>2967</v>
      </c>
      <c r="F278" s="182"/>
      <c r="G278" s="123"/>
      <c r="H278" s="123"/>
      <c r="I278" s="123"/>
      <c r="J278" s="123"/>
      <c r="K278" s="123"/>
      <c r="L278" s="123"/>
    </row>
    <row r="279" spans="2:12" ht="16" thickBot="1">
      <c r="B279" s="138"/>
      <c r="C279" s="136" t="s">
        <v>2968</v>
      </c>
      <c r="D279" s="627"/>
      <c r="E279" s="629"/>
      <c r="F279" s="182"/>
      <c r="G279" s="123"/>
      <c r="H279" s="123"/>
      <c r="I279" s="123"/>
      <c r="J279" s="123"/>
      <c r="K279" s="123"/>
      <c r="L279" s="123"/>
    </row>
    <row r="280" spans="2:12">
      <c r="B280" s="138"/>
      <c r="C280" s="133" t="s">
        <v>2969</v>
      </c>
      <c r="D280" s="626"/>
      <c r="E280" s="628"/>
      <c r="F280" s="182"/>
      <c r="G280" s="123"/>
      <c r="H280" s="123"/>
      <c r="I280" s="123"/>
      <c r="J280" s="123"/>
      <c r="K280" s="123"/>
      <c r="L280" s="123"/>
    </row>
    <row r="281" spans="2:12" ht="32" thickBot="1">
      <c r="B281" s="138"/>
      <c r="C281" s="136" t="s">
        <v>2970</v>
      </c>
      <c r="D281" s="627"/>
      <c r="E281" s="629"/>
      <c r="F281" s="182"/>
      <c r="G281" s="123"/>
      <c r="H281" s="123"/>
      <c r="I281" s="123"/>
      <c r="J281" s="123"/>
      <c r="K281" s="123"/>
      <c r="L281" s="123"/>
    </row>
    <row r="282" spans="2:12">
      <c r="B282" s="138"/>
      <c r="C282" s="133" t="s">
        <v>2971</v>
      </c>
      <c r="D282" s="626"/>
      <c r="E282" s="628"/>
      <c r="F282" s="182"/>
      <c r="G282" s="123"/>
      <c r="H282" s="123"/>
      <c r="I282" s="123"/>
      <c r="J282" s="123"/>
      <c r="K282" s="123"/>
      <c r="L282" s="123"/>
    </row>
    <row r="283" spans="2:12" ht="16" thickBot="1">
      <c r="B283" s="138"/>
      <c r="C283" s="136" t="s">
        <v>2972</v>
      </c>
      <c r="D283" s="627"/>
      <c r="E283" s="629"/>
      <c r="F283" s="182"/>
      <c r="G283" s="123"/>
      <c r="H283" s="123"/>
      <c r="I283" s="123"/>
      <c r="J283" s="123"/>
      <c r="K283" s="123"/>
      <c r="L283" s="123"/>
    </row>
    <row r="284" spans="2:12">
      <c r="B284" s="138"/>
      <c r="C284" s="133" t="s">
        <v>2973</v>
      </c>
      <c r="D284" s="626"/>
      <c r="E284" s="628" t="s">
        <v>2974</v>
      </c>
      <c r="F284" s="182"/>
      <c r="G284" s="123"/>
      <c r="H284" s="123"/>
      <c r="I284" s="123"/>
      <c r="J284" s="123"/>
      <c r="K284" s="123"/>
      <c r="L284" s="123"/>
    </row>
    <row r="285" spans="2:12" ht="16" thickBot="1">
      <c r="B285" s="138"/>
      <c r="C285" s="136" t="s">
        <v>2975</v>
      </c>
      <c r="D285" s="627"/>
      <c r="E285" s="629"/>
      <c r="F285" s="182"/>
      <c r="G285" s="123"/>
      <c r="H285" s="123"/>
      <c r="I285" s="123"/>
      <c r="J285" s="123"/>
      <c r="K285" s="123"/>
      <c r="L285" s="123"/>
    </row>
    <row r="286" spans="2:12">
      <c r="B286" s="138"/>
      <c r="C286" s="133" t="s">
        <v>2976</v>
      </c>
      <c r="D286" s="626"/>
      <c r="E286" s="628"/>
      <c r="F286" s="182"/>
      <c r="G286" s="123"/>
      <c r="H286" s="123"/>
      <c r="I286" s="123"/>
      <c r="J286" s="123"/>
      <c r="K286" s="123"/>
      <c r="L286" s="123"/>
    </row>
    <row r="287" spans="2:12" ht="22" thickBot="1">
      <c r="B287" s="138"/>
      <c r="C287" s="136" t="s">
        <v>2977</v>
      </c>
      <c r="D287" s="627"/>
      <c r="E287" s="629"/>
      <c r="F287" s="182"/>
      <c r="G287" s="123"/>
      <c r="H287" s="123"/>
      <c r="I287" s="123"/>
      <c r="J287" s="123"/>
      <c r="K287" s="123"/>
      <c r="L287" s="123"/>
    </row>
    <row r="288" spans="2:12">
      <c r="B288" s="138"/>
      <c r="C288" s="133" t="s">
        <v>2978</v>
      </c>
      <c r="D288" s="626"/>
      <c r="E288" s="628" t="s">
        <v>2979</v>
      </c>
      <c r="F288" s="182"/>
      <c r="G288" s="123"/>
      <c r="H288" s="123"/>
      <c r="I288" s="123"/>
      <c r="J288" s="123"/>
      <c r="K288" s="123"/>
      <c r="L288" s="123"/>
    </row>
    <row r="289" spans="2:12" ht="22" thickBot="1">
      <c r="B289" s="144"/>
      <c r="C289" s="136" t="s">
        <v>2980</v>
      </c>
      <c r="D289" s="627"/>
      <c r="E289" s="629"/>
      <c r="F289" s="182"/>
      <c r="G289" s="123"/>
      <c r="H289" s="123"/>
      <c r="I289" s="123"/>
      <c r="J289" s="123"/>
      <c r="K289" s="123"/>
      <c r="L289" s="123"/>
    </row>
    <row r="290" spans="2:12">
      <c r="B290" s="132" t="s">
        <v>2981</v>
      </c>
      <c r="C290" s="626"/>
      <c r="D290" s="626"/>
      <c r="E290" s="628"/>
      <c r="F290" s="182"/>
      <c r="G290" s="123"/>
      <c r="H290" s="123"/>
      <c r="I290" s="123"/>
      <c r="J290" s="123"/>
      <c r="K290" s="123"/>
      <c r="L290" s="123"/>
    </row>
    <row r="291" spans="2:12" ht="32" thickBot="1">
      <c r="B291" s="137" t="s">
        <v>2982</v>
      </c>
      <c r="C291" s="627"/>
      <c r="D291" s="627"/>
      <c r="E291" s="629"/>
      <c r="F291" s="182"/>
      <c r="G291" s="123"/>
      <c r="H291" s="123"/>
      <c r="I291" s="123"/>
      <c r="J291" s="123"/>
      <c r="K291" s="123"/>
      <c r="L291" s="123"/>
    </row>
    <row r="292" spans="2:12">
      <c r="B292" s="183" t="s">
        <v>2983</v>
      </c>
      <c r="E292" s="185"/>
      <c r="F292" s="186"/>
      <c r="G292" s="123"/>
      <c r="H292" s="123"/>
      <c r="I292" s="123"/>
      <c r="J292" s="123"/>
      <c r="K292" s="123"/>
      <c r="L292" s="123"/>
    </row>
    <row r="293" spans="2:12" ht="16" thickBot="1">
      <c r="B293" s="637" t="s">
        <v>2984</v>
      </c>
      <c r="C293" s="638"/>
      <c r="D293" s="638"/>
      <c r="E293" s="639"/>
      <c r="F293" s="186"/>
      <c r="G293" s="123"/>
      <c r="H293" s="123"/>
      <c r="I293" s="123"/>
      <c r="J293" s="123"/>
      <c r="K293" s="123"/>
      <c r="L293" s="123"/>
    </row>
    <row r="294" spans="2:12">
      <c r="B294" s="135"/>
      <c r="C294" s="133" t="s">
        <v>2985</v>
      </c>
      <c r="D294" s="133" t="s">
        <v>2986</v>
      </c>
      <c r="E294" s="628"/>
      <c r="F294" s="182"/>
      <c r="G294" s="123"/>
      <c r="H294" s="123"/>
      <c r="I294" s="123"/>
      <c r="J294" s="123"/>
      <c r="K294" s="123"/>
      <c r="L294" s="123"/>
    </row>
    <row r="295" spans="2:12" ht="21.5">
      <c r="B295" s="135"/>
      <c r="C295" s="157" t="s">
        <v>2987</v>
      </c>
      <c r="D295" s="157" t="s">
        <v>2988</v>
      </c>
      <c r="E295" s="634"/>
      <c r="F295" s="182"/>
      <c r="G295" s="123"/>
      <c r="H295" s="123"/>
      <c r="I295" s="123"/>
      <c r="J295" s="123"/>
      <c r="K295" s="123"/>
      <c r="L295" s="123"/>
    </row>
    <row r="296" spans="2:12">
      <c r="B296" s="135"/>
      <c r="C296" s="158"/>
      <c r="D296" s="158"/>
      <c r="E296" s="634"/>
      <c r="F296" s="182"/>
      <c r="G296" s="123"/>
      <c r="H296" s="123"/>
      <c r="I296" s="123"/>
      <c r="J296" s="123"/>
      <c r="K296" s="123"/>
      <c r="L296" s="123"/>
    </row>
    <row r="297" spans="2:12">
      <c r="B297" s="135"/>
      <c r="C297" s="158"/>
      <c r="D297" s="158"/>
      <c r="E297" s="634"/>
      <c r="F297" s="182"/>
      <c r="G297" s="123"/>
      <c r="H297" s="123"/>
      <c r="I297" s="123"/>
      <c r="J297" s="123"/>
      <c r="K297" s="123"/>
      <c r="L297" s="123"/>
    </row>
    <row r="298" spans="2:12">
      <c r="B298" s="135"/>
      <c r="C298" s="158"/>
      <c r="D298" s="158"/>
      <c r="E298" s="634"/>
      <c r="F298" s="182"/>
      <c r="G298" s="123"/>
      <c r="H298" s="123"/>
      <c r="I298" s="123"/>
      <c r="J298" s="123"/>
      <c r="K298" s="123"/>
      <c r="L298" s="123"/>
    </row>
    <row r="299" spans="2:12">
      <c r="B299" s="135"/>
      <c r="C299" s="158"/>
      <c r="D299" s="158"/>
      <c r="E299" s="634"/>
      <c r="F299" s="182"/>
      <c r="G299" s="123"/>
      <c r="H299" s="123"/>
      <c r="I299" s="123"/>
      <c r="J299" s="123"/>
      <c r="K299" s="123"/>
      <c r="L299" s="123"/>
    </row>
    <row r="300" spans="2:12">
      <c r="B300" s="135"/>
      <c r="C300" s="158"/>
      <c r="D300" s="158"/>
      <c r="E300" s="634"/>
      <c r="F300" s="182"/>
      <c r="G300" s="123"/>
      <c r="H300" s="123"/>
      <c r="I300" s="123"/>
      <c r="J300" s="123"/>
      <c r="K300" s="123"/>
      <c r="L300" s="123"/>
    </row>
    <row r="301" spans="2:12">
      <c r="B301" s="135"/>
      <c r="C301" s="158"/>
      <c r="D301" s="158"/>
      <c r="E301" s="634"/>
      <c r="F301" s="182"/>
      <c r="G301" s="123"/>
      <c r="H301" s="123"/>
      <c r="I301" s="123"/>
      <c r="J301" s="123"/>
      <c r="K301" s="123"/>
      <c r="L301" s="123"/>
    </row>
    <row r="302" spans="2:12">
      <c r="B302" s="135"/>
      <c r="C302" s="158"/>
      <c r="D302" s="158"/>
      <c r="E302" s="634"/>
      <c r="F302" s="182"/>
      <c r="G302" s="123"/>
      <c r="H302" s="123"/>
      <c r="I302" s="123"/>
      <c r="J302" s="123"/>
      <c r="K302" s="123"/>
      <c r="L302" s="123"/>
    </row>
    <row r="303" spans="2:12">
      <c r="B303" s="135"/>
      <c r="C303" s="158"/>
      <c r="D303" s="158"/>
      <c r="E303" s="634"/>
      <c r="F303" s="182"/>
      <c r="G303" s="123"/>
      <c r="H303" s="123"/>
      <c r="I303" s="123"/>
      <c r="J303" s="123"/>
      <c r="K303" s="123"/>
      <c r="L303" s="123"/>
    </row>
    <row r="304" spans="2:12">
      <c r="B304" s="135"/>
      <c r="C304" s="158"/>
      <c r="D304" s="158"/>
      <c r="E304" s="634"/>
      <c r="F304" s="182"/>
      <c r="G304" s="123"/>
      <c r="H304" s="123"/>
      <c r="I304" s="123"/>
      <c r="J304" s="123"/>
      <c r="K304" s="123"/>
      <c r="L304" s="123"/>
    </row>
    <row r="305" spans="2:12">
      <c r="B305" s="135"/>
      <c r="C305" s="158"/>
      <c r="D305" s="158"/>
      <c r="E305" s="634"/>
      <c r="F305" s="182"/>
      <c r="G305" s="123"/>
      <c r="H305" s="123"/>
      <c r="I305" s="123"/>
      <c r="J305" s="123"/>
      <c r="K305" s="123"/>
      <c r="L305" s="123"/>
    </row>
    <row r="306" spans="2:12">
      <c r="B306" s="135"/>
      <c r="C306" s="158"/>
      <c r="D306" s="158"/>
      <c r="E306" s="634"/>
      <c r="F306" s="182"/>
      <c r="G306" s="123"/>
      <c r="H306" s="123"/>
      <c r="I306" s="123"/>
      <c r="J306" s="123"/>
      <c r="K306" s="123"/>
      <c r="L306" s="123"/>
    </row>
    <row r="307" spans="2:12">
      <c r="B307" s="135"/>
      <c r="C307" s="158"/>
      <c r="D307" s="158"/>
      <c r="E307" s="634"/>
      <c r="F307" s="182"/>
      <c r="G307" s="123"/>
      <c r="H307" s="123"/>
      <c r="I307" s="123"/>
      <c r="J307" s="123"/>
      <c r="K307" s="123"/>
      <c r="L307" s="123"/>
    </row>
    <row r="308" spans="2:12">
      <c r="B308" s="132" t="s">
        <v>2989</v>
      </c>
      <c r="C308" s="158"/>
      <c r="D308" s="158"/>
      <c r="E308" s="634"/>
      <c r="F308" s="182"/>
      <c r="G308" s="123"/>
      <c r="H308" s="123"/>
      <c r="I308" s="123"/>
      <c r="J308" s="123"/>
      <c r="K308" s="123"/>
      <c r="L308" s="123"/>
    </row>
    <row r="309" spans="2:12">
      <c r="B309" s="135" t="s">
        <v>2563</v>
      </c>
      <c r="C309" s="158"/>
      <c r="D309" s="158"/>
      <c r="E309" s="634"/>
      <c r="F309" s="182"/>
      <c r="G309" s="123"/>
      <c r="H309" s="123"/>
      <c r="I309" s="123"/>
      <c r="J309" s="123"/>
      <c r="K309" s="123"/>
      <c r="L309" s="123"/>
    </row>
    <row r="310" spans="2:12">
      <c r="B310" s="135"/>
      <c r="C310" s="158"/>
      <c r="D310" s="158"/>
      <c r="E310" s="634"/>
      <c r="F310" s="182"/>
      <c r="G310" s="123"/>
      <c r="H310" s="123"/>
      <c r="I310" s="123"/>
      <c r="J310" s="123"/>
      <c r="K310" s="123"/>
      <c r="L310" s="123"/>
    </row>
    <row r="311" spans="2:12">
      <c r="B311" s="135"/>
      <c r="C311" s="158"/>
      <c r="D311" s="158"/>
      <c r="E311" s="634"/>
      <c r="F311" s="182"/>
      <c r="G311" s="123"/>
      <c r="H311" s="123"/>
      <c r="I311" s="123"/>
      <c r="J311" s="123"/>
      <c r="K311" s="123"/>
      <c r="L311" s="123"/>
    </row>
    <row r="312" spans="2:12">
      <c r="B312" s="135"/>
      <c r="C312" s="158"/>
      <c r="D312" s="158"/>
      <c r="E312" s="634"/>
      <c r="F312" s="182"/>
      <c r="G312" s="123"/>
      <c r="H312" s="123"/>
      <c r="I312" s="123"/>
      <c r="J312" s="123"/>
      <c r="K312" s="123"/>
      <c r="L312" s="123"/>
    </row>
    <row r="313" spans="2:12">
      <c r="B313" s="135"/>
      <c r="C313" s="158"/>
      <c r="D313" s="158"/>
      <c r="E313" s="634"/>
      <c r="F313" s="182"/>
      <c r="G313" s="123"/>
      <c r="H313" s="123"/>
      <c r="I313" s="123"/>
      <c r="J313" s="123"/>
      <c r="K313" s="123"/>
      <c r="L313" s="123"/>
    </row>
    <row r="314" spans="2:12" ht="16" thickBot="1">
      <c r="B314" s="135"/>
      <c r="C314" s="158"/>
      <c r="D314" s="159"/>
      <c r="E314" s="629"/>
      <c r="F314" s="182"/>
      <c r="G314" s="123"/>
      <c r="H314" s="123"/>
      <c r="I314" s="123"/>
      <c r="J314" s="123"/>
      <c r="K314" s="123"/>
      <c r="L314" s="123"/>
    </row>
    <row r="315" spans="2:12">
      <c r="B315" s="135"/>
      <c r="C315" s="158"/>
      <c r="D315" s="133" t="s">
        <v>2990</v>
      </c>
      <c r="E315" s="628" t="s">
        <v>2991</v>
      </c>
      <c r="F315" s="182"/>
      <c r="G315" s="123"/>
      <c r="H315" s="123"/>
      <c r="I315" s="123"/>
      <c r="J315" s="123"/>
      <c r="K315" s="123"/>
      <c r="L315" s="123"/>
    </row>
    <row r="316" spans="2:12" ht="16" thickBot="1">
      <c r="B316" s="135"/>
      <c r="C316" s="159"/>
      <c r="D316" s="136" t="s">
        <v>2992</v>
      </c>
      <c r="E316" s="629"/>
      <c r="F316" s="182"/>
      <c r="G316" s="123"/>
      <c r="H316" s="123"/>
      <c r="I316" s="123"/>
      <c r="J316" s="123"/>
      <c r="K316" s="123"/>
      <c r="L316" s="123"/>
    </row>
    <row r="317" spans="2:12">
      <c r="B317" s="135"/>
      <c r="C317" s="133" t="s">
        <v>2993</v>
      </c>
      <c r="D317" s="133" t="s">
        <v>2994</v>
      </c>
      <c r="E317" s="628"/>
      <c r="F317" s="182"/>
      <c r="G317" s="123"/>
      <c r="H317" s="123"/>
      <c r="I317" s="123"/>
      <c r="J317" s="123"/>
      <c r="K317" s="123"/>
      <c r="L317" s="123"/>
    </row>
    <row r="318" spans="2:12" ht="32" thickBot="1">
      <c r="B318" s="135"/>
      <c r="C318" s="157" t="s">
        <v>2995</v>
      </c>
      <c r="D318" s="136" t="s">
        <v>2988</v>
      </c>
      <c r="E318" s="629"/>
      <c r="F318" s="182"/>
      <c r="G318" s="123"/>
      <c r="H318" s="123"/>
      <c r="I318" s="123"/>
      <c r="J318" s="123"/>
      <c r="K318" s="123"/>
      <c r="L318" s="123"/>
    </row>
    <row r="319" spans="2:12">
      <c r="B319" s="135"/>
      <c r="C319" s="158"/>
      <c r="D319" s="133" t="s">
        <v>2996</v>
      </c>
      <c r="E319" s="628" t="s">
        <v>2991</v>
      </c>
      <c r="F319" s="182"/>
      <c r="G319" s="123"/>
      <c r="H319" s="123"/>
      <c r="I319" s="123"/>
      <c r="J319" s="123"/>
      <c r="K319" s="123"/>
      <c r="L319" s="123"/>
    </row>
    <row r="320" spans="2:12" ht="16" thickBot="1">
      <c r="B320" s="135"/>
      <c r="C320" s="159"/>
      <c r="D320" s="136" t="s">
        <v>2992</v>
      </c>
      <c r="E320" s="629"/>
      <c r="F320" s="182"/>
      <c r="G320" s="123"/>
      <c r="H320" s="123"/>
      <c r="I320" s="123"/>
      <c r="J320" s="123"/>
      <c r="K320" s="123"/>
      <c r="L320" s="123"/>
    </row>
    <row r="321" spans="2:12">
      <c r="B321" s="135"/>
      <c r="C321" s="133" t="s">
        <v>2997</v>
      </c>
      <c r="D321" s="626"/>
      <c r="E321" s="628"/>
      <c r="F321" s="182"/>
      <c r="G321" s="123"/>
      <c r="H321" s="123"/>
      <c r="I321" s="123"/>
      <c r="J321" s="123"/>
      <c r="K321" s="123"/>
      <c r="L321" s="123"/>
    </row>
    <row r="322" spans="2:12" ht="22" thickBot="1">
      <c r="B322" s="135"/>
      <c r="C322" s="136" t="s">
        <v>2998</v>
      </c>
      <c r="D322" s="627"/>
      <c r="E322" s="629"/>
      <c r="F322" s="182"/>
      <c r="G322" s="123"/>
      <c r="H322" s="123"/>
      <c r="I322" s="123"/>
      <c r="J322" s="123"/>
      <c r="K322" s="123"/>
      <c r="L322" s="123"/>
    </row>
    <row r="323" spans="2:12">
      <c r="B323" s="135"/>
      <c r="C323" s="133" t="s">
        <v>2999</v>
      </c>
      <c r="D323" s="626"/>
      <c r="E323" s="628"/>
      <c r="F323" s="182"/>
      <c r="G323" s="123"/>
      <c r="H323" s="123"/>
      <c r="I323" s="123"/>
      <c r="J323" s="123"/>
      <c r="K323" s="123"/>
      <c r="L323" s="123"/>
    </row>
    <row r="324" spans="2:12" ht="32" thickBot="1">
      <c r="B324" s="135"/>
      <c r="C324" s="136" t="s">
        <v>3000</v>
      </c>
      <c r="D324" s="627"/>
      <c r="E324" s="629"/>
      <c r="F324" s="182"/>
      <c r="G324" s="123"/>
      <c r="H324" s="123"/>
      <c r="I324" s="123"/>
      <c r="J324" s="123"/>
      <c r="K324" s="123"/>
      <c r="L324" s="123"/>
    </row>
    <row r="325" spans="2:12">
      <c r="B325" s="135"/>
      <c r="C325" s="133" t="s">
        <v>3001</v>
      </c>
      <c r="D325" s="626"/>
      <c r="E325" s="628"/>
      <c r="F325" s="182"/>
      <c r="G325" s="123"/>
      <c r="H325" s="123"/>
      <c r="I325" s="123"/>
      <c r="J325" s="123"/>
      <c r="K325" s="123"/>
      <c r="L325" s="123"/>
    </row>
    <row r="326" spans="2:12" ht="32" thickBot="1">
      <c r="B326" s="135"/>
      <c r="C326" s="136" t="s">
        <v>3002</v>
      </c>
      <c r="D326" s="627"/>
      <c r="E326" s="629"/>
      <c r="F326" s="182"/>
      <c r="G326" s="123"/>
      <c r="H326" s="123"/>
      <c r="I326" s="123"/>
      <c r="J326" s="123"/>
      <c r="K326" s="123"/>
      <c r="L326" s="123"/>
    </row>
    <row r="327" spans="2:12">
      <c r="B327" s="135"/>
      <c r="C327" s="133" t="s">
        <v>3003</v>
      </c>
      <c r="D327" s="626"/>
      <c r="E327" s="628"/>
      <c r="F327" s="182"/>
      <c r="G327" s="123"/>
      <c r="H327" s="123"/>
      <c r="I327" s="123"/>
      <c r="J327" s="123"/>
      <c r="K327" s="123"/>
      <c r="L327" s="123"/>
    </row>
    <row r="328" spans="2:12" ht="42" thickBot="1">
      <c r="B328" s="138"/>
      <c r="C328" s="136" t="s">
        <v>3004</v>
      </c>
      <c r="D328" s="627"/>
      <c r="E328" s="629"/>
      <c r="F328" s="182"/>
      <c r="G328" s="123"/>
      <c r="H328" s="123"/>
      <c r="I328" s="123"/>
      <c r="J328" s="123"/>
      <c r="K328" s="123"/>
      <c r="L328" s="123"/>
    </row>
    <row r="329" spans="2:12">
      <c r="B329" s="138"/>
      <c r="C329" s="133" t="s">
        <v>3005</v>
      </c>
      <c r="D329" s="133" t="s">
        <v>3006</v>
      </c>
      <c r="E329" s="628" t="s">
        <v>3007</v>
      </c>
      <c r="F329" s="182"/>
      <c r="G329" s="123"/>
      <c r="H329" s="123"/>
      <c r="I329" s="123"/>
      <c r="J329" s="123"/>
      <c r="K329" s="123"/>
      <c r="L329" s="123"/>
    </row>
    <row r="330" spans="2:12" ht="21.5">
      <c r="B330" s="138"/>
      <c r="C330" s="157" t="s">
        <v>3008</v>
      </c>
      <c r="D330" s="157" t="s">
        <v>3009</v>
      </c>
      <c r="E330" s="634"/>
      <c r="F330" s="182"/>
      <c r="G330" s="123"/>
      <c r="H330" s="123"/>
      <c r="I330" s="123"/>
      <c r="J330" s="123"/>
      <c r="K330" s="123"/>
      <c r="L330" s="123"/>
    </row>
    <row r="331" spans="2:12" ht="16" thickBot="1">
      <c r="B331" s="138"/>
      <c r="C331" s="158"/>
      <c r="D331" s="136"/>
      <c r="E331" s="629"/>
      <c r="F331" s="182"/>
      <c r="G331" s="123"/>
      <c r="H331" s="123"/>
      <c r="I331" s="123"/>
      <c r="J331" s="123"/>
      <c r="K331" s="123"/>
      <c r="L331" s="123"/>
    </row>
    <row r="332" spans="2:12">
      <c r="B332" s="138"/>
      <c r="C332" s="158"/>
      <c r="D332" s="133" t="s">
        <v>3010</v>
      </c>
      <c r="E332" s="628" t="s">
        <v>3011</v>
      </c>
      <c r="F332" s="182"/>
      <c r="G332" s="123"/>
      <c r="H332" s="123"/>
      <c r="I332" s="123"/>
      <c r="J332" s="123"/>
      <c r="K332" s="123"/>
      <c r="L332" s="123"/>
    </row>
    <row r="333" spans="2:12" ht="22" thickBot="1">
      <c r="B333" s="138"/>
      <c r="C333" s="158"/>
      <c r="D333" s="136" t="s">
        <v>3012</v>
      </c>
      <c r="E333" s="629"/>
      <c r="F333" s="182"/>
      <c r="G333" s="123"/>
      <c r="H333" s="123"/>
      <c r="I333" s="123"/>
      <c r="J333" s="123"/>
      <c r="K333" s="123"/>
      <c r="L333" s="123"/>
    </row>
    <row r="334" spans="2:12">
      <c r="B334" s="138"/>
      <c r="C334" s="158"/>
      <c r="D334" s="133" t="s">
        <v>3013</v>
      </c>
      <c r="E334" s="628"/>
      <c r="F334" s="182"/>
      <c r="G334" s="123"/>
      <c r="H334" s="123"/>
      <c r="I334" s="123"/>
      <c r="J334" s="123"/>
      <c r="K334" s="123"/>
      <c r="L334" s="123"/>
    </row>
    <row r="335" spans="2:12" ht="22" thickBot="1">
      <c r="B335" s="138"/>
      <c r="C335" s="158"/>
      <c r="D335" s="136" t="s">
        <v>3014</v>
      </c>
      <c r="E335" s="629"/>
      <c r="F335" s="182"/>
      <c r="G335" s="123"/>
      <c r="H335" s="123"/>
      <c r="I335" s="123"/>
      <c r="J335" s="123"/>
      <c r="K335" s="123"/>
      <c r="L335" s="123"/>
    </row>
    <row r="336" spans="2:12" ht="15" customHeight="1">
      <c r="B336" s="138"/>
      <c r="C336" s="158"/>
      <c r="D336" s="133" t="s">
        <v>3015</v>
      </c>
      <c r="E336" s="628" t="s">
        <v>3016</v>
      </c>
      <c r="F336" s="182"/>
      <c r="G336" s="123"/>
      <c r="H336" s="123"/>
      <c r="I336" s="123"/>
      <c r="J336" s="123"/>
      <c r="K336" s="123"/>
      <c r="L336" s="123"/>
    </row>
    <row r="337" spans="2:12" ht="42" thickBot="1">
      <c r="B337" s="138"/>
      <c r="C337" s="159"/>
      <c r="D337" s="136" t="s">
        <v>3017</v>
      </c>
      <c r="E337" s="629"/>
      <c r="F337" s="182"/>
      <c r="G337" s="123"/>
      <c r="H337" s="123"/>
      <c r="I337" s="123"/>
      <c r="J337" s="123"/>
      <c r="K337" s="123"/>
      <c r="L337" s="123"/>
    </row>
    <row r="338" spans="2:12">
      <c r="B338" s="138"/>
      <c r="C338" s="133" t="s">
        <v>3018</v>
      </c>
      <c r="D338" s="133" t="s">
        <v>3019</v>
      </c>
      <c r="E338" s="628"/>
      <c r="F338" s="182"/>
      <c r="G338" s="123"/>
      <c r="H338" s="123"/>
      <c r="I338" s="123"/>
      <c r="J338" s="123"/>
      <c r="K338" s="123"/>
      <c r="L338" s="123"/>
    </row>
    <row r="339" spans="2:12" ht="32" thickBot="1">
      <c r="B339" s="138"/>
      <c r="C339" s="157" t="s">
        <v>3020</v>
      </c>
      <c r="D339" s="136" t="s">
        <v>3021</v>
      </c>
      <c r="E339" s="629"/>
      <c r="F339" s="182"/>
      <c r="G339" s="123"/>
      <c r="H339" s="123"/>
      <c r="I339" s="123"/>
      <c r="J339" s="123"/>
      <c r="K339" s="123"/>
      <c r="L339" s="123"/>
    </row>
    <row r="340" spans="2:12" ht="15" customHeight="1">
      <c r="B340" s="138"/>
      <c r="C340" s="158"/>
      <c r="D340" s="133" t="s">
        <v>3022</v>
      </c>
      <c r="E340" s="628"/>
      <c r="F340" s="182"/>
      <c r="G340" s="123"/>
      <c r="H340" s="123"/>
      <c r="I340" s="123"/>
      <c r="J340" s="123"/>
      <c r="K340" s="123"/>
      <c r="L340" s="123"/>
    </row>
    <row r="341" spans="2:12" ht="32" thickBot="1">
      <c r="B341" s="144"/>
      <c r="C341" s="159"/>
      <c r="D341" s="136" t="s">
        <v>3023</v>
      </c>
      <c r="E341" s="629"/>
      <c r="F341" s="182"/>
      <c r="G341" s="123"/>
      <c r="H341" s="123"/>
      <c r="I341" s="123"/>
      <c r="J341" s="123"/>
      <c r="K341" s="123"/>
      <c r="L341" s="123"/>
    </row>
    <row r="342" spans="2:12">
      <c r="B342" s="132" t="s">
        <v>3024</v>
      </c>
      <c r="C342" s="133" t="s">
        <v>3025</v>
      </c>
      <c r="D342" s="133" t="s">
        <v>3026</v>
      </c>
      <c r="E342" s="628"/>
      <c r="F342" s="182"/>
      <c r="G342" s="123"/>
      <c r="H342" s="123"/>
      <c r="I342" s="123"/>
      <c r="J342" s="123"/>
      <c r="K342" s="123"/>
      <c r="L342" s="123"/>
    </row>
    <row r="343" spans="2:12" ht="42" thickBot="1">
      <c r="B343" s="135" t="s">
        <v>3027</v>
      </c>
      <c r="C343" s="157" t="s">
        <v>3028</v>
      </c>
      <c r="D343" s="136" t="s">
        <v>3029</v>
      </c>
      <c r="E343" s="629"/>
      <c r="F343" s="182"/>
      <c r="G343" s="123"/>
      <c r="H343" s="123"/>
      <c r="I343" s="123"/>
      <c r="J343" s="123"/>
      <c r="K343" s="123"/>
      <c r="L343" s="123"/>
    </row>
    <row r="344" spans="2:12">
      <c r="B344" s="138"/>
      <c r="C344" s="158"/>
      <c r="D344" s="133" t="s">
        <v>3030</v>
      </c>
      <c r="E344" s="628"/>
      <c r="F344" s="182"/>
      <c r="G344" s="123"/>
      <c r="H344" s="123"/>
      <c r="I344" s="123"/>
      <c r="J344" s="123"/>
      <c r="K344" s="123"/>
      <c r="L344" s="123"/>
    </row>
    <row r="345" spans="2:12" ht="22" thickBot="1">
      <c r="B345" s="138"/>
      <c r="C345" s="159"/>
      <c r="D345" s="136" t="s">
        <v>3031</v>
      </c>
      <c r="E345" s="629"/>
      <c r="F345" s="182"/>
      <c r="G345" s="123"/>
      <c r="H345" s="123"/>
      <c r="I345" s="123"/>
      <c r="J345" s="123"/>
      <c r="K345" s="123"/>
      <c r="L345" s="123"/>
    </row>
    <row r="346" spans="2:12">
      <c r="B346" s="138"/>
      <c r="C346" s="133" t="s">
        <v>3032</v>
      </c>
      <c r="D346" s="626"/>
      <c r="E346" s="628"/>
      <c r="F346" s="182"/>
      <c r="G346" s="123"/>
      <c r="H346" s="123"/>
      <c r="I346" s="123"/>
      <c r="J346" s="123"/>
      <c r="K346" s="123"/>
      <c r="L346" s="123"/>
    </row>
    <row r="347" spans="2:12" ht="16" thickBot="1">
      <c r="B347" s="138"/>
      <c r="C347" s="136" t="s">
        <v>3033</v>
      </c>
      <c r="D347" s="627"/>
      <c r="E347" s="629"/>
      <c r="F347" s="182"/>
      <c r="G347" s="123"/>
      <c r="H347" s="123"/>
      <c r="I347" s="123"/>
      <c r="J347" s="123"/>
      <c r="K347" s="123"/>
      <c r="L347" s="123"/>
    </row>
    <row r="348" spans="2:12">
      <c r="B348" s="138"/>
      <c r="C348" s="133" t="s">
        <v>3034</v>
      </c>
      <c r="D348" s="626"/>
      <c r="E348" s="628" t="s">
        <v>3035</v>
      </c>
      <c r="F348" s="182"/>
      <c r="G348" s="123"/>
      <c r="H348" s="123"/>
      <c r="I348" s="123"/>
      <c r="J348" s="123"/>
      <c r="K348" s="123"/>
      <c r="L348" s="123"/>
    </row>
    <row r="349" spans="2:12" ht="42" thickBot="1">
      <c r="B349" s="138"/>
      <c r="C349" s="136" t="s">
        <v>3036</v>
      </c>
      <c r="D349" s="627"/>
      <c r="E349" s="629"/>
      <c r="F349" s="182"/>
      <c r="G349" s="123"/>
      <c r="H349" s="123"/>
      <c r="I349" s="123"/>
      <c r="J349" s="123"/>
      <c r="K349" s="123"/>
      <c r="L349" s="123"/>
    </row>
    <row r="350" spans="2:12">
      <c r="B350" s="138"/>
      <c r="C350" s="133" t="s">
        <v>3037</v>
      </c>
      <c r="D350" s="133" t="s">
        <v>3038</v>
      </c>
      <c r="E350" s="628"/>
      <c r="F350" s="182"/>
      <c r="G350" s="123"/>
      <c r="H350" s="123"/>
      <c r="I350" s="123"/>
      <c r="J350" s="123"/>
      <c r="K350" s="123"/>
      <c r="L350" s="123"/>
    </row>
    <row r="351" spans="2:12" ht="22" thickBot="1">
      <c r="B351" s="138"/>
      <c r="C351" s="157" t="s">
        <v>3039</v>
      </c>
      <c r="D351" s="136" t="s">
        <v>3040</v>
      </c>
      <c r="E351" s="629"/>
      <c r="F351" s="182"/>
      <c r="G351" s="123"/>
      <c r="H351" s="123"/>
      <c r="I351" s="123"/>
      <c r="J351" s="123"/>
      <c r="K351" s="123"/>
      <c r="L351" s="123"/>
    </row>
    <row r="352" spans="2:12" ht="15" customHeight="1">
      <c r="B352" s="138"/>
      <c r="C352" s="158"/>
      <c r="D352" s="133" t="s">
        <v>3041</v>
      </c>
      <c r="E352" s="628"/>
      <c r="F352" s="182"/>
      <c r="G352" s="123"/>
      <c r="H352" s="123"/>
      <c r="I352" s="123"/>
      <c r="J352" s="123"/>
      <c r="K352" s="123"/>
      <c r="L352" s="123"/>
    </row>
    <row r="353" spans="2:12" ht="22" thickBot="1">
      <c r="B353" s="138"/>
      <c r="C353" s="158"/>
      <c r="D353" s="136" t="s">
        <v>3042</v>
      </c>
      <c r="E353" s="629"/>
      <c r="F353" s="182"/>
      <c r="G353" s="123"/>
      <c r="H353" s="123"/>
      <c r="I353" s="123"/>
      <c r="J353" s="123"/>
      <c r="K353" s="123"/>
      <c r="L353" s="123"/>
    </row>
    <row r="354" spans="2:12">
      <c r="B354" s="138"/>
      <c r="C354" s="158"/>
      <c r="D354" s="133" t="s">
        <v>3043</v>
      </c>
      <c r="E354" s="628" t="s">
        <v>3044</v>
      </c>
      <c r="F354" s="182"/>
      <c r="G354" s="123"/>
      <c r="H354" s="123"/>
      <c r="I354" s="123"/>
      <c r="J354" s="123"/>
      <c r="K354" s="123"/>
      <c r="L354" s="123"/>
    </row>
    <row r="355" spans="2:12" ht="22" thickBot="1">
      <c r="B355" s="138"/>
      <c r="C355" s="158"/>
      <c r="D355" s="136" t="s">
        <v>3045</v>
      </c>
      <c r="E355" s="629"/>
      <c r="F355" s="182"/>
      <c r="G355" s="123"/>
      <c r="H355" s="123"/>
      <c r="I355" s="123"/>
      <c r="J355" s="123"/>
      <c r="K355" s="123"/>
      <c r="L355" s="123"/>
    </row>
    <row r="356" spans="2:12">
      <c r="B356" s="138"/>
      <c r="C356" s="158"/>
      <c r="D356" s="133" t="s">
        <v>3046</v>
      </c>
      <c r="E356" s="628"/>
      <c r="F356" s="182"/>
      <c r="G356" s="123"/>
      <c r="H356" s="123"/>
      <c r="I356" s="123"/>
      <c r="J356" s="123"/>
      <c r="K356" s="123"/>
      <c r="L356" s="123"/>
    </row>
    <row r="357" spans="2:12" ht="22" thickBot="1">
      <c r="B357" s="138"/>
      <c r="C357" s="158"/>
      <c r="D357" s="136" t="s">
        <v>3047</v>
      </c>
      <c r="E357" s="629"/>
      <c r="F357" s="182"/>
      <c r="G357" s="123"/>
      <c r="H357" s="123"/>
      <c r="I357" s="123"/>
      <c r="J357" s="123"/>
      <c r="K357" s="123"/>
      <c r="L357" s="123"/>
    </row>
    <row r="358" spans="2:12">
      <c r="B358" s="138"/>
      <c r="C358" s="158"/>
      <c r="D358" s="133" t="s">
        <v>3048</v>
      </c>
      <c r="E358" s="628" t="s">
        <v>3049</v>
      </c>
      <c r="F358" s="182"/>
      <c r="G358" s="123"/>
      <c r="H358" s="123"/>
      <c r="I358" s="123"/>
      <c r="J358" s="123"/>
      <c r="K358" s="123"/>
      <c r="L358" s="123"/>
    </row>
    <row r="359" spans="2:12" ht="32" thickBot="1">
      <c r="B359" s="138"/>
      <c r="C359" s="158"/>
      <c r="D359" s="136" t="s">
        <v>3050</v>
      </c>
      <c r="E359" s="629"/>
      <c r="F359" s="182"/>
      <c r="G359" s="123"/>
      <c r="H359" s="123"/>
      <c r="I359" s="123"/>
      <c r="J359" s="123"/>
      <c r="K359" s="123"/>
      <c r="L359" s="123"/>
    </row>
    <row r="360" spans="2:12">
      <c r="B360" s="138"/>
      <c r="C360" s="158"/>
      <c r="D360" s="133" t="s">
        <v>3051</v>
      </c>
      <c r="E360" s="628"/>
      <c r="F360" s="182"/>
      <c r="G360" s="123"/>
      <c r="H360" s="123"/>
      <c r="I360" s="123"/>
      <c r="J360" s="123"/>
      <c r="K360" s="123"/>
      <c r="L360" s="123"/>
    </row>
    <row r="361" spans="2:12" ht="22" thickBot="1">
      <c r="B361" s="138"/>
      <c r="C361" s="158"/>
      <c r="D361" s="136" t="s">
        <v>3052</v>
      </c>
      <c r="E361" s="629"/>
      <c r="F361" s="182"/>
      <c r="G361" s="123"/>
      <c r="H361" s="123"/>
      <c r="I361" s="123"/>
      <c r="J361" s="123"/>
      <c r="K361" s="123"/>
      <c r="L361" s="123"/>
    </row>
    <row r="362" spans="2:12" ht="15" customHeight="1">
      <c r="B362" s="138"/>
      <c r="C362" s="158"/>
      <c r="D362" s="133" t="s">
        <v>3053</v>
      </c>
      <c r="E362" s="628" t="s">
        <v>3054</v>
      </c>
      <c r="F362" s="182"/>
      <c r="G362" s="123"/>
      <c r="H362" s="123"/>
      <c r="I362" s="123"/>
      <c r="J362" s="123"/>
      <c r="K362" s="123"/>
      <c r="L362" s="123"/>
    </row>
    <row r="363" spans="2:12" ht="16" thickBot="1">
      <c r="B363" s="138"/>
      <c r="C363" s="158"/>
      <c r="D363" s="136" t="s">
        <v>3055</v>
      </c>
      <c r="E363" s="629"/>
      <c r="F363" s="182"/>
      <c r="G363" s="123"/>
      <c r="H363" s="123"/>
      <c r="I363" s="123"/>
      <c r="J363" s="123"/>
      <c r="K363" s="123"/>
      <c r="L363" s="123"/>
    </row>
    <row r="364" spans="2:12">
      <c r="B364" s="138"/>
      <c r="C364" s="158"/>
      <c r="D364" s="133" t="s">
        <v>3056</v>
      </c>
      <c r="E364" s="628"/>
      <c r="F364" s="182"/>
      <c r="G364" s="123"/>
      <c r="H364" s="123"/>
      <c r="I364" s="123"/>
      <c r="J364" s="123"/>
      <c r="K364" s="123"/>
      <c r="L364" s="123"/>
    </row>
    <row r="365" spans="2:12" ht="16" thickBot="1">
      <c r="B365" s="138"/>
      <c r="C365" s="158"/>
      <c r="D365" s="136" t="s">
        <v>3057</v>
      </c>
      <c r="E365" s="629"/>
      <c r="F365" s="182"/>
      <c r="G365" s="123"/>
      <c r="H365" s="123"/>
      <c r="I365" s="123"/>
      <c r="J365" s="123"/>
      <c r="K365" s="123"/>
      <c r="L365" s="123"/>
    </row>
    <row r="366" spans="2:12">
      <c r="B366" s="138"/>
      <c r="C366" s="158"/>
      <c r="D366" s="133" t="s">
        <v>3058</v>
      </c>
      <c r="E366" s="628"/>
      <c r="F366" s="182"/>
      <c r="G366" s="123"/>
      <c r="H366" s="123"/>
      <c r="I366" s="123"/>
      <c r="J366" s="123"/>
      <c r="K366" s="123"/>
      <c r="L366" s="123"/>
    </row>
    <row r="367" spans="2:12" ht="42" thickBot="1">
      <c r="B367" s="138"/>
      <c r="C367" s="158"/>
      <c r="D367" s="136" t="s">
        <v>3059</v>
      </c>
      <c r="E367" s="629"/>
      <c r="F367" s="182"/>
      <c r="G367" s="123"/>
      <c r="H367" s="123"/>
      <c r="I367" s="123"/>
      <c r="J367" s="123"/>
      <c r="K367" s="123"/>
      <c r="L367" s="123"/>
    </row>
    <row r="368" spans="2:12">
      <c r="B368" s="138"/>
      <c r="C368" s="158"/>
      <c r="D368" s="133" t="s">
        <v>3060</v>
      </c>
      <c r="E368" s="628"/>
      <c r="F368" s="182"/>
      <c r="G368" s="123"/>
      <c r="H368" s="123"/>
      <c r="I368" s="123"/>
      <c r="J368" s="123"/>
      <c r="K368" s="123"/>
      <c r="L368" s="123"/>
    </row>
    <row r="369" spans="2:12" ht="22" thickBot="1">
      <c r="B369" s="138"/>
      <c r="C369" s="158"/>
      <c r="D369" s="136" t="s">
        <v>3061</v>
      </c>
      <c r="E369" s="629"/>
      <c r="F369" s="182"/>
      <c r="G369" s="123"/>
      <c r="H369" s="123"/>
      <c r="I369" s="123"/>
      <c r="J369" s="123"/>
      <c r="K369" s="123"/>
      <c r="L369" s="123"/>
    </row>
    <row r="370" spans="2:12">
      <c r="B370" s="138"/>
      <c r="C370" s="158"/>
      <c r="D370" s="133" t="s">
        <v>3062</v>
      </c>
      <c r="E370" s="628" t="s">
        <v>3063</v>
      </c>
      <c r="F370" s="182"/>
      <c r="G370" s="123"/>
      <c r="H370" s="123"/>
      <c r="I370" s="123"/>
      <c r="J370" s="123"/>
      <c r="K370" s="123"/>
      <c r="L370" s="123"/>
    </row>
    <row r="371" spans="2:12" ht="22" thickBot="1">
      <c r="B371" s="138"/>
      <c r="C371" s="158"/>
      <c r="D371" s="136" t="s">
        <v>3064</v>
      </c>
      <c r="E371" s="629"/>
      <c r="F371" s="182"/>
      <c r="G371" s="123"/>
      <c r="H371" s="123"/>
      <c r="I371" s="123"/>
      <c r="J371" s="123"/>
      <c r="K371" s="123"/>
      <c r="L371" s="123"/>
    </row>
    <row r="372" spans="2:12">
      <c r="B372" s="138"/>
      <c r="C372" s="158"/>
      <c r="D372" s="133" t="s">
        <v>3065</v>
      </c>
      <c r="E372" s="628" t="s">
        <v>3066</v>
      </c>
      <c r="F372" s="182"/>
      <c r="G372" s="123"/>
      <c r="H372" s="123"/>
      <c r="I372" s="123"/>
      <c r="J372" s="123"/>
      <c r="K372" s="123"/>
      <c r="L372" s="123"/>
    </row>
    <row r="373" spans="2:12" ht="16" thickBot="1">
      <c r="B373" s="138"/>
      <c r="C373" s="159"/>
      <c r="D373" s="136" t="s">
        <v>3067</v>
      </c>
      <c r="E373" s="629"/>
      <c r="F373" s="182"/>
      <c r="G373" s="123"/>
      <c r="H373" s="123"/>
      <c r="I373" s="123"/>
      <c r="J373" s="123"/>
      <c r="K373" s="123"/>
      <c r="L373" s="123"/>
    </row>
    <row r="374" spans="2:12">
      <c r="B374" s="138"/>
      <c r="C374" s="133" t="s">
        <v>3068</v>
      </c>
      <c r="D374" s="635"/>
      <c r="E374" s="628" t="s">
        <v>3069</v>
      </c>
      <c r="F374" s="182"/>
      <c r="G374" s="123"/>
      <c r="H374" s="123"/>
      <c r="I374" s="123"/>
      <c r="J374" s="123"/>
      <c r="K374" s="123"/>
      <c r="L374" s="123"/>
    </row>
    <row r="375" spans="2:12" ht="22" thickBot="1">
      <c r="B375" s="138"/>
      <c r="C375" s="136" t="s">
        <v>3070</v>
      </c>
      <c r="D375" s="636"/>
      <c r="E375" s="629"/>
      <c r="F375" s="182"/>
      <c r="G375" s="123"/>
      <c r="H375" s="123"/>
      <c r="I375" s="123"/>
      <c r="J375" s="123"/>
      <c r="K375" s="123"/>
      <c r="L375" s="123"/>
    </row>
    <row r="376" spans="2:12">
      <c r="B376" s="138"/>
      <c r="C376" s="133" t="s">
        <v>3071</v>
      </c>
      <c r="D376" s="635"/>
      <c r="E376" s="628"/>
      <c r="F376" s="182"/>
      <c r="G376" s="123"/>
      <c r="H376" s="123"/>
      <c r="I376" s="123"/>
      <c r="J376" s="123"/>
      <c r="K376" s="123"/>
      <c r="L376" s="123"/>
    </row>
    <row r="377" spans="2:12" ht="16" thickBot="1">
      <c r="B377" s="144"/>
      <c r="C377" s="136" t="s">
        <v>3072</v>
      </c>
      <c r="D377" s="636"/>
      <c r="E377" s="629"/>
      <c r="F377" s="182"/>
      <c r="G377" s="123"/>
      <c r="H377" s="123"/>
      <c r="I377" s="123"/>
      <c r="J377" s="123"/>
      <c r="K377" s="123"/>
      <c r="L377" s="123"/>
    </row>
    <row r="378" spans="2:12">
      <c r="B378" s="132" t="s">
        <v>3073</v>
      </c>
      <c r="C378" s="133" t="s">
        <v>3074</v>
      </c>
      <c r="D378" s="626"/>
      <c r="E378" s="628"/>
      <c r="F378" s="182"/>
      <c r="G378" s="123"/>
      <c r="H378" s="123"/>
      <c r="I378" s="123"/>
      <c r="J378" s="123"/>
      <c r="K378" s="123"/>
      <c r="L378" s="123"/>
    </row>
    <row r="379" spans="2:12" ht="22" thickBot="1">
      <c r="B379" s="135" t="s">
        <v>3075</v>
      </c>
      <c r="C379" s="136" t="s">
        <v>3076</v>
      </c>
      <c r="D379" s="627"/>
      <c r="E379" s="629"/>
      <c r="F379" s="182"/>
      <c r="G379" s="123"/>
      <c r="H379" s="123"/>
      <c r="I379" s="123"/>
      <c r="J379" s="123"/>
      <c r="K379" s="123"/>
      <c r="L379" s="123"/>
    </row>
    <row r="380" spans="2:12">
      <c r="B380" s="138"/>
      <c r="C380" s="133" t="s">
        <v>3077</v>
      </c>
      <c r="D380" s="626"/>
      <c r="E380" s="628" t="s">
        <v>3078</v>
      </c>
      <c r="F380" s="182"/>
      <c r="G380" s="123"/>
      <c r="H380" s="123"/>
      <c r="I380" s="123"/>
      <c r="J380" s="123"/>
      <c r="K380" s="123"/>
      <c r="L380" s="123"/>
    </row>
    <row r="381" spans="2:12" ht="22" thickBot="1">
      <c r="B381" s="138"/>
      <c r="C381" s="136" t="s">
        <v>3079</v>
      </c>
      <c r="D381" s="627"/>
      <c r="E381" s="629"/>
      <c r="F381" s="182"/>
      <c r="G381" s="123"/>
      <c r="H381" s="123"/>
      <c r="I381" s="123"/>
      <c r="J381" s="123"/>
      <c r="K381" s="123"/>
      <c r="L381" s="123"/>
    </row>
    <row r="382" spans="2:12">
      <c r="B382" s="138"/>
      <c r="C382" s="133" t="s">
        <v>3080</v>
      </c>
      <c r="D382" s="626"/>
      <c r="E382" s="628"/>
      <c r="F382" s="182"/>
      <c r="G382" s="123"/>
      <c r="H382" s="123"/>
      <c r="I382" s="123"/>
      <c r="J382" s="123"/>
      <c r="K382" s="123"/>
      <c r="L382" s="123"/>
    </row>
    <row r="383" spans="2:12" ht="16" thickBot="1">
      <c r="B383" s="138"/>
      <c r="C383" s="136" t="s">
        <v>3081</v>
      </c>
      <c r="D383" s="627"/>
      <c r="E383" s="629"/>
      <c r="F383" s="182"/>
      <c r="G383" s="123"/>
      <c r="H383" s="123"/>
      <c r="I383" s="123"/>
      <c r="J383" s="123"/>
      <c r="K383" s="123"/>
      <c r="L383" s="123"/>
    </row>
    <row r="384" spans="2:12" ht="15" customHeight="1">
      <c r="B384" s="138"/>
      <c r="C384" s="133" t="s">
        <v>3082</v>
      </c>
      <c r="D384" s="133" t="s">
        <v>3083</v>
      </c>
      <c r="E384" s="628"/>
      <c r="F384" s="182"/>
      <c r="G384" s="123"/>
      <c r="H384" s="123"/>
      <c r="I384" s="123"/>
      <c r="J384" s="123"/>
      <c r="K384" s="123"/>
      <c r="L384" s="123"/>
    </row>
    <row r="385" spans="2:12" ht="42" thickBot="1">
      <c r="B385" s="138"/>
      <c r="C385" s="157" t="s">
        <v>3084</v>
      </c>
      <c r="D385" s="136" t="s">
        <v>3085</v>
      </c>
      <c r="E385" s="629"/>
      <c r="F385" s="182"/>
      <c r="G385" s="123"/>
      <c r="H385" s="123"/>
      <c r="I385" s="123"/>
      <c r="J385" s="123"/>
      <c r="K385" s="123"/>
      <c r="L385" s="123"/>
    </row>
    <row r="386" spans="2:12">
      <c r="B386" s="138"/>
      <c r="C386" s="158"/>
      <c r="D386" s="133" t="s">
        <v>3086</v>
      </c>
      <c r="E386" s="628"/>
      <c r="F386" s="182"/>
      <c r="G386" s="123"/>
      <c r="H386" s="123"/>
      <c r="I386" s="123"/>
      <c r="J386" s="123"/>
      <c r="K386" s="123"/>
      <c r="L386" s="123"/>
    </row>
    <row r="387" spans="2:12" ht="32" thickBot="1">
      <c r="B387" s="138"/>
      <c r="C387" s="158"/>
      <c r="D387" s="136" t="s">
        <v>3087</v>
      </c>
      <c r="E387" s="629"/>
      <c r="F387" s="182"/>
      <c r="G387" s="123"/>
      <c r="H387" s="123"/>
      <c r="I387" s="123"/>
      <c r="J387" s="123"/>
      <c r="K387" s="123"/>
      <c r="L387" s="123"/>
    </row>
    <row r="388" spans="2:12">
      <c r="B388" s="138"/>
      <c r="C388" s="158"/>
      <c r="D388" s="133" t="s">
        <v>3088</v>
      </c>
      <c r="E388" s="628"/>
      <c r="F388" s="182"/>
      <c r="G388" s="123"/>
      <c r="H388" s="123"/>
      <c r="I388" s="123"/>
      <c r="J388" s="123"/>
      <c r="K388" s="123"/>
      <c r="L388" s="123"/>
    </row>
    <row r="389" spans="2:12" ht="42" thickBot="1">
      <c r="B389" s="138"/>
      <c r="C389" s="159"/>
      <c r="D389" s="136" t="s">
        <v>3089</v>
      </c>
      <c r="E389" s="629"/>
      <c r="F389" s="182"/>
      <c r="G389" s="123"/>
      <c r="H389" s="123"/>
      <c r="I389" s="123"/>
      <c r="J389" s="123"/>
      <c r="K389" s="123"/>
      <c r="L389" s="123"/>
    </row>
    <row r="390" spans="2:12">
      <c r="B390" s="138"/>
      <c r="C390" s="133" t="s">
        <v>3090</v>
      </c>
      <c r="D390" s="626"/>
      <c r="E390" s="628" t="s">
        <v>3091</v>
      </c>
      <c r="F390" s="182"/>
      <c r="G390" s="123"/>
      <c r="H390" s="123"/>
      <c r="I390" s="123"/>
      <c r="J390" s="123"/>
      <c r="K390" s="123"/>
      <c r="L390" s="123"/>
    </row>
    <row r="391" spans="2:12" ht="21.5">
      <c r="B391" s="138"/>
      <c r="C391" s="157" t="s">
        <v>3092</v>
      </c>
      <c r="D391" s="633"/>
      <c r="E391" s="634"/>
      <c r="F391" s="182"/>
      <c r="G391" s="123"/>
      <c r="H391" s="123"/>
      <c r="I391" s="123"/>
      <c r="J391" s="123"/>
      <c r="K391" s="123"/>
      <c r="L391" s="123"/>
    </row>
    <row r="392" spans="2:12" ht="16" thickBot="1">
      <c r="B392" s="138"/>
      <c r="C392" s="136"/>
      <c r="D392" s="627"/>
      <c r="E392" s="629"/>
      <c r="F392" s="182"/>
      <c r="G392" s="123"/>
      <c r="H392" s="123"/>
      <c r="I392" s="123"/>
      <c r="J392" s="123"/>
      <c r="K392" s="123"/>
      <c r="L392" s="123"/>
    </row>
    <row r="393" spans="2:12">
      <c r="B393" s="138"/>
      <c r="C393" s="133" t="s">
        <v>3093</v>
      </c>
      <c r="D393" s="626"/>
      <c r="E393" s="628"/>
      <c r="F393" s="182"/>
      <c r="G393" s="123"/>
      <c r="H393" s="123"/>
      <c r="I393" s="123"/>
      <c r="J393" s="123"/>
      <c r="K393" s="123"/>
      <c r="L393" s="123"/>
    </row>
    <row r="394" spans="2:12" ht="15" customHeight="1">
      <c r="B394" s="138"/>
      <c r="C394" s="157" t="s">
        <v>3094</v>
      </c>
      <c r="D394" s="633"/>
      <c r="E394" s="634"/>
      <c r="F394" s="182"/>
      <c r="G394" s="123"/>
      <c r="H394" s="123"/>
      <c r="I394" s="123"/>
      <c r="J394" s="123"/>
      <c r="K394" s="123"/>
      <c r="L394" s="123"/>
    </row>
    <row r="395" spans="2:12" ht="16" thickBot="1">
      <c r="B395" s="144"/>
      <c r="C395" s="136"/>
      <c r="D395" s="627"/>
      <c r="E395" s="629"/>
      <c r="F395" s="182"/>
      <c r="G395" s="123"/>
      <c r="H395" s="123"/>
      <c r="I395" s="123"/>
      <c r="J395" s="123"/>
      <c r="K395" s="123"/>
      <c r="L395" s="123"/>
    </row>
    <row r="396" spans="2:12">
      <c r="B396" s="132" t="s">
        <v>3095</v>
      </c>
      <c r="C396" s="133" t="s">
        <v>3096</v>
      </c>
      <c r="D396" s="626"/>
      <c r="E396" s="628"/>
      <c r="F396" s="182"/>
      <c r="G396" s="123"/>
      <c r="H396" s="123"/>
      <c r="I396" s="123"/>
      <c r="J396" s="123"/>
      <c r="K396" s="123"/>
      <c r="L396" s="123"/>
    </row>
    <row r="397" spans="2:12" ht="32" thickBot="1">
      <c r="B397" s="135" t="s">
        <v>3097</v>
      </c>
      <c r="C397" s="136" t="s">
        <v>3098</v>
      </c>
      <c r="D397" s="627"/>
      <c r="E397" s="629"/>
      <c r="F397" s="182"/>
      <c r="G397" s="123"/>
      <c r="H397" s="123"/>
      <c r="I397" s="123"/>
      <c r="J397" s="123"/>
      <c r="K397" s="123"/>
      <c r="L397" s="123"/>
    </row>
    <row r="398" spans="2:12">
      <c r="B398" s="138"/>
      <c r="C398" s="133" t="s">
        <v>3099</v>
      </c>
      <c r="D398" s="626"/>
      <c r="E398" s="628"/>
      <c r="F398" s="182"/>
      <c r="G398" s="123"/>
      <c r="H398" s="123"/>
      <c r="I398" s="123"/>
      <c r="J398" s="123"/>
      <c r="K398" s="123"/>
      <c r="L398" s="123"/>
    </row>
    <row r="399" spans="2:12" ht="16" thickBot="1">
      <c r="B399" s="138"/>
      <c r="C399" s="136" t="s">
        <v>3100</v>
      </c>
      <c r="D399" s="627"/>
      <c r="E399" s="629"/>
      <c r="F399" s="182"/>
      <c r="G399" s="123"/>
      <c r="H399" s="123"/>
      <c r="I399" s="123"/>
      <c r="J399" s="123"/>
      <c r="K399" s="123"/>
      <c r="L399" s="123"/>
    </row>
    <row r="400" spans="2:12">
      <c r="B400" s="138"/>
      <c r="C400" s="133" t="s">
        <v>3101</v>
      </c>
      <c r="D400" s="626"/>
      <c r="E400" s="628"/>
      <c r="F400" s="182"/>
      <c r="G400" s="123"/>
      <c r="H400" s="123"/>
      <c r="I400" s="123"/>
      <c r="J400" s="123"/>
      <c r="K400" s="123"/>
      <c r="L400" s="123"/>
    </row>
    <row r="401" spans="2:12" ht="22" thickBot="1">
      <c r="B401" s="144"/>
      <c r="C401" s="136" t="s">
        <v>3102</v>
      </c>
      <c r="D401" s="627"/>
      <c r="E401" s="629"/>
      <c r="F401" s="182"/>
      <c r="G401" s="123"/>
      <c r="H401" s="123"/>
      <c r="I401" s="123"/>
      <c r="J401" s="123"/>
      <c r="K401" s="123"/>
      <c r="L401" s="123"/>
    </row>
    <row r="402" spans="2:12">
      <c r="B402" s="132" t="s">
        <v>3103</v>
      </c>
      <c r="C402" s="133" t="s">
        <v>3104</v>
      </c>
      <c r="D402" s="626"/>
      <c r="E402" s="628" t="s">
        <v>3105</v>
      </c>
      <c r="F402" s="182"/>
      <c r="G402" s="123"/>
      <c r="H402" s="123"/>
      <c r="I402" s="123"/>
      <c r="J402" s="123"/>
      <c r="K402" s="123"/>
      <c r="L402" s="123"/>
    </row>
    <row r="403" spans="2:12" ht="42" thickBot="1">
      <c r="B403" s="135" t="s">
        <v>3106</v>
      </c>
      <c r="C403" s="136" t="s">
        <v>3107</v>
      </c>
      <c r="D403" s="627"/>
      <c r="E403" s="629"/>
      <c r="F403" s="182"/>
      <c r="G403" s="123"/>
      <c r="H403" s="123"/>
      <c r="I403" s="123"/>
      <c r="J403" s="123"/>
      <c r="K403" s="123"/>
      <c r="L403" s="123"/>
    </row>
    <row r="404" spans="2:12">
      <c r="B404" s="138"/>
      <c r="C404" s="133" t="s">
        <v>3108</v>
      </c>
      <c r="D404" s="626"/>
      <c r="E404" s="628" t="s">
        <v>3109</v>
      </c>
      <c r="F404" s="182"/>
      <c r="G404" s="123"/>
      <c r="H404" s="123"/>
      <c r="I404" s="123"/>
      <c r="J404" s="123"/>
      <c r="K404" s="123"/>
      <c r="L404" s="123"/>
    </row>
    <row r="405" spans="2:12" ht="32" thickBot="1">
      <c r="B405" s="138"/>
      <c r="C405" s="136" t="s">
        <v>3110</v>
      </c>
      <c r="D405" s="627"/>
      <c r="E405" s="629"/>
      <c r="F405" s="182"/>
      <c r="G405" s="123"/>
      <c r="H405" s="123"/>
      <c r="I405" s="123"/>
      <c r="J405" s="123"/>
      <c r="K405" s="123"/>
      <c r="L405" s="123"/>
    </row>
    <row r="406" spans="2:12">
      <c r="B406" s="138"/>
      <c r="C406" s="133" t="s">
        <v>3111</v>
      </c>
      <c r="D406" s="626"/>
      <c r="E406" s="628" t="s">
        <v>3112</v>
      </c>
      <c r="F406" s="182"/>
      <c r="G406" s="123"/>
      <c r="H406" s="123"/>
      <c r="I406" s="123"/>
      <c r="J406" s="123"/>
      <c r="K406" s="123"/>
      <c r="L406" s="123"/>
    </row>
    <row r="407" spans="2:12" ht="22" thickBot="1">
      <c r="B407" s="138"/>
      <c r="C407" s="136" t="s">
        <v>3113</v>
      </c>
      <c r="D407" s="627"/>
      <c r="E407" s="629"/>
      <c r="F407" s="182"/>
      <c r="G407" s="123"/>
      <c r="H407" s="123"/>
      <c r="I407" s="123"/>
      <c r="J407" s="123"/>
      <c r="K407" s="123"/>
      <c r="L407" s="123"/>
    </row>
    <row r="408" spans="2:12">
      <c r="B408" s="138"/>
      <c r="C408" s="133" t="s">
        <v>3114</v>
      </c>
      <c r="D408" s="626"/>
      <c r="E408" s="628"/>
      <c r="F408" s="182"/>
      <c r="G408" s="123"/>
      <c r="H408" s="123"/>
      <c r="I408" s="123"/>
      <c r="J408" s="123"/>
      <c r="K408" s="123"/>
      <c r="L408" s="123"/>
    </row>
    <row r="409" spans="2:12" ht="32" thickBot="1">
      <c r="B409" s="138"/>
      <c r="C409" s="136" t="s">
        <v>3115</v>
      </c>
      <c r="D409" s="627"/>
      <c r="E409" s="629"/>
      <c r="F409" s="182"/>
      <c r="G409" s="123"/>
      <c r="H409" s="123"/>
      <c r="I409" s="123"/>
      <c r="J409" s="123"/>
      <c r="K409" s="123"/>
      <c r="L409" s="123"/>
    </row>
    <row r="410" spans="2:12">
      <c r="B410" s="138"/>
      <c r="C410" s="133" t="s">
        <v>3116</v>
      </c>
      <c r="D410" s="626"/>
      <c r="E410" s="628"/>
      <c r="F410" s="182"/>
      <c r="G410" s="123"/>
      <c r="H410" s="123"/>
      <c r="I410" s="123"/>
      <c r="J410" s="123"/>
      <c r="K410" s="123"/>
      <c r="L410" s="123"/>
    </row>
    <row r="411" spans="2:12" ht="42" thickBot="1">
      <c r="B411" s="138"/>
      <c r="C411" s="136" t="s">
        <v>3117</v>
      </c>
      <c r="D411" s="627"/>
      <c r="E411" s="629"/>
      <c r="F411" s="182"/>
      <c r="G411" s="123"/>
      <c r="H411" s="123"/>
      <c r="I411" s="123"/>
      <c r="J411" s="123"/>
      <c r="K411" s="123"/>
      <c r="L411" s="123"/>
    </row>
    <row r="412" spans="2:12">
      <c r="B412" s="138"/>
      <c r="C412" s="133" t="s">
        <v>3118</v>
      </c>
      <c r="D412" s="626"/>
      <c r="E412" s="628"/>
      <c r="F412" s="182"/>
      <c r="G412" s="123"/>
      <c r="H412" s="123"/>
      <c r="I412" s="123"/>
      <c r="J412" s="123"/>
      <c r="K412" s="123"/>
      <c r="L412" s="123"/>
    </row>
    <row r="413" spans="2:12" ht="22" thickBot="1">
      <c r="B413" s="138"/>
      <c r="C413" s="136" t="s">
        <v>3119</v>
      </c>
      <c r="D413" s="627"/>
      <c r="E413" s="629"/>
      <c r="F413" s="182"/>
      <c r="G413" s="123"/>
      <c r="H413" s="123"/>
      <c r="I413" s="123"/>
      <c r="J413" s="123"/>
      <c r="K413" s="123"/>
      <c r="L413" s="123"/>
    </row>
    <row r="414" spans="2:12">
      <c r="B414" s="138"/>
      <c r="C414" s="133" t="s">
        <v>3120</v>
      </c>
      <c r="D414" s="626"/>
      <c r="E414" s="628" t="s">
        <v>3121</v>
      </c>
      <c r="F414" s="182"/>
      <c r="G414" s="123"/>
      <c r="H414" s="123"/>
      <c r="I414" s="123"/>
      <c r="J414" s="123"/>
      <c r="K414" s="123"/>
      <c r="L414" s="123"/>
    </row>
    <row r="415" spans="2:12" ht="32" thickBot="1">
      <c r="B415" s="144"/>
      <c r="C415" s="136" t="s">
        <v>3122</v>
      </c>
      <c r="D415" s="627"/>
      <c r="E415" s="629"/>
      <c r="F415" s="182"/>
      <c r="G415" s="123"/>
      <c r="H415" s="123"/>
      <c r="I415" s="123"/>
      <c r="J415" s="123"/>
      <c r="K415" s="123"/>
      <c r="L415" s="123"/>
    </row>
    <row r="416" spans="2:12">
      <c r="B416" s="132" t="s">
        <v>3123</v>
      </c>
      <c r="C416" s="133" t="s">
        <v>3124</v>
      </c>
      <c r="D416" s="626"/>
      <c r="E416" s="628" t="s">
        <v>3125</v>
      </c>
      <c r="F416" s="182"/>
      <c r="G416" s="123"/>
      <c r="H416" s="123"/>
      <c r="I416" s="123"/>
      <c r="J416" s="123"/>
      <c r="K416" s="123"/>
      <c r="L416" s="123"/>
    </row>
    <row r="417" spans="2:12" ht="52" thickBot="1">
      <c r="B417" s="135" t="s">
        <v>3126</v>
      </c>
      <c r="C417" s="136" t="s">
        <v>3127</v>
      </c>
      <c r="D417" s="627"/>
      <c r="E417" s="629"/>
      <c r="F417" s="182"/>
      <c r="G417" s="123"/>
      <c r="H417" s="123"/>
      <c r="I417" s="123"/>
      <c r="J417" s="123"/>
      <c r="K417" s="123"/>
      <c r="L417" s="123"/>
    </row>
    <row r="418" spans="2:12">
      <c r="B418" s="138"/>
      <c r="C418" s="133" t="s">
        <v>3128</v>
      </c>
      <c r="D418" s="626"/>
      <c r="E418" s="628"/>
      <c r="F418" s="182"/>
      <c r="G418" s="123"/>
      <c r="H418" s="123"/>
      <c r="I418" s="123"/>
      <c r="J418" s="123"/>
      <c r="K418" s="123"/>
      <c r="L418" s="123"/>
    </row>
    <row r="419" spans="2:12" ht="42" thickBot="1">
      <c r="B419" s="138"/>
      <c r="C419" s="136" t="s">
        <v>3129</v>
      </c>
      <c r="D419" s="627"/>
      <c r="E419" s="629"/>
      <c r="F419" s="182"/>
      <c r="G419" s="123"/>
      <c r="H419" s="123"/>
      <c r="I419" s="123"/>
      <c r="J419" s="123"/>
      <c r="K419" s="123"/>
      <c r="L419" s="123"/>
    </row>
    <row r="420" spans="2:12">
      <c r="B420" s="138"/>
      <c r="C420" s="133" t="s">
        <v>3130</v>
      </c>
      <c r="D420" s="626"/>
      <c r="E420" s="628"/>
      <c r="F420" s="182"/>
      <c r="G420" s="123"/>
      <c r="H420" s="123"/>
      <c r="I420" s="123"/>
      <c r="J420" s="123"/>
      <c r="K420" s="123"/>
      <c r="L420" s="123"/>
    </row>
    <row r="421" spans="2:12" ht="22" thickBot="1">
      <c r="B421" s="138"/>
      <c r="C421" s="136" t="s">
        <v>3131</v>
      </c>
      <c r="D421" s="627"/>
      <c r="E421" s="629"/>
      <c r="F421" s="182"/>
      <c r="G421" s="123"/>
      <c r="H421" s="123"/>
      <c r="I421" s="123"/>
      <c r="J421" s="123"/>
      <c r="K421" s="123"/>
      <c r="L421" s="123"/>
    </row>
    <row r="422" spans="2:12">
      <c r="B422" s="138"/>
      <c r="C422" s="133" t="s">
        <v>3132</v>
      </c>
      <c r="D422" s="626"/>
      <c r="E422" s="628"/>
      <c r="F422" s="182"/>
      <c r="G422" s="123"/>
      <c r="H422" s="123"/>
      <c r="I422" s="123"/>
      <c r="J422" s="123"/>
      <c r="K422" s="123"/>
      <c r="L422" s="123"/>
    </row>
    <row r="423" spans="2:12" ht="32" thickBot="1">
      <c r="B423" s="138"/>
      <c r="C423" s="136" t="s">
        <v>3133</v>
      </c>
      <c r="D423" s="627"/>
      <c r="E423" s="629"/>
      <c r="F423" s="182"/>
      <c r="G423" s="123"/>
      <c r="H423" s="123"/>
      <c r="I423" s="123"/>
      <c r="J423" s="123"/>
      <c r="K423" s="123"/>
      <c r="L423" s="123"/>
    </row>
    <row r="424" spans="2:12">
      <c r="B424" s="138"/>
      <c r="C424" s="133" t="s">
        <v>3134</v>
      </c>
      <c r="D424" s="626"/>
      <c r="E424" s="628"/>
      <c r="F424" s="182"/>
      <c r="G424" s="123"/>
      <c r="H424" s="123"/>
      <c r="I424" s="123"/>
      <c r="J424" s="123"/>
      <c r="K424" s="123"/>
      <c r="L424" s="123"/>
    </row>
    <row r="425" spans="2:12" ht="52" thickBot="1">
      <c r="B425" s="138"/>
      <c r="C425" s="136" t="s">
        <v>3135</v>
      </c>
      <c r="D425" s="627"/>
      <c r="E425" s="629"/>
      <c r="F425" s="182"/>
      <c r="G425" s="123"/>
      <c r="H425" s="123"/>
      <c r="I425" s="123"/>
      <c r="J425" s="123"/>
      <c r="K425" s="123"/>
      <c r="L425" s="123"/>
    </row>
    <row r="426" spans="2:12">
      <c r="B426" s="138"/>
      <c r="C426" s="133" t="s">
        <v>3136</v>
      </c>
      <c r="D426" s="626"/>
      <c r="E426" s="628"/>
      <c r="F426" s="182"/>
      <c r="G426" s="123"/>
      <c r="H426" s="123"/>
      <c r="I426" s="123"/>
      <c r="J426" s="123"/>
      <c r="K426" s="123"/>
      <c r="L426" s="123"/>
    </row>
    <row r="427" spans="2:12" ht="16" thickBot="1">
      <c r="B427" s="138"/>
      <c r="C427" s="136" t="s">
        <v>3137</v>
      </c>
      <c r="D427" s="627"/>
      <c r="E427" s="629"/>
      <c r="F427" s="182"/>
      <c r="G427" s="123"/>
      <c r="H427" s="123"/>
      <c r="I427" s="123"/>
      <c r="J427" s="123"/>
      <c r="K427" s="123"/>
      <c r="L427" s="123"/>
    </row>
    <row r="428" spans="2:12">
      <c r="B428" s="138"/>
      <c r="C428" s="133" t="s">
        <v>3138</v>
      </c>
      <c r="D428" s="626"/>
      <c r="E428" s="628" t="s">
        <v>3139</v>
      </c>
      <c r="F428" s="182"/>
      <c r="G428" s="123"/>
      <c r="H428" s="123"/>
      <c r="I428" s="123"/>
      <c r="J428" s="123"/>
      <c r="K428" s="123"/>
      <c r="L428" s="123"/>
    </row>
    <row r="429" spans="2:12" ht="16" thickBot="1">
      <c r="B429" s="138"/>
      <c r="C429" s="136" t="s">
        <v>3140</v>
      </c>
      <c r="D429" s="627"/>
      <c r="E429" s="629"/>
      <c r="F429" s="182"/>
      <c r="G429" s="123"/>
      <c r="H429" s="123"/>
      <c r="I429" s="123"/>
      <c r="J429" s="123"/>
      <c r="K429" s="123"/>
      <c r="L429" s="123"/>
    </row>
    <row r="430" spans="2:12">
      <c r="B430" s="138"/>
      <c r="C430" s="133" t="s">
        <v>3141</v>
      </c>
      <c r="D430" s="626"/>
      <c r="E430" s="628" t="s">
        <v>3142</v>
      </c>
      <c r="F430" s="182"/>
      <c r="G430" s="123"/>
      <c r="H430" s="123"/>
      <c r="I430" s="123"/>
      <c r="J430" s="123"/>
      <c r="K430" s="123"/>
      <c r="L430" s="123"/>
    </row>
    <row r="431" spans="2:12" ht="42" thickBot="1">
      <c r="B431" s="144"/>
      <c r="C431" s="136" t="s">
        <v>3143</v>
      </c>
      <c r="D431" s="627"/>
      <c r="E431" s="629"/>
      <c r="F431" s="182"/>
      <c r="G431" s="123"/>
      <c r="H431" s="123"/>
      <c r="I431" s="123"/>
      <c r="J431" s="123"/>
      <c r="K431" s="123"/>
      <c r="L431" s="123"/>
    </row>
    <row r="432" spans="2:12">
      <c r="B432" s="132" t="s">
        <v>3144</v>
      </c>
      <c r="C432" s="133" t="s">
        <v>3145</v>
      </c>
      <c r="D432" s="626"/>
      <c r="E432" s="628" t="s">
        <v>3146</v>
      </c>
      <c r="F432" s="182"/>
      <c r="G432" s="123"/>
      <c r="H432" s="123"/>
      <c r="I432" s="123"/>
      <c r="J432" s="123"/>
      <c r="K432" s="123"/>
      <c r="L432" s="123"/>
    </row>
    <row r="433" spans="2:12" ht="42" thickBot="1">
      <c r="B433" s="135" t="s">
        <v>3147</v>
      </c>
      <c r="C433" s="136" t="s">
        <v>3148</v>
      </c>
      <c r="D433" s="627"/>
      <c r="E433" s="629"/>
      <c r="F433" s="182"/>
      <c r="G433" s="123"/>
      <c r="H433" s="123"/>
      <c r="I433" s="123"/>
      <c r="J433" s="123"/>
      <c r="K433" s="123"/>
      <c r="L433" s="123"/>
    </row>
    <row r="434" spans="2:12">
      <c r="B434" s="138"/>
      <c r="C434" s="133" t="s">
        <v>3149</v>
      </c>
      <c r="D434" s="626"/>
      <c r="E434" s="628" t="s">
        <v>3150</v>
      </c>
      <c r="F434" s="182"/>
      <c r="G434" s="123"/>
      <c r="H434" s="123"/>
      <c r="I434" s="123"/>
      <c r="J434" s="123"/>
      <c r="K434" s="123"/>
      <c r="L434" s="123"/>
    </row>
    <row r="435" spans="2:12" ht="16" thickBot="1">
      <c r="B435" s="138"/>
      <c r="C435" s="136" t="s">
        <v>3151</v>
      </c>
      <c r="D435" s="627"/>
      <c r="E435" s="629"/>
      <c r="F435" s="182"/>
      <c r="G435" s="123"/>
      <c r="H435" s="123"/>
      <c r="I435" s="123"/>
      <c r="J435" s="123"/>
      <c r="K435" s="123"/>
      <c r="L435" s="123"/>
    </row>
    <row r="436" spans="2:12">
      <c r="B436" s="138"/>
      <c r="C436" s="133" t="s">
        <v>3152</v>
      </c>
      <c r="D436" s="626"/>
      <c r="E436" s="628" t="s">
        <v>3153</v>
      </c>
      <c r="F436" s="182"/>
      <c r="G436" s="123"/>
      <c r="H436" s="123"/>
      <c r="I436" s="123"/>
      <c r="J436" s="123"/>
      <c r="K436" s="123"/>
      <c r="L436" s="123"/>
    </row>
    <row r="437" spans="2:12" ht="16" thickBot="1">
      <c r="B437" s="138"/>
      <c r="C437" s="136" t="s">
        <v>3154</v>
      </c>
      <c r="D437" s="627"/>
      <c r="E437" s="629"/>
      <c r="F437" s="182"/>
      <c r="G437" s="123"/>
      <c r="H437" s="123"/>
      <c r="I437" s="123"/>
      <c r="J437" s="123"/>
      <c r="K437" s="123"/>
      <c r="L437" s="123"/>
    </row>
    <row r="438" spans="2:12">
      <c r="B438" s="138"/>
      <c r="C438" s="133" t="s">
        <v>3155</v>
      </c>
      <c r="D438" s="626"/>
      <c r="E438" s="628" t="s">
        <v>3156</v>
      </c>
      <c r="F438" s="182"/>
      <c r="G438" s="123"/>
      <c r="H438" s="123"/>
      <c r="I438" s="123"/>
      <c r="J438" s="123"/>
      <c r="K438" s="123"/>
      <c r="L438" s="123"/>
    </row>
    <row r="439" spans="2:12" ht="22" thickBot="1">
      <c r="B439" s="138"/>
      <c r="C439" s="136" t="s">
        <v>3157</v>
      </c>
      <c r="D439" s="627"/>
      <c r="E439" s="629"/>
      <c r="F439" s="182"/>
      <c r="G439" s="123"/>
      <c r="H439" s="123"/>
      <c r="I439" s="123"/>
      <c r="J439" s="123"/>
      <c r="K439" s="123"/>
      <c r="L439" s="123"/>
    </row>
    <row r="440" spans="2:12">
      <c r="B440" s="138"/>
      <c r="C440" s="133" t="s">
        <v>3158</v>
      </c>
      <c r="D440" s="626"/>
      <c r="E440" s="628"/>
      <c r="F440" s="182"/>
      <c r="G440" s="123"/>
      <c r="H440" s="123"/>
      <c r="I440" s="123"/>
      <c r="J440" s="123"/>
      <c r="K440" s="123"/>
      <c r="L440" s="123"/>
    </row>
    <row r="441" spans="2:12" ht="22" thickBot="1">
      <c r="B441" s="138"/>
      <c r="C441" s="136" t="s">
        <v>3159</v>
      </c>
      <c r="D441" s="627"/>
      <c r="E441" s="629"/>
      <c r="F441" s="182"/>
      <c r="G441" s="123"/>
      <c r="H441" s="123"/>
      <c r="I441" s="123"/>
      <c r="J441" s="123"/>
      <c r="K441" s="123"/>
      <c r="L441" s="123"/>
    </row>
    <row r="442" spans="2:12">
      <c r="B442" s="138"/>
      <c r="C442" s="133" t="s">
        <v>3160</v>
      </c>
      <c r="D442" s="626"/>
      <c r="E442" s="628"/>
      <c r="F442" s="182"/>
      <c r="G442" s="123"/>
      <c r="H442" s="123"/>
      <c r="I442" s="123"/>
      <c r="J442" s="123"/>
      <c r="K442" s="123"/>
      <c r="L442" s="123"/>
    </row>
    <row r="443" spans="2:12" ht="16" thickBot="1">
      <c r="B443" s="138"/>
      <c r="C443" s="136" t="s">
        <v>3161</v>
      </c>
      <c r="D443" s="627"/>
      <c r="E443" s="629"/>
      <c r="F443" s="182"/>
      <c r="G443" s="123"/>
      <c r="H443" s="123"/>
      <c r="I443" s="123"/>
      <c r="J443" s="123"/>
      <c r="K443" s="123"/>
      <c r="L443" s="123"/>
    </row>
    <row r="444" spans="2:12">
      <c r="B444" s="138"/>
      <c r="C444" s="133" t="s">
        <v>3162</v>
      </c>
      <c r="D444" s="626"/>
      <c r="E444" s="628" t="s">
        <v>3163</v>
      </c>
      <c r="F444" s="182"/>
      <c r="G444" s="123"/>
      <c r="H444" s="123"/>
      <c r="I444" s="123"/>
      <c r="J444" s="123"/>
      <c r="K444" s="123"/>
      <c r="L444" s="123"/>
    </row>
    <row r="445" spans="2:12" ht="22" thickBot="1">
      <c r="B445" s="138"/>
      <c r="C445" s="136" t="s">
        <v>3164</v>
      </c>
      <c r="D445" s="627"/>
      <c r="E445" s="629"/>
      <c r="F445" s="182"/>
      <c r="G445" s="123"/>
      <c r="H445" s="123"/>
      <c r="I445" s="123"/>
      <c r="J445" s="123"/>
      <c r="K445" s="123"/>
      <c r="L445" s="123"/>
    </row>
    <row r="446" spans="2:12">
      <c r="B446" s="138"/>
      <c r="C446" s="133" t="s">
        <v>3165</v>
      </c>
      <c r="D446" s="626"/>
      <c r="E446" s="628" t="s">
        <v>3166</v>
      </c>
      <c r="F446" s="182"/>
      <c r="G446" s="123"/>
      <c r="H446" s="123"/>
      <c r="I446" s="123"/>
      <c r="J446" s="123"/>
      <c r="K446" s="123"/>
      <c r="L446" s="123"/>
    </row>
    <row r="447" spans="2:12" ht="22" thickBot="1">
      <c r="B447" s="138"/>
      <c r="C447" s="136" t="s">
        <v>3167</v>
      </c>
      <c r="D447" s="627"/>
      <c r="E447" s="629"/>
      <c r="F447" s="182"/>
      <c r="G447" s="123"/>
      <c r="H447" s="123"/>
      <c r="I447" s="123"/>
      <c r="J447" s="123"/>
      <c r="K447" s="123"/>
      <c r="L447" s="123"/>
    </row>
    <row r="448" spans="2:12">
      <c r="B448" s="138"/>
      <c r="C448" s="133" t="s">
        <v>3168</v>
      </c>
      <c r="D448" s="626"/>
      <c r="E448" s="628"/>
      <c r="F448" s="182"/>
      <c r="G448" s="123"/>
      <c r="H448" s="123"/>
      <c r="I448" s="123"/>
      <c r="J448" s="123"/>
      <c r="K448" s="123"/>
      <c r="L448" s="123"/>
    </row>
    <row r="449" spans="2:12" ht="16" thickBot="1">
      <c r="B449" s="138"/>
      <c r="C449" s="136" t="s">
        <v>3169</v>
      </c>
      <c r="D449" s="627"/>
      <c r="E449" s="629"/>
      <c r="F449" s="182"/>
      <c r="G449" s="123"/>
      <c r="H449" s="123"/>
      <c r="I449" s="123"/>
      <c r="J449" s="123"/>
      <c r="K449" s="123"/>
      <c r="L449" s="123"/>
    </row>
    <row r="450" spans="2:12">
      <c r="B450" s="138"/>
      <c r="C450" s="133" t="s">
        <v>3170</v>
      </c>
      <c r="D450" s="626"/>
      <c r="E450" s="628"/>
      <c r="F450" s="182"/>
      <c r="G450" s="123"/>
      <c r="H450" s="123"/>
      <c r="I450" s="123"/>
      <c r="J450" s="123"/>
      <c r="K450" s="123"/>
      <c r="L450" s="123"/>
    </row>
    <row r="451" spans="2:12" ht="22" thickBot="1">
      <c r="B451" s="144"/>
      <c r="C451" s="136" t="s">
        <v>3171</v>
      </c>
      <c r="D451" s="627"/>
      <c r="E451" s="629"/>
      <c r="F451" s="182"/>
      <c r="G451" s="123"/>
      <c r="H451" s="123"/>
      <c r="I451" s="123"/>
      <c r="J451" s="123"/>
      <c r="K451" s="123"/>
      <c r="L451" s="123"/>
    </row>
    <row r="452" spans="2:12">
      <c r="B452" s="135"/>
      <c r="C452" s="133" t="s">
        <v>3172</v>
      </c>
      <c r="D452" s="626"/>
      <c r="E452" s="628"/>
      <c r="F452" s="182"/>
      <c r="G452" s="123"/>
      <c r="H452" s="123"/>
      <c r="I452" s="123"/>
      <c r="J452" s="123"/>
      <c r="K452" s="123"/>
      <c r="L452" s="123"/>
    </row>
    <row r="453" spans="2:12">
      <c r="B453" s="135"/>
      <c r="C453" s="157" t="s">
        <v>3173</v>
      </c>
      <c r="D453" s="633"/>
      <c r="E453" s="634"/>
      <c r="F453" s="182"/>
      <c r="G453" s="123"/>
      <c r="H453" s="123"/>
      <c r="I453" s="123"/>
      <c r="J453" s="123"/>
      <c r="K453" s="123"/>
      <c r="L453" s="123"/>
    </row>
    <row r="454" spans="2:12">
      <c r="B454" s="135"/>
      <c r="C454" s="158"/>
      <c r="D454" s="633"/>
      <c r="E454" s="634"/>
      <c r="F454" s="182"/>
      <c r="G454" s="123"/>
      <c r="H454" s="123"/>
      <c r="I454" s="123"/>
      <c r="J454" s="123"/>
      <c r="K454" s="123"/>
      <c r="L454" s="123"/>
    </row>
    <row r="455" spans="2:12">
      <c r="B455" s="135"/>
      <c r="C455" s="158"/>
      <c r="D455" s="633"/>
      <c r="E455" s="634"/>
      <c r="F455" s="182"/>
      <c r="G455" s="123"/>
      <c r="H455" s="123"/>
      <c r="I455" s="123"/>
      <c r="J455" s="123"/>
      <c r="K455" s="123"/>
      <c r="L455" s="123"/>
    </row>
    <row r="456" spans="2:12">
      <c r="B456" s="135"/>
      <c r="C456" s="158"/>
      <c r="D456" s="633"/>
      <c r="E456" s="634"/>
      <c r="F456" s="182"/>
      <c r="G456" s="123"/>
      <c r="H456" s="123"/>
      <c r="I456" s="123"/>
      <c r="J456" s="123"/>
      <c r="K456" s="123"/>
      <c r="L456" s="123"/>
    </row>
    <row r="457" spans="2:12">
      <c r="B457" s="135"/>
      <c r="C457" s="158"/>
      <c r="D457" s="633"/>
      <c r="E457" s="634"/>
      <c r="F457" s="182"/>
      <c r="G457" s="123"/>
      <c r="H457" s="123"/>
      <c r="I457" s="123"/>
      <c r="J457" s="123"/>
      <c r="K457" s="123"/>
      <c r="L457" s="123"/>
    </row>
    <row r="458" spans="2:12">
      <c r="B458" s="135"/>
      <c r="C458" s="158"/>
      <c r="D458" s="633"/>
      <c r="E458" s="634"/>
      <c r="F458" s="182"/>
      <c r="G458" s="123"/>
      <c r="H458" s="123"/>
      <c r="I458" s="123"/>
      <c r="J458" s="123"/>
      <c r="K458" s="123"/>
      <c r="L458" s="123"/>
    </row>
    <row r="459" spans="2:12">
      <c r="B459" s="132" t="s">
        <v>3174</v>
      </c>
      <c r="C459" s="158"/>
      <c r="D459" s="633"/>
      <c r="E459" s="634"/>
      <c r="F459" s="182"/>
      <c r="G459" s="123"/>
      <c r="H459" s="123"/>
      <c r="I459" s="123"/>
      <c r="J459" s="123"/>
      <c r="K459" s="123"/>
      <c r="L459" s="123"/>
    </row>
    <row r="460" spans="2:12" ht="21.5">
      <c r="B460" s="135" t="s">
        <v>3175</v>
      </c>
      <c r="C460" s="158"/>
      <c r="D460" s="633"/>
      <c r="E460" s="634"/>
      <c r="F460" s="182"/>
      <c r="G460" s="123"/>
      <c r="H460" s="123"/>
      <c r="I460" s="123"/>
      <c r="J460" s="123"/>
      <c r="K460" s="123"/>
      <c r="L460" s="123"/>
    </row>
    <row r="461" spans="2:12" ht="16" thickBot="1">
      <c r="B461" s="135"/>
      <c r="C461" s="159"/>
      <c r="D461" s="627"/>
      <c r="E461" s="629"/>
      <c r="F461" s="182"/>
      <c r="G461" s="123"/>
      <c r="H461" s="123"/>
      <c r="I461" s="123"/>
      <c r="J461" s="123"/>
      <c r="K461" s="123"/>
      <c r="L461" s="123"/>
    </row>
    <row r="462" spans="2:12">
      <c r="B462" s="135"/>
      <c r="C462" s="133" t="s">
        <v>3176</v>
      </c>
      <c r="D462" s="626"/>
      <c r="E462" s="628"/>
      <c r="F462" s="182"/>
      <c r="G462" s="123"/>
      <c r="H462" s="123"/>
      <c r="I462" s="123"/>
      <c r="J462" s="123"/>
      <c r="K462" s="123"/>
      <c r="L462" s="123"/>
    </row>
    <row r="463" spans="2:12" ht="16" thickBot="1">
      <c r="B463" s="135"/>
      <c r="C463" s="136" t="s">
        <v>3177</v>
      </c>
      <c r="D463" s="627"/>
      <c r="E463" s="629"/>
      <c r="F463" s="182"/>
      <c r="G463" s="123"/>
      <c r="H463" s="123"/>
      <c r="I463" s="123"/>
      <c r="J463" s="123"/>
      <c r="K463" s="123"/>
      <c r="L463" s="123"/>
    </row>
    <row r="464" spans="2:12">
      <c r="B464" s="135"/>
      <c r="C464" s="133" t="s">
        <v>3178</v>
      </c>
      <c r="D464" s="626"/>
      <c r="E464" s="628"/>
      <c r="F464" s="182"/>
      <c r="G464" s="123"/>
      <c r="H464" s="123"/>
      <c r="I464" s="123"/>
      <c r="J464" s="123"/>
      <c r="K464" s="123"/>
      <c r="L464" s="123"/>
    </row>
    <row r="465" spans="2:12" ht="16" thickBot="1">
      <c r="B465" s="135"/>
      <c r="C465" s="136" t="s">
        <v>3179</v>
      </c>
      <c r="D465" s="627"/>
      <c r="E465" s="629"/>
      <c r="F465" s="182"/>
      <c r="G465" s="123"/>
      <c r="H465" s="123"/>
      <c r="I465" s="123"/>
      <c r="J465" s="123"/>
      <c r="K465" s="123"/>
      <c r="L465" s="123"/>
    </row>
    <row r="466" spans="2:12">
      <c r="B466" s="135"/>
      <c r="C466" s="133" t="s">
        <v>3180</v>
      </c>
      <c r="D466" s="626"/>
      <c r="E466" s="628" t="s">
        <v>3181</v>
      </c>
      <c r="F466" s="182"/>
      <c r="G466" s="123"/>
      <c r="H466" s="123"/>
      <c r="I466" s="123"/>
      <c r="J466" s="123"/>
      <c r="K466" s="123"/>
      <c r="L466" s="123"/>
    </row>
    <row r="467" spans="2:12" ht="22" thickBot="1">
      <c r="B467" s="135"/>
      <c r="C467" s="136" t="s">
        <v>3182</v>
      </c>
      <c r="D467" s="627"/>
      <c r="E467" s="629"/>
      <c r="F467" s="182"/>
      <c r="G467" s="123"/>
      <c r="H467" s="123"/>
      <c r="I467" s="123"/>
      <c r="J467" s="123"/>
      <c r="K467" s="123"/>
      <c r="L467" s="123"/>
    </row>
    <row r="468" spans="2:12">
      <c r="B468" s="135"/>
      <c r="C468" s="133" t="s">
        <v>3183</v>
      </c>
      <c r="D468" s="626"/>
      <c r="E468" s="628"/>
      <c r="F468" s="182"/>
      <c r="G468" s="123"/>
      <c r="H468" s="123"/>
      <c r="I468" s="123"/>
      <c r="J468" s="123"/>
      <c r="K468" s="123"/>
      <c r="L468" s="123"/>
    </row>
    <row r="469" spans="2:12" ht="22" thickBot="1">
      <c r="B469" s="138"/>
      <c r="C469" s="136" t="s">
        <v>3184</v>
      </c>
      <c r="D469" s="627"/>
      <c r="E469" s="629"/>
      <c r="F469" s="182"/>
      <c r="G469" s="123"/>
      <c r="H469" s="123"/>
      <c r="I469" s="123"/>
      <c r="J469" s="123"/>
      <c r="K469" s="123"/>
      <c r="L469" s="123"/>
    </row>
    <row r="470" spans="2:12">
      <c r="B470" s="138"/>
      <c r="C470" s="133" t="s">
        <v>3185</v>
      </c>
      <c r="D470" s="626"/>
      <c r="E470" s="628"/>
      <c r="F470" s="182"/>
      <c r="G470" s="123"/>
      <c r="H470" s="123"/>
      <c r="I470" s="123"/>
      <c r="J470" s="123"/>
      <c r="K470" s="123"/>
      <c r="L470" s="123"/>
    </row>
    <row r="471" spans="2:12" ht="32" thickBot="1">
      <c r="B471" s="138"/>
      <c r="C471" s="136" t="s">
        <v>3186</v>
      </c>
      <c r="D471" s="627"/>
      <c r="E471" s="629"/>
      <c r="F471" s="182"/>
      <c r="G471" s="123"/>
      <c r="H471" s="123"/>
      <c r="I471" s="123"/>
      <c r="J471" s="123"/>
      <c r="K471" s="123"/>
      <c r="L471" s="123"/>
    </row>
    <row r="472" spans="2:12">
      <c r="B472" s="138"/>
      <c r="C472" s="133" t="s">
        <v>3187</v>
      </c>
      <c r="D472" s="626"/>
      <c r="E472" s="628" t="s">
        <v>3188</v>
      </c>
      <c r="F472" s="182"/>
      <c r="G472" s="123"/>
      <c r="H472" s="123"/>
      <c r="I472" s="123"/>
      <c r="J472" s="123"/>
      <c r="K472" s="123"/>
      <c r="L472" s="123"/>
    </row>
    <row r="473" spans="2:12" ht="32" thickBot="1">
      <c r="B473" s="138"/>
      <c r="C473" s="136" t="s">
        <v>3189</v>
      </c>
      <c r="D473" s="627"/>
      <c r="E473" s="629"/>
      <c r="F473" s="182"/>
      <c r="G473" s="123"/>
      <c r="H473" s="123"/>
      <c r="I473" s="123"/>
      <c r="J473" s="123"/>
      <c r="K473" s="123"/>
      <c r="L473" s="123"/>
    </row>
    <row r="474" spans="2:12">
      <c r="B474" s="138"/>
      <c r="C474" s="133" t="s">
        <v>3190</v>
      </c>
      <c r="D474" s="626"/>
      <c r="E474" s="628"/>
      <c r="F474" s="182"/>
      <c r="G474" s="123"/>
      <c r="H474" s="123"/>
      <c r="I474" s="123"/>
      <c r="J474" s="123"/>
      <c r="K474" s="123"/>
      <c r="L474" s="123"/>
    </row>
    <row r="475" spans="2:12" ht="16" thickBot="1">
      <c r="B475" s="144"/>
      <c r="C475" s="136" t="s">
        <v>3191</v>
      </c>
      <c r="D475" s="627"/>
      <c r="E475" s="629"/>
      <c r="F475" s="182"/>
      <c r="G475" s="123"/>
      <c r="H475" s="123"/>
      <c r="I475" s="123"/>
      <c r="J475" s="123"/>
      <c r="K475" s="123"/>
      <c r="L475" s="123"/>
    </row>
    <row r="476" spans="2:12">
      <c r="B476" s="132" t="s">
        <v>3192</v>
      </c>
      <c r="C476" s="626"/>
      <c r="D476" s="626"/>
      <c r="E476" s="628"/>
      <c r="F476" s="182"/>
      <c r="G476" s="123"/>
      <c r="H476" s="123"/>
      <c r="I476" s="123"/>
      <c r="J476" s="123"/>
      <c r="K476" s="123"/>
      <c r="L476" s="123"/>
    </row>
    <row r="477" spans="2:12" ht="32" thickBot="1">
      <c r="B477" s="137" t="s">
        <v>3193</v>
      </c>
      <c r="C477" s="627"/>
      <c r="D477" s="627"/>
      <c r="E477" s="629"/>
      <c r="F477" s="182"/>
      <c r="G477" s="123"/>
      <c r="H477" s="123"/>
      <c r="I477" s="123"/>
      <c r="J477" s="123"/>
      <c r="K477" s="123"/>
      <c r="L477" s="123"/>
    </row>
    <row r="478" spans="2:12">
      <c r="B478" s="132" t="s">
        <v>3194</v>
      </c>
      <c r="C478" s="626"/>
      <c r="D478" s="626"/>
      <c r="E478" s="628"/>
      <c r="F478" s="182"/>
      <c r="G478" s="123"/>
      <c r="H478" s="123"/>
      <c r="I478" s="123"/>
      <c r="J478" s="123"/>
      <c r="K478" s="123"/>
      <c r="L478" s="123"/>
    </row>
    <row r="479" spans="2:12" ht="42" thickBot="1">
      <c r="B479" s="137" t="s">
        <v>3195</v>
      </c>
      <c r="C479" s="627"/>
      <c r="D479" s="627"/>
      <c r="E479" s="629"/>
      <c r="F479" s="182"/>
      <c r="G479" s="123"/>
      <c r="H479" s="123"/>
      <c r="I479" s="123"/>
      <c r="J479" s="123"/>
      <c r="K479" s="123"/>
      <c r="L479" s="123"/>
    </row>
    <row r="480" spans="2:12">
      <c r="B480" s="183" t="s">
        <v>2983</v>
      </c>
      <c r="E480" s="185"/>
      <c r="F480" s="186"/>
      <c r="G480" s="123"/>
      <c r="H480" s="123"/>
      <c r="I480" s="123"/>
      <c r="J480" s="123"/>
      <c r="K480" s="123"/>
      <c r="L480" s="123"/>
    </row>
    <row r="481" spans="2:12" ht="16" thickBot="1">
      <c r="B481" s="630" t="s">
        <v>3196</v>
      </c>
      <c r="C481" s="631"/>
      <c r="D481" s="631"/>
      <c r="E481" s="632"/>
      <c r="F481" s="186"/>
      <c r="G481" s="123"/>
      <c r="H481" s="123"/>
      <c r="I481" s="123"/>
      <c r="J481" s="123"/>
      <c r="K481" s="123"/>
      <c r="L481" s="123"/>
    </row>
    <row r="482" spans="2:12">
      <c r="B482" s="132" t="s">
        <v>3197</v>
      </c>
      <c r="C482" s="626"/>
      <c r="D482" s="626"/>
      <c r="E482" s="628"/>
      <c r="F482" s="182"/>
      <c r="G482" s="123"/>
      <c r="H482" s="123"/>
      <c r="I482" s="123"/>
      <c r="J482" s="123"/>
      <c r="K482" s="123"/>
      <c r="L482" s="123"/>
    </row>
    <row r="483" spans="2:12" ht="16" thickBot="1">
      <c r="B483" s="137" t="s">
        <v>3198</v>
      </c>
      <c r="C483" s="627"/>
      <c r="D483" s="627"/>
      <c r="E483" s="629"/>
      <c r="F483" s="182"/>
      <c r="G483" s="123"/>
      <c r="H483" s="123"/>
      <c r="I483" s="123"/>
      <c r="J483" s="123"/>
      <c r="K483" s="123"/>
      <c r="L483" s="123"/>
    </row>
    <row r="484" spans="2:12">
      <c r="B484" s="132" t="s">
        <v>3199</v>
      </c>
      <c r="C484" s="626"/>
      <c r="D484" s="626"/>
      <c r="E484" s="628" t="s">
        <v>3200</v>
      </c>
      <c r="F484" s="182"/>
      <c r="G484" s="123"/>
      <c r="H484" s="123"/>
      <c r="I484" s="123"/>
      <c r="J484" s="123"/>
      <c r="K484" s="123"/>
      <c r="L484" s="123"/>
    </row>
    <row r="485" spans="2:12" ht="52" thickBot="1">
      <c r="B485" s="137" t="s">
        <v>3201</v>
      </c>
      <c r="C485" s="627"/>
      <c r="D485" s="627"/>
      <c r="E485" s="629"/>
      <c r="F485" s="182"/>
      <c r="G485" s="123"/>
      <c r="H485" s="123"/>
      <c r="I485" s="123"/>
      <c r="J485" s="123"/>
      <c r="K485" s="123"/>
      <c r="L485" s="123"/>
    </row>
    <row r="486" spans="2:12">
      <c r="B486" s="132" t="s">
        <v>3202</v>
      </c>
      <c r="C486" s="133" t="s">
        <v>3203</v>
      </c>
      <c r="D486" s="626"/>
      <c r="E486" s="628"/>
      <c r="F486" s="182"/>
      <c r="G486" s="123"/>
      <c r="H486" s="123"/>
      <c r="I486" s="123"/>
      <c r="J486" s="123"/>
      <c r="K486" s="123"/>
      <c r="L486" s="123"/>
    </row>
    <row r="487" spans="2:12" ht="32" thickBot="1">
      <c r="B487" s="135" t="s">
        <v>3204</v>
      </c>
      <c r="C487" s="136" t="s">
        <v>3205</v>
      </c>
      <c r="D487" s="627"/>
      <c r="E487" s="629"/>
      <c r="F487" s="182"/>
      <c r="G487" s="123"/>
      <c r="H487" s="123"/>
      <c r="I487" s="123"/>
      <c r="J487" s="123"/>
      <c r="K487" s="123"/>
      <c r="L487" s="123"/>
    </row>
    <row r="488" spans="2:12">
      <c r="B488" s="138"/>
      <c r="C488" s="133" t="s">
        <v>3206</v>
      </c>
      <c r="D488" s="626"/>
      <c r="E488" s="628"/>
      <c r="F488" s="182"/>
      <c r="G488" s="123"/>
      <c r="H488" s="123"/>
      <c r="I488" s="123"/>
      <c r="J488" s="123"/>
      <c r="K488" s="123"/>
      <c r="L488" s="123"/>
    </row>
    <row r="489" spans="2:12" ht="16" thickBot="1">
      <c r="B489" s="138"/>
      <c r="C489" s="136" t="s">
        <v>3207</v>
      </c>
      <c r="D489" s="627"/>
      <c r="E489" s="629"/>
      <c r="F489" s="182"/>
      <c r="G489" s="123"/>
      <c r="H489" s="123"/>
      <c r="I489" s="123"/>
      <c r="J489" s="123"/>
      <c r="K489" s="123"/>
      <c r="L489" s="123"/>
    </row>
    <row r="490" spans="2:12">
      <c r="B490" s="138"/>
      <c r="C490" s="133" t="s">
        <v>3208</v>
      </c>
      <c r="D490" s="626"/>
      <c r="E490" s="628"/>
      <c r="F490" s="182"/>
      <c r="G490" s="123"/>
      <c r="H490" s="123"/>
      <c r="I490" s="123"/>
      <c r="J490" s="123"/>
      <c r="K490" s="123"/>
      <c r="L490" s="123"/>
    </row>
    <row r="491" spans="2:12" ht="16" thickBot="1">
      <c r="B491" s="138"/>
      <c r="C491" s="136" t="s">
        <v>3209</v>
      </c>
      <c r="D491" s="627"/>
      <c r="E491" s="629"/>
      <c r="F491" s="182"/>
      <c r="G491" s="123"/>
      <c r="H491" s="123"/>
      <c r="I491" s="123"/>
      <c r="J491" s="123"/>
      <c r="K491" s="123"/>
      <c r="L491" s="123"/>
    </row>
    <row r="492" spans="2:12">
      <c r="B492" s="138"/>
      <c r="C492" s="133" t="s">
        <v>3210</v>
      </c>
      <c r="D492" s="626"/>
      <c r="E492" s="628" t="s">
        <v>3211</v>
      </c>
      <c r="F492" s="182"/>
      <c r="G492" s="123"/>
      <c r="H492" s="123"/>
      <c r="I492" s="123"/>
      <c r="J492" s="123"/>
      <c r="K492" s="123"/>
      <c r="L492" s="123"/>
    </row>
    <row r="493" spans="2:12" ht="16" thickBot="1">
      <c r="B493" s="138"/>
      <c r="C493" s="136" t="s">
        <v>3212</v>
      </c>
      <c r="D493" s="627"/>
      <c r="E493" s="629"/>
      <c r="F493" s="182"/>
      <c r="G493" s="123"/>
      <c r="H493" s="123"/>
      <c r="I493" s="123"/>
      <c r="J493" s="123"/>
      <c r="K493" s="123"/>
      <c r="L493" s="123"/>
    </row>
    <row r="494" spans="2:12">
      <c r="B494" s="138"/>
      <c r="C494" s="133" t="s">
        <v>3213</v>
      </c>
      <c r="D494" s="626"/>
      <c r="E494" s="628"/>
      <c r="F494" s="182"/>
      <c r="G494" s="123"/>
      <c r="H494" s="123"/>
      <c r="I494" s="123"/>
      <c r="J494" s="123"/>
      <c r="K494" s="123"/>
      <c r="L494" s="123"/>
    </row>
    <row r="495" spans="2:12" ht="42" thickBot="1">
      <c r="B495" s="138"/>
      <c r="C495" s="136" t="s">
        <v>3214</v>
      </c>
      <c r="D495" s="627"/>
      <c r="E495" s="629"/>
      <c r="F495" s="182"/>
      <c r="G495" s="123"/>
      <c r="H495" s="123"/>
      <c r="I495" s="123"/>
      <c r="J495" s="123"/>
      <c r="K495" s="123"/>
      <c r="L495" s="123"/>
    </row>
    <row r="496" spans="2:12">
      <c r="B496" s="138"/>
      <c r="C496" s="133" t="s">
        <v>3215</v>
      </c>
      <c r="D496" s="626"/>
      <c r="E496" s="628"/>
      <c r="F496" s="182"/>
      <c r="G496" s="123"/>
      <c r="H496" s="123"/>
      <c r="I496" s="123"/>
      <c r="J496" s="123"/>
      <c r="K496" s="123"/>
      <c r="L496" s="123"/>
    </row>
    <row r="497" spans="2:12" ht="16" thickBot="1">
      <c r="B497" s="138"/>
      <c r="C497" s="136" t="s">
        <v>3216</v>
      </c>
      <c r="D497" s="627"/>
      <c r="E497" s="629"/>
      <c r="F497" s="182"/>
      <c r="G497" s="123"/>
      <c r="H497" s="123"/>
      <c r="I497" s="123"/>
      <c r="J497" s="123"/>
      <c r="K497" s="123"/>
      <c r="L497" s="123"/>
    </row>
    <row r="498" spans="2:12">
      <c r="B498" s="138"/>
      <c r="C498" s="133" t="s">
        <v>3217</v>
      </c>
      <c r="D498" s="626"/>
      <c r="E498" s="628"/>
      <c r="F498" s="182"/>
      <c r="G498" s="123"/>
      <c r="H498" s="123"/>
      <c r="I498" s="123"/>
      <c r="J498" s="123"/>
      <c r="K498" s="123"/>
      <c r="L498" s="123"/>
    </row>
    <row r="499" spans="2:12" ht="22" thickBot="1">
      <c r="B499" s="144"/>
      <c r="C499" s="136" t="s">
        <v>3218</v>
      </c>
      <c r="D499" s="627"/>
      <c r="E499" s="629"/>
      <c r="F499" s="182"/>
      <c r="G499" s="123"/>
      <c r="H499" s="123"/>
      <c r="I499" s="123"/>
      <c r="J499" s="123"/>
      <c r="K499" s="123"/>
      <c r="L499" s="123"/>
    </row>
    <row r="500" spans="2:12" ht="15" customHeight="1">
      <c r="B500" s="132" t="s">
        <v>3219</v>
      </c>
      <c r="C500" s="133" t="s">
        <v>3220</v>
      </c>
      <c r="D500" s="626"/>
      <c r="E500" s="628" t="s">
        <v>3221</v>
      </c>
      <c r="F500" s="182"/>
      <c r="G500" s="123"/>
      <c r="H500" s="123"/>
      <c r="I500" s="123"/>
      <c r="J500" s="123"/>
      <c r="K500" s="123"/>
      <c r="L500" s="123"/>
    </row>
    <row r="501" spans="2:12" ht="42" thickBot="1">
      <c r="B501" s="135" t="s">
        <v>3222</v>
      </c>
      <c r="C501" s="136" t="s">
        <v>3223</v>
      </c>
      <c r="D501" s="627"/>
      <c r="E501" s="629"/>
      <c r="F501" s="182"/>
      <c r="G501" s="123"/>
      <c r="H501" s="123"/>
      <c r="I501" s="123"/>
      <c r="J501" s="123"/>
      <c r="K501" s="123"/>
      <c r="L501" s="123"/>
    </row>
    <row r="502" spans="2:12">
      <c r="B502" s="138"/>
      <c r="C502" s="133" t="s">
        <v>3224</v>
      </c>
      <c r="D502" s="626"/>
      <c r="E502" s="628"/>
      <c r="F502" s="182"/>
      <c r="G502" s="123"/>
      <c r="H502" s="123"/>
      <c r="I502" s="123"/>
      <c r="J502" s="123"/>
      <c r="K502" s="123"/>
      <c r="L502" s="123"/>
    </row>
    <row r="503" spans="2:12" ht="42" thickBot="1">
      <c r="B503" s="138"/>
      <c r="C503" s="136" t="s">
        <v>3225</v>
      </c>
      <c r="D503" s="627"/>
      <c r="E503" s="629"/>
      <c r="F503" s="182"/>
      <c r="G503" s="123"/>
      <c r="H503" s="123"/>
      <c r="I503" s="123"/>
      <c r="J503" s="123"/>
      <c r="K503" s="123"/>
      <c r="L503" s="123"/>
    </row>
    <row r="504" spans="2:12">
      <c r="B504" s="138"/>
      <c r="C504" s="133" t="s">
        <v>3226</v>
      </c>
      <c r="D504" s="626"/>
      <c r="E504" s="628"/>
      <c r="F504" s="182"/>
      <c r="G504" s="123"/>
      <c r="H504" s="123"/>
      <c r="I504" s="123"/>
      <c r="J504" s="123"/>
      <c r="K504" s="123"/>
      <c r="L504" s="123"/>
    </row>
    <row r="505" spans="2:12" ht="32" thickBot="1">
      <c r="B505" s="138"/>
      <c r="C505" s="136" t="s">
        <v>3227</v>
      </c>
      <c r="D505" s="627"/>
      <c r="E505" s="629"/>
      <c r="F505" s="182"/>
      <c r="G505" s="123"/>
      <c r="H505" s="123"/>
      <c r="I505" s="123"/>
      <c r="J505" s="123"/>
      <c r="K505" s="123"/>
      <c r="L505" s="123"/>
    </row>
    <row r="506" spans="2:12">
      <c r="B506" s="138"/>
      <c r="C506" s="133" t="s">
        <v>3228</v>
      </c>
      <c r="D506" s="626"/>
      <c r="E506" s="628"/>
      <c r="F506" s="182"/>
      <c r="G506" s="123"/>
      <c r="H506" s="123"/>
      <c r="I506" s="123"/>
      <c r="J506" s="123"/>
      <c r="K506" s="123"/>
      <c r="L506" s="123"/>
    </row>
    <row r="507" spans="2:12" ht="22" thickBot="1">
      <c r="B507" s="138"/>
      <c r="C507" s="136" t="s">
        <v>3229</v>
      </c>
      <c r="D507" s="627"/>
      <c r="E507" s="629"/>
      <c r="F507" s="182"/>
      <c r="G507" s="123"/>
      <c r="H507" s="123"/>
      <c r="I507" s="123"/>
      <c r="J507" s="123"/>
      <c r="K507" s="123"/>
      <c r="L507" s="123"/>
    </row>
    <row r="508" spans="2:12">
      <c r="B508" s="138"/>
      <c r="C508" s="133" t="s">
        <v>3230</v>
      </c>
      <c r="D508" s="626"/>
      <c r="E508" s="628"/>
      <c r="F508" s="182"/>
      <c r="G508" s="123"/>
      <c r="H508" s="123"/>
      <c r="I508" s="123"/>
      <c r="J508" s="123"/>
      <c r="K508" s="123"/>
      <c r="L508" s="123"/>
    </row>
    <row r="509" spans="2:12" ht="32" thickBot="1">
      <c r="B509" s="144"/>
      <c r="C509" s="136" t="s">
        <v>3231</v>
      </c>
      <c r="D509" s="627"/>
      <c r="E509" s="629"/>
      <c r="F509" s="182"/>
      <c r="G509" s="123"/>
      <c r="H509" s="123"/>
      <c r="I509" s="123"/>
      <c r="J509" s="123"/>
      <c r="K509" s="123"/>
      <c r="L509" s="123"/>
    </row>
    <row r="510" spans="2:12">
      <c r="B510" s="132" t="s">
        <v>3232</v>
      </c>
      <c r="C510" s="133" t="s">
        <v>3233</v>
      </c>
      <c r="D510" s="626"/>
      <c r="E510" s="628"/>
      <c r="F510" s="182"/>
      <c r="G510" s="123"/>
      <c r="H510" s="123"/>
      <c r="I510" s="123"/>
      <c r="J510" s="123"/>
      <c r="K510" s="123"/>
      <c r="L510" s="123"/>
    </row>
    <row r="511" spans="2:12" ht="32" thickBot="1">
      <c r="B511" s="135" t="s">
        <v>3234</v>
      </c>
      <c r="C511" s="136" t="s">
        <v>3235</v>
      </c>
      <c r="D511" s="627"/>
      <c r="E511" s="629"/>
      <c r="F511" s="182"/>
      <c r="G511" s="123"/>
      <c r="H511" s="123"/>
      <c r="I511" s="123"/>
      <c r="J511" s="123"/>
      <c r="K511" s="123"/>
      <c r="L511" s="123"/>
    </row>
    <row r="512" spans="2:12">
      <c r="B512" s="138"/>
      <c r="C512" s="133" t="s">
        <v>3236</v>
      </c>
      <c r="D512" s="626"/>
      <c r="E512" s="628"/>
      <c r="F512" s="182"/>
      <c r="G512" s="123"/>
      <c r="H512" s="123"/>
      <c r="I512" s="123"/>
      <c r="J512" s="123"/>
      <c r="K512" s="123"/>
      <c r="L512" s="123"/>
    </row>
    <row r="513" spans="2:12" ht="22" thickBot="1">
      <c r="B513" s="138"/>
      <c r="C513" s="136" t="s">
        <v>3237</v>
      </c>
      <c r="D513" s="627"/>
      <c r="E513" s="629"/>
      <c r="F513" s="182"/>
      <c r="G513" s="123"/>
      <c r="H513" s="123"/>
      <c r="I513" s="123"/>
      <c r="J513" s="123"/>
      <c r="K513" s="123"/>
      <c r="L513" s="123"/>
    </row>
    <row r="514" spans="2:12">
      <c r="B514" s="138"/>
      <c r="C514" s="133" t="s">
        <v>3238</v>
      </c>
      <c r="D514" s="626"/>
      <c r="E514" s="628" t="s">
        <v>3239</v>
      </c>
      <c r="F514" s="182"/>
      <c r="G514" s="123"/>
      <c r="H514" s="123"/>
      <c r="I514" s="123"/>
      <c r="J514" s="123"/>
      <c r="K514" s="123"/>
      <c r="L514" s="123"/>
    </row>
    <row r="515" spans="2:12" ht="16" thickBot="1">
      <c r="B515" s="138"/>
      <c r="C515" s="136" t="s">
        <v>3240</v>
      </c>
      <c r="D515" s="627"/>
      <c r="E515" s="629"/>
      <c r="F515" s="182"/>
      <c r="G515" s="123"/>
      <c r="H515" s="123"/>
      <c r="I515" s="123"/>
      <c r="J515" s="123"/>
      <c r="K515" s="123"/>
      <c r="L515" s="123"/>
    </row>
    <row r="516" spans="2:12">
      <c r="B516" s="138"/>
      <c r="C516" s="133" t="s">
        <v>3241</v>
      </c>
      <c r="D516" s="626"/>
      <c r="E516" s="628" t="s">
        <v>3242</v>
      </c>
      <c r="F516" s="182"/>
      <c r="G516" s="123"/>
      <c r="H516" s="123"/>
      <c r="I516" s="123"/>
      <c r="J516" s="123"/>
      <c r="K516" s="123"/>
      <c r="L516" s="123"/>
    </row>
    <row r="517" spans="2:12" ht="22" thickBot="1">
      <c r="B517" s="138"/>
      <c r="C517" s="136" t="s">
        <v>3243</v>
      </c>
      <c r="D517" s="627"/>
      <c r="E517" s="629"/>
      <c r="F517" s="182"/>
      <c r="G517" s="123"/>
      <c r="H517" s="123"/>
      <c r="I517" s="123"/>
      <c r="J517" s="123"/>
      <c r="K517" s="123"/>
      <c r="L517" s="123"/>
    </row>
    <row r="518" spans="2:12">
      <c r="B518" s="138"/>
      <c r="C518" s="133" t="s">
        <v>3244</v>
      </c>
      <c r="D518" s="626"/>
      <c r="E518" s="628"/>
      <c r="F518" s="182"/>
      <c r="G518" s="123"/>
      <c r="H518" s="123"/>
      <c r="I518" s="123"/>
      <c r="J518" s="123"/>
      <c r="K518" s="123"/>
      <c r="L518" s="123"/>
    </row>
    <row r="519" spans="2:12" ht="22" thickBot="1">
      <c r="B519" s="138"/>
      <c r="C519" s="136" t="s">
        <v>3245</v>
      </c>
      <c r="D519" s="627"/>
      <c r="E519" s="629"/>
      <c r="F519" s="182"/>
      <c r="G519" s="123"/>
      <c r="H519" s="123"/>
      <c r="I519" s="123"/>
      <c r="J519" s="123"/>
      <c r="K519" s="123"/>
      <c r="L519" s="123"/>
    </row>
    <row r="520" spans="2:12">
      <c r="B520" s="138"/>
      <c r="C520" s="133" t="s">
        <v>3246</v>
      </c>
      <c r="D520" s="626"/>
      <c r="E520" s="628"/>
      <c r="F520" s="182"/>
      <c r="G520" s="123"/>
      <c r="H520" s="123"/>
      <c r="I520" s="123"/>
      <c r="J520" s="123"/>
      <c r="K520" s="123"/>
      <c r="L520" s="123"/>
    </row>
    <row r="521" spans="2:12" ht="22" thickBot="1">
      <c r="B521" s="138"/>
      <c r="C521" s="136" t="s">
        <v>3247</v>
      </c>
      <c r="D521" s="627"/>
      <c r="E521" s="629"/>
      <c r="F521" s="182"/>
      <c r="G521" s="123"/>
      <c r="H521" s="123"/>
      <c r="I521" s="123"/>
      <c r="J521" s="123"/>
      <c r="K521" s="123"/>
      <c r="L521" s="123"/>
    </row>
    <row r="522" spans="2:12">
      <c r="B522" s="138"/>
      <c r="C522" s="133" t="s">
        <v>3248</v>
      </c>
      <c r="D522" s="626"/>
      <c r="E522" s="628" t="s">
        <v>3249</v>
      </c>
      <c r="F522" s="182"/>
      <c r="G522" s="123"/>
      <c r="H522" s="123"/>
      <c r="I522" s="123"/>
      <c r="J522" s="123"/>
      <c r="K522" s="123"/>
      <c r="L522" s="123"/>
    </row>
    <row r="523" spans="2:12" ht="42" thickBot="1">
      <c r="B523" s="138"/>
      <c r="C523" s="136" t="s">
        <v>3250</v>
      </c>
      <c r="D523" s="627"/>
      <c r="E523" s="629"/>
      <c r="F523" s="182"/>
      <c r="G523" s="123"/>
      <c r="H523" s="123"/>
      <c r="I523" s="123"/>
      <c r="J523" s="123"/>
      <c r="K523" s="123"/>
      <c r="L523" s="123"/>
    </row>
    <row r="524" spans="2:12">
      <c r="B524" s="138"/>
      <c r="C524" s="133" t="s">
        <v>3251</v>
      </c>
      <c r="D524" s="626"/>
      <c r="E524" s="628"/>
      <c r="F524" s="182"/>
      <c r="G524" s="123"/>
      <c r="H524" s="123"/>
      <c r="I524" s="123"/>
      <c r="J524" s="123"/>
      <c r="K524" s="123"/>
      <c r="L524" s="123"/>
    </row>
    <row r="525" spans="2:12" ht="22" thickBot="1">
      <c r="B525" s="138"/>
      <c r="C525" s="136" t="s">
        <v>3252</v>
      </c>
      <c r="D525" s="627"/>
      <c r="E525" s="629"/>
      <c r="F525" s="182"/>
      <c r="G525" s="123"/>
      <c r="H525" s="123"/>
      <c r="I525" s="123"/>
      <c r="J525" s="123"/>
      <c r="K525" s="123"/>
      <c r="L525" s="123"/>
    </row>
    <row r="526" spans="2:12">
      <c r="B526" s="138"/>
      <c r="C526" s="133" t="s">
        <v>3253</v>
      </c>
      <c r="D526" s="626"/>
      <c r="E526" s="628"/>
      <c r="F526" s="182"/>
      <c r="G526" s="123"/>
      <c r="H526" s="123"/>
      <c r="I526" s="123"/>
      <c r="J526" s="123"/>
      <c r="K526" s="123"/>
      <c r="L526" s="123"/>
    </row>
    <row r="527" spans="2:12" ht="22" thickBot="1">
      <c r="B527" s="138"/>
      <c r="C527" s="136" t="s">
        <v>3254</v>
      </c>
      <c r="D527" s="627"/>
      <c r="E527" s="629"/>
      <c r="F527" s="182"/>
      <c r="G527" s="123"/>
      <c r="H527" s="123"/>
      <c r="I527" s="123"/>
      <c r="J527" s="123"/>
      <c r="K527" s="123"/>
      <c r="L527" s="123"/>
    </row>
    <row r="528" spans="2:12">
      <c r="B528" s="138"/>
      <c r="C528" s="133" t="s">
        <v>3255</v>
      </c>
      <c r="D528" s="626"/>
      <c r="E528" s="628"/>
      <c r="F528" s="182"/>
      <c r="G528" s="123"/>
      <c r="H528" s="123"/>
      <c r="I528" s="123"/>
      <c r="J528" s="123"/>
      <c r="K528" s="123"/>
      <c r="L528" s="123"/>
    </row>
    <row r="529" spans="2:12" ht="16" thickBot="1">
      <c r="B529" s="144"/>
      <c r="C529" s="136" t="s">
        <v>3256</v>
      </c>
      <c r="D529" s="627"/>
      <c r="E529" s="629"/>
      <c r="F529" s="182"/>
      <c r="G529" s="123"/>
      <c r="H529" s="123"/>
      <c r="I529" s="123"/>
      <c r="J529" s="123"/>
      <c r="K529" s="123"/>
      <c r="L529" s="123"/>
    </row>
    <row r="530" spans="2:12" ht="15" customHeight="1">
      <c r="B530" s="171" t="s">
        <v>3257</v>
      </c>
      <c r="C530" s="178" t="s">
        <v>3258</v>
      </c>
      <c r="D530" s="626"/>
      <c r="E530" s="628"/>
      <c r="F530" s="182"/>
      <c r="G530" s="123"/>
      <c r="H530" s="123"/>
      <c r="I530" s="123"/>
      <c r="J530" s="123"/>
      <c r="K530" s="123"/>
      <c r="L530" s="123"/>
    </row>
    <row r="531" spans="2:12" ht="32" thickBot="1">
      <c r="B531" s="135" t="s">
        <v>3259</v>
      </c>
      <c r="C531" s="136" t="s">
        <v>3260</v>
      </c>
      <c r="D531" s="627"/>
      <c r="E531" s="629"/>
      <c r="F531" s="182"/>
      <c r="G531" s="123"/>
      <c r="H531" s="123"/>
      <c r="I531" s="123"/>
      <c r="J531" s="123"/>
      <c r="K531" s="123"/>
      <c r="L531" s="123"/>
    </row>
    <row r="532" spans="2:12">
      <c r="B532" s="138"/>
      <c r="C532" s="133" t="s">
        <v>3261</v>
      </c>
      <c r="D532" s="626"/>
      <c r="E532" s="628"/>
      <c r="F532" s="182"/>
      <c r="G532" s="123"/>
      <c r="H532" s="123"/>
      <c r="I532" s="123"/>
      <c r="J532" s="123"/>
      <c r="K532" s="123"/>
      <c r="L532" s="123"/>
    </row>
    <row r="533" spans="2:12" ht="32" thickBot="1">
      <c r="B533" s="138"/>
      <c r="C533" s="136" t="s">
        <v>3262</v>
      </c>
      <c r="D533" s="627"/>
      <c r="E533" s="629"/>
      <c r="F533" s="182"/>
      <c r="G533" s="123"/>
      <c r="H533" s="123"/>
      <c r="I533" s="123"/>
      <c r="J533" s="123"/>
      <c r="K533" s="123"/>
      <c r="L533" s="123"/>
    </row>
    <row r="534" spans="2:12">
      <c r="B534" s="138"/>
      <c r="C534" s="133" t="s">
        <v>3263</v>
      </c>
      <c r="D534" s="133" t="s">
        <v>3264</v>
      </c>
      <c r="E534" s="628"/>
      <c r="F534" s="182"/>
      <c r="G534" s="123"/>
      <c r="H534" s="123"/>
      <c r="I534" s="123"/>
      <c r="J534" s="123"/>
      <c r="K534" s="123"/>
      <c r="L534" s="123"/>
    </row>
    <row r="535" spans="2:12" ht="22" thickBot="1">
      <c r="B535" s="138"/>
      <c r="C535" s="136" t="s">
        <v>3265</v>
      </c>
      <c r="D535" s="136" t="s">
        <v>3266</v>
      </c>
      <c r="E535" s="629"/>
      <c r="F535" s="182"/>
      <c r="G535" s="123"/>
      <c r="H535" s="123"/>
      <c r="I535" s="123"/>
      <c r="J535" s="123"/>
      <c r="K535" s="123"/>
      <c r="L535" s="123"/>
    </row>
    <row r="536" spans="2:12">
      <c r="B536" s="138"/>
      <c r="C536" s="133" t="s">
        <v>3267</v>
      </c>
      <c r="D536" s="626"/>
      <c r="E536" s="628"/>
      <c r="F536" s="182"/>
      <c r="G536" s="123"/>
      <c r="H536" s="123"/>
      <c r="I536" s="123"/>
      <c r="J536" s="123"/>
      <c r="K536" s="123"/>
      <c r="L536" s="123"/>
    </row>
    <row r="537" spans="2:12" ht="16" thickBot="1">
      <c r="B537" s="144"/>
      <c r="C537" s="136" t="s">
        <v>3268</v>
      </c>
      <c r="D537" s="627"/>
      <c r="E537" s="629"/>
      <c r="F537" s="182"/>
      <c r="G537" s="123"/>
      <c r="H537" s="123"/>
      <c r="I537" s="123"/>
      <c r="J537" s="123"/>
      <c r="K537" s="123"/>
      <c r="L537" s="123"/>
    </row>
    <row r="538" spans="2:12">
      <c r="B538" s="132" t="s">
        <v>3269</v>
      </c>
      <c r="C538" s="133" t="s">
        <v>3270</v>
      </c>
      <c r="D538" s="133" t="s">
        <v>3271</v>
      </c>
      <c r="E538" s="628"/>
      <c r="F538" s="182"/>
      <c r="G538" s="123"/>
      <c r="H538" s="123"/>
      <c r="I538" s="123"/>
      <c r="J538" s="123"/>
      <c r="K538" s="123"/>
      <c r="L538" s="123"/>
    </row>
    <row r="539" spans="2:12" ht="52" thickBot="1">
      <c r="B539" s="135" t="s">
        <v>3272</v>
      </c>
      <c r="C539" s="157" t="s">
        <v>3273</v>
      </c>
      <c r="D539" s="136" t="s">
        <v>3274</v>
      </c>
      <c r="E539" s="629"/>
      <c r="F539" s="182"/>
      <c r="G539" s="123"/>
      <c r="H539" s="123"/>
      <c r="I539" s="123"/>
      <c r="J539" s="123"/>
      <c r="K539" s="123"/>
      <c r="L539" s="123"/>
    </row>
    <row r="540" spans="2:12">
      <c r="B540" s="138"/>
      <c r="C540" s="158"/>
      <c r="D540" s="133" t="s">
        <v>3275</v>
      </c>
      <c r="E540" s="628"/>
      <c r="F540" s="182"/>
      <c r="G540" s="123"/>
      <c r="H540" s="123"/>
      <c r="I540" s="123"/>
      <c r="J540" s="123"/>
      <c r="K540" s="123"/>
      <c r="L540" s="123"/>
    </row>
    <row r="541" spans="2:12" ht="16" thickBot="1">
      <c r="B541" s="138"/>
      <c r="C541" s="158"/>
      <c r="D541" s="136" t="s">
        <v>3276</v>
      </c>
      <c r="E541" s="629"/>
      <c r="F541" s="182"/>
      <c r="G541" s="123"/>
      <c r="H541" s="123"/>
      <c r="I541" s="123"/>
      <c r="J541" s="123"/>
      <c r="K541" s="123"/>
      <c r="L541" s="123"/>
    </row>
    <row r="542" spans="2:12">
      <c r="B542" s="138"/>
      <c r="C542" s="158"/>
      <c r="D542" s="133" t="s">
        <v>3277</v>
      </c>
      <c r="E542" s="628"/>
      <c r="F542" s="182"/>
      <c r="G542" s="123"/>
      <c r="H542" s="123"/>
      <c r="I542" s="123"/>
      <c r="J542" s="123"/>
      <c r="K542" s="123"/>
      <c r="L542" s="123"/>
    </row>
    <row r="543" spans="2:12" ht="16" thickBot="1">
      <c r="B543" s="138"/>
      <c r="C543" s="158"/>
      <c r="D543" s="136" t="s">
        <v>3278</v>
      </c>
      <c r="E543" s="629"/>
      <c r="F543" s="182"/>
      <c r="G543" s="123"/>
      <c r="H543" s="123"/>
      <c r="I543" s="123"/>
      <c r="J543" s="123"/>
      <c r="K543" s="123"/>
      <c r="L543" s="123"/>
    </row>
    <row r="544" spans="2:12">
      <c r="B544" s="138"/>
      <c r="C544" s="158"/>
      <c r="D544" s="133" t="s">
        <v>3279</v>
      </c>
      <c r="E544" s="628"/>
      <c r="F544" s="182"/>
      <c r="G544" s="123"/>
      <c r="H544" s="123"/>
      <c r="I544" s="123"/>
      <c r="J544" s="123"/>
      <c r="K544" s="123"/>
      <c r="L544" s="123"/>
    </row>
    <row r="545" spans="2:12" ht="16" thickBot="1">
      <c r="B545" s="138"/>
      <c r="C545" s="158"/>
      <c r="D545" s="136" t="s">
        <v>3280</v>
      </c>
      <c r="E545" s="629"/>
      <c r="F545" s="182"/>
      <c r="G545" s="123"/>
      <c r="H545" s="123"/>
      <c r="I545" s="123"/>
      <c r="J545" s="123"/>
      <c r="K545" s="123"/>
      <c r="L545" s="123"/>
    </row>
    <row r="546" spans="2:12">
      <c r="B546" s="138"/>
      <c r="C546" s="158"/>
      <c r="D546" s="133" t="s">
        <v>3281</v>
      </c>
      <c r="E546" s="628"/>
      <c r="F546" s="182"/>
      <c r="G546" s="123"/>
      <c r="H546" s="123"/>
      <c r="I546" s="123"/>
      <c r="J546" s="123"/>
      <c r="K546" s="123"/>
      <c r="L546" s="123"/>
    </row>
    <row r="547" spans="2:12" ht="32" thickBot="1">
      <c r="B547" s="138"/>
      <c r="C547" s="158"/>
      <c r="D547" s="136" t="s">
        <v>3282</v>
      </c>
      <c r="E547" s="629"/>
      <c r="F547" s="182"/>
      <c r="G547" s="123"/>
      <c r="H547" s="123"/>
      <c r="I547" s="123"/>
      <c r="J547" s="123"/>
      <c r="K547" s="123"/>
      <c r="L547" s="123"/>
    </row>
    <row r="548" spans="2:12">
      <c r="B548" s="138"/>
      <c r="C548" s="158"/>
      <c r="D548" s="133" t="s">
        <v>3283</v>
      </c>
      <c r="E548" s="628"/>
      <c r="F548" s="182"/>
      <c r="G548" s="123"/>
      <c r="H548" s="123"/>
      <c r="I548" s="123"/>
      <c r="J548" s="123"/>
      <c r="K548" s="123"/>
      <c r="L548" s="123"/>
    </row>
    <row r="549" spans="2:12" ht="32" thickBot="1">
      <c r="B549" s="138"/>
      <c r="C549" s="158"/>
      <c r="D549" s="136" t="s">
        <v>3284</v>
      </c>
      <c r="E549" s="629"/>
      <c r="F549" s="182"/>
      <c r="G549" s="123"/>
      <c r="H549" s="123"/>
      <c r="I549" s="123"/>
      <c r="J549" s="123"/>
      <c r="K549" s="123"/>
      <c r="L549" s="123"/>
    </row>
    <row r="550" spans="2:12">
      <c r="B550" s="138"/>
      <c r="C550" s="158"/>
      <c r="D550" s="133" t="s">
        <v>3285</v>
      </c>
      <c r="E550" s="628"/>
      <c r="F550" s="182"/>
      <c r="G550" s="123"/>
      <c r="H550" s="123"/>
      <c r="I550" s="123"/>
      <c r="J550" s="123"/>
      <c r="K550" s="123"/>
      <c r="L550" s="123"/>
    </row>
    <row r="551" spans="2:12" ht="42" thickBot="1">
      <c r="B551" s="138"/>
      <c r="C551" s="159"/>
      <c r="D551" s="136" t="s">
        <v>3286</v>
      </c>
      <c r="E551" s="629"/>
      <c r="F551" s="182"/>
      <c r="G551" s="123"/>
      <c r="H551" s="123"/>
      <c r="I551" s="123"/>
      <c r="J551" s="123"/>
      <c r="K551" s="123"/>
      <c r="L551" s="123"/>
    </row>
    <row r="552" spans="2:12">
      <c r="B552" s="138"/>
      <c r="C552" s="133" t="s">
        <v>3287</v>
      </c>
      <c r="D552" s="626"/>
      <c r="E552" s="628" t="s">
        <v>3288</v>
      </c>
      <c r="F552" s="182"/>
      <c r="G552" s="123"/>
      <c r="H552" s="123"/>
      <c r="I552" s="123"/>
      <c r="J552" s="123"/>
      <c r="K552" s="123"/>
      <c r="L552" s="123"/>
    </row>
    <row r="553" spans="2:12" ht="16" thickBot="1">
      <c r="B553" s="138"/>
      <c r="C553" s="136" t="s">
        <v>3289</v>
      </c>
      <c r="D553" s="627"/>
      <c r="E553" s="629"/>
      <c r="F553" s="182"/>
      <c r="G553" s="123"/>
      <c r="H553" s="123"/>
      <c r="I553" s="123"/>
      <c r="J553" s="123"/>
      <c r="K553" s="123"/>
      <c r="L553" s="123"/>
    </row>
    <row r="554" spans="2:12">
      <c r="B554" s="138"/>
      <c r="C554" s="133" t="s">
        <v>3290</v>
      </c>
      <c r="D554" s="626"/>
      <c r="E554" s="628" t="s">
        <v>3291</v>
      </c>
      <c r="F554" s="182"/>
      <c r="G554" s="123"/>
      <c r="H554" s="123"/>
      <c r="I554" s="123"/>
      <c r="J554" s="123"/>
      <c r="K554" s="123"/>
      <c r="L554" s="123"/>
    </row>
    <row r="555" spans="2:12" ht="32" thickBot="1">
      <c r="B555" s="138"/>
      <c r="C555" s="136" t="s">
        <v>3292</v>
      </c>
      <c r="D555" s="627"/>
      <c r="E555" s="629"/>
      <c r="F555" s="182"/>
      <c r="G555" s="123"/>
      <c r="H555" s="123"/>
      <c r="I555" s="123"/>
      <c r="J555" s="123"/>
      <c r="K555" s="123"/>
      <c r="L555" s="123"/>
    </row>
    <row r="556" spans="2:12">
      <c r="B556" s="138"/>
      <c r="C556" s="133" t="s">
        <v>3293</v>
      </c>
      <c r="D556" s="626"/>
      <c r="E556" s="628"/>
      <c r="F556" s="182"/>
      <c r="G556" s="123"/>
      <c r="H556" s="123"/>
      <c r="I556" s="123"/>
      <c r="J556" s="123"/>
      <c r="K556" s="123"/>
      <c r="L556" s="123"/>
    </row>
    <row r="557" spans="2:12" ht="16" thickBot="1">
      <c r="B557" s="138"/>
      <c r="C557" s="136" t="s">
        <v>3294</v>
      </c>
      <c r="D557" s="627"/>
      <c r="E557" s="629"/>
      <c r="F557" s="182"/>
      <c r="G557" s="123"/>
      <c r="H557" s="123"/>
      <c r="I557" s="123"/>
      <c r="J557" s="123"/>
      <c r="K557" s="123"/>
      <c r="L557" s="123"/>
    </row>
    <row r="558" spans="2:12">
      <c r="B558" s="138"/>
      <c r="C558" s="133" t="s">
        <v>3295</v>
      </c>
      <c r="D558" s="626"/>
      <c r="E558" s="628" t="s">
        <v>3296</v>
      </c>
      <c r="F558" s="182"/>
      <c r="G558" s="123"/>
      <c r="H558" s="123"/>
      <c r="I558" s="123"/>
      <c r="J558" s="123"/>
      <c r="K558" s="123"/>
      <c r="L558" s="123"/>
    </row>
    <row r="559" spans="2:12" ht="16" thickBot="1">
      <c r="B559" s="144"/>
      <c r="C559" s="136" t="s">
        <v>3297</v>
      </c>
      <c r="D559" s="627"/>
      <c r="E559" s="629"/>
      <c r="F559" s="182"/>
      <c r="G559" s="123"/>
      <c r="H559" s="123"/>
      <c r="I559" s="123"/>
      <c r="J559" s="123"/>
      <c r="K559" s="123"/>
      <c r="L559" s="123"/>
    </row>
    <row r="560" spans="2:12">
      <c r="B560" s="132" t="s">
        <v>3298</v>
      </c>
      <c r="C560" s="133" t="s">
        <v>3299</v>
      </c>
      <c r="D560" s="626"/>
      <c r="E560" s="628"/>
      <c r="F560" s="182"/>
      <c r="G560" s="123"/>
      <c r="H560" s="123"/>
      <c r="I560" s="123"/>
      <c r="J560" s="123"/>
      <c r="K560" s="123"/>
      <c r="L560" s="123"/>
    </row>
    <row r="561" spans="2:12" ht="15" customHeight="1" thickBot="1">
      <c r="B561" s="135" t="s">
        <v>3300</v>
      </c>
      <c r="C561" s="136" t="s">
        <v>3301</v>
      </c>
      <c r="D561" s="627"/>
      <c r="E561" s="629"/>
      <c r="F561" s="182"/>
      <c r="G561" s="123"/>
      <c r="H561" s="123"/>
      <c r="I561" s="123"/>
      <c r="J561" s="123"/>
      <c r="K561" s="123"/>
      <c r="L561" s="123"/>
    </row>
    <row r="562" spans="2:12">
      <c r="B562" s="138"/>
      <c r="C562" s="133" t="s">
        <v>3302</v>
      </c>
      <c r="D562" s="626"/>
      <c r="E562" s="628"/>
      <c r="F562" s="182"/>
      <c r="G562" s="123"/>
      <c r="H562" s="123"/>
      <c r="I562" s="123"/>
      <c r="J562" s="123"/>
      <c r="K562" s="123"/>
      <c r="L562" s="123"/>
    </row>
    <row r="563" spans="2:12" ht="15" customHeight="1" thickBot="1">
      <c r="B563" s="138"/>
      <c r="C563" s="136" t="s">
        <v>3303</v>
      </c>
      <c r="D563" s="627"/>
      <c r="E563" s="629"/>
      <c r="F563" s="182"/>
      <c r="G563" s="123"/>
      <c r="H563" s="123"/>
      <c r="I563" s="123"/>
      <c r="J563" s="123"/>
      <c r="K563" s="123"/>
      <c r="L563" s="123"/>
    </row>
    <row r="564" spans="2:12">
      <c r="B564" s="138"/>
      <c r="C564" s="133" t="s">
        <v>3304</v>
      </c>
      <c r="D564" s="626"/>
      <c r="E564" s="628" t="s">
        <v>3305</v>
      </c>
      <c r="F564" s="182"/>
      <c r="G564" s="123"/>
      <c r="H564" s="123"/>
      <c r="I564" s="123"/>
      <c r="J564" s="123"/>
      <c r="K564" s="123"/>
      <c r="L564" s="123"/>
    </row>
    <row r="565" spans="2:12" ht="32" thickBot="1">
      <c r="B565" s="138"/>
      <c r="C565" s="136" t="s">
        <v>3306</v>
      </c>
      <c r="D565" s="627"/>
      <c r="E565" s="629"/>
      <c r="F565" s="182"/>
      <c r="G565" s="123"/>
      <c r="H565" s="123"/>
      <c r="I565" s="123"/>
      <c r="J565" s="123"/>
      <c r="K565" s="123"/>
      <c r="L565" s="123"/>
    </row>
    <row r="566" spans="2:12">
      <c r="B566" s="138"/>
      <c r="C566" s="133" t="s">
        <v>3307</v>
      </c>
      <c r="D566" s="626"/>
      <c r="E566" s="628"/>
      <c r="F566" s="182"/>
      <c r="G566" s="123"/>
      <c r="H566" s="123"/>
      <c r="I566" s="123"/>
      <c r="J566" s="123"/>
      <c r="K566" s="123"/>
      <c r="L566" s="123"/>
    </row>
    <row r="567" spans="2:12" ht="32" thickBot="1">
      <c r="B567" s="138"/>
      <c r="C567" s="136" t="s">
        <v>3308</v>
      </c>
      <c r="D567" s="627"/>
      <c r="E567" s="629"/>
      <c r="F567" s="182"/>
      <c r="G567" s="123"/>
      <c r="H567" s="123"/>
      <c r="I567" s="123"/>
      <c r="J567" s="123"/>
      <c r="K567" s="123"/>
      <c r="L567" s="123"/>
    </row>
    <row r="568" spans="2:12">
      <c r="B568" s="138"/>
      <c r="C568" s="133" t="s">
        <v>3309</v>
      </c>
      <c r="D568" s="626"/>
      <c r="E568" s="628"/>
      <c r="F568" s="182"/>
      <c r="G568" s="123"/>
      <c r="H568" s="123"/>
      <c r="I568" s="123"/>
      <c r="J568" s="123"/>
      <c r="K568" s="123"/>
      <c r="L568" s="123"/>
    </row>
    <row r="569" spans="2:12" ht="16" thickBot="1">
      <c r="B569" s="138"/>
      <c r="C569" s="136" t="s">
        <v>3310</v>
      </c>
      <c r="D569" s="627"/>
      <c r="E569" s="629"/>
      <c r="F569" s="182"/>
      <c r="G569" s="123"/>
      <c r="H569" s="123"/>
      <c r="I569" s="123"/>
      <c r="J569" s="123"/>
      <c r="K569" s="123"/>
      <c r="L569" s="123"/>
    </row>
    <row r="570" spans="2:12">
      <c r="B570" s="138"/>
      <c r="C570" s="133" t="s">
        <v>3311</v>
      </c>
      <c r="D570" s="626"/>
      <c r="E570" s="628"/>
      <c r="F570" s="182"/>
      <c r="G570" s="123"/>
      <c r="H570" s="123"/>
      <c r="I570" s="123"/>
      <c r="J570" s="123"/>
      <c r="K570" s="123"/>
      <c r="L570" s="123"/>
    </row>
    <row r="571" spans="2:12" ht="22" thickBot="1">
      <c r="B571" s="144"/>
      <c r="C571" s="136" t="s">
        <v>3312</v>
      </c>
      <c r="D571" s="627"/>
      <c r="E571" s="629"/>
      <c r="F571" s="182"/>
      <c r="G571" s="123"/>
      <c r="H571" s="123"/>
      <c r="I571" s="123"/>
      <c r="J571" s="123"/>
      <c r="K571" s="123"/>
      <c r="L571" s="123"/>
    </row>
    <row r="572" spans="2:12">
      <c r="B572" s="132" t="s">
        <v>3313</v>
      </c>
      <c r="C572" s="133" t="s">
        <v>3314</v>
      </c>
      <c r="D572" s="626"/>
      <c r="E572" s="628" t="s">
        <v>3315</v>
      </c>
      <c r="F572" s="182"/>
      <c r="G572" s="123"/>
      <c r="H572" s="123"/>
      <c r="I572" s="123"/>
      <c r="J572" s="123"/>
      <c r="K572" s="123"/>
      <c r="L572" s="123"/>
    </row>
    <row r="573" spans="2:12" ht="15" customHeight="1" thickBot="1">
      <c r="B573" s="135" t="s">
        <v>3316</v>
      </c>
      <c r="C573" s="136" t="s">
        <v>3317</v>
      </c>
      <c r="D573" s="627"/>
      <c r="E573" s="629"/>
      <c r="F573" s="182"/>
      <c r="G573" s="123"/>
      <c r="H573" s="123"/>
      <c r="I573" s="123"/>
      <c r="J573" s="123"/>
      <c r="K573" s="123"/>
      <c r="L573" s="123"/>
    </row>
    <row r="574" spans="2:12">
      <c r="B574" s="138"/>
      <c r="C574" s="133" t="s">
        <v>3318</v>
      </c>
      <c r="D574" s="626"/>
      <c r="E574" s="628" t="s">
        <v>3319</v>
      </c>
      <c r="F574" s="182"/>
      <c r="G574" s="123"/>
      <c r="H574" s="123"/>
      <c r="I574" s="123"/>
      <c r="J574" s="123"/>
      <c r="K574" s="123"/>
      <c r="L574" s="123"/>
    </row>
    <row r="575" spans="2:12" ht="16" thickBot="1">
      <c r="B575" s="138"/>
      <c r="C575" s="136" t="s">
        <v>3320</v>
      </c>
      <c r="D575" s="627"/>
      <c r="E575" s="629"/>
      <c r="F575" s="182"/>
      <c r="G575" s="123"/>
      <c r="H575" s="123"/>
      <c r="I575" s="123"/>
      <c r="J575" s="123"/>
      <c r="K575" s="123"/>
      <c r="L575" s="123"/>
    </row>
    <row r="576" spans="2:12">
      <c r="B576" s="138"/>
      <c r="C576" s="133" t="s">
        <v>3321</v>
      </c>
      <c r="D576" s="626"/>
      <c r="E576" s="628"/>
      <c r="F576" s="182"/>
      <c r="G576" s="123"/>
      <c r="H576" s="123"/>
      <c r="I576" s="123"/>
      <c r="J576" s="123"/>
      <c r="K576" s="123"/>
      <c r="L576" s="123"/>
    </row>
    <row r="577" spans="2:12" ht="16" thickBot="1">
      <c r="B577" s="138"/>
      <c r="C577" s="136" t="s">
        <v>3322</v>
      </c>
      <c r="D577" s="627"/>
      <c r="E577" s="629"/>
      <c r="F577" s="182"/>
      <c r="G577" s="123"/>
      <c r="H577" s="123"/>
      <c r="I577" s="123"/>
      <c r="J577" s="123"/>
      <c r="K577" s="123"/>
      <c r="L577" s="123"/>
    </row>
    <row r="578" spans="2:12">
      <c r="B578" s="138"/>
      <c r="C578" s="133" t="s">
        <v>3323</v>
      </c>
      <c r="D578" s="626"/>
      <c r="E578" s="628" t="s">
        <v>3324</v>
      </c>
      <c r="F578" s="182"/>
      <c r="G578" s="123"/>
      <c r="H578" s="123"/>
      <c r="I578" s="123"/>
      <c r="J578" s="123"/>
      <c r="K578" s="123"/>
      <c r="L578" s="123"/>
    </row>
    <row r="579" spans="2:12" ht="22" thickBot="1">
      <c r="B579" s="138"/>
      <c r="C579" s="136" t="s">
        <v>3325</v>
      </c>
      <c r="D579" s="627"/>
      <c r="E579" s="629"/>
      <c r="F579" s="182"/>
      <c r="G579" s="123"/>
      <c r="H579" s="123"/>
      <c r="I579" s="123"/>
      <c r="J579" s="123"/>
      <c r="K579" s="123"/>
      <c r="L579" s="123"/>
    </row>
    <row r="580" spans="2:12">
      <c r="B580" s="138"/>
      <c r="C580" s="133" t="s">
        <v>3326</v>
      </c>
      <c r="D580" s="626"/>
      <c r="E580" s="628" t="s">
        <v>3327</v>
      </c>
      <c r="F580" s="182"/>
      <c r="G580" s="123"/>
      <c r="H580" s="123"/>
      <c r="I580" s="123"/>
      <c r="J580" s="123"/>
      <c r="K580" s="123"/>
      <c r="L580" s="123"/>
    </row>
    <row r="581" spans="2:12" ht="16" thickBot="1">
      <c r="B581" s="138"/>
      <c r="C581" s="136" t="s">
        <v>3328</v>
      </c>
      <c r="D581" s="627"/>
      <c r="E581" s="629"/>
      <c r="F581" s="182"/>
      <c r="G581" s="123"/>
      <c r="H581" s="123"/>
      <c r="I581" s="123"/>
      <c r="J581" s="123"/>
      <c r="K581" s="123"/>
      <c r="L581" s="123"/>
    </row>
    <row r="582" spans="2:12">
      <c r="B582" s="138"/>
      <c r="C582" s="133" t="s">
        <v>3329</v>
      </c>
      <c r="D582" s="133" t="s">
        <v>3330</v>
      </c>
      <c r="E582" s="628"/>
      <c r="F582" s="182"/>
      <c r="G582" s="123"/>
      <c r="H582" s="123"/>
      <c r="I582" s="123"/>
      <c r="J582" s="123"/>
      <c r="K582" s="123"/>
      <c r="L582" s="123"/>
    </row>
    <row r="583" spans="2:12" ht="22" thickBot="1">
      <c r="B583" s="138"/>
      <c r="C583" s="157" t="s">
        <v>3331</v>
      </c>
      <c r="D583" s="136" t="s">
        <v>3332</v>
      </c>
      <c r="E583" s="629"/>
      <c r="F583" s="182"/>
      <c r="G583" s="123"/>
      <c r="H583" s="123"/>
      <c r="I583" s="123"/>
      <c r="J583" s="123"/>
      <c r="K583" s="123"/>
      <c r="L583" s="123"/>
    </row>
    <row r="584" spans="2:12">
      <c r="B584" s="138"/>
      <c r="C584" s="158"/>
      <c r="D584" s="133" t="s">
        <v>3333</v>
      </c>
      <c r="E584" s="628"/>
      <c r="F584" s="182"/>
      <c r="G584" s="123"/>
      <c r="H584" s="123"/>
      <c r="I584" s="123"/>
      <c r="J584" s="123"/>
      <c r="K584" s="123"/>
      <c r="L584" s="123"/>
    </row>
    <row r="585" spans="2:12" ht="22" thickBot="1">
      <c r="B585" s="138"/>
      <c r="C585" s="159"/>
      <c r="D585" s="136" t="s">
        <v>3334</v>
      </c>
      <c r="E585" s="629"/>
      <c r="F585" s="182"/>
      <c r="G585" s="123"/>
      <c r="H585" s="123"/>
      <c r="I585" s="123"/>
      <c r="J585" s="123"/>
      <c r="K585" s="123"/>
      <c r="L585" s="123"/>
    </row>
    <row r="586" spans="2:12">
      <c r="B586" s="138"/>
      <c r="C586" s="133" t="s">
        <v>3335</v>
      </c>
      <c r="D586" s="626"/>
      <c r="E586" s="628" t="s">
        <v>3336</v>
      </c>
      <c r="F586" s="182"/>
      <c r="G586" s="123"/>
      <c r="H586" s="123"/>
      <c r="I586" s="123"/>
      <c r="J586" s="123"/>
      <c r="K586" s="123"/>
      <c r="L586" s="123"/>
    </row>
    <row r="587" spans="2:12" ht="16" thickBot="1">
      <c r="B587" s="138"/>
      <c r="C587" s="136" t="s">
        <v>3337</v>
      </c>
      <c r="D587" s="627"/>
      <c r="E587" s="629"/>
      <c r="F587" s="182"/>
      <c r="G587" s="123"/>
      <c r="H587" s="123"/>
      <c r="I587" s="123"/>
      <c r="J587" s="123"/>
      <c r="K587" s="123"/>
      <c r="L587" s="123"/>
    </row>
    <row r="588" spans="2:12">
      <c r="B588" s="138"/>
      <c r="C588" s="133" t="s">
        <v>3338</v>
      </c>
      <c r="D588" s="626"/>
      <c r="E588" s="628"/>
      <c r="F588" s="182"/>
      <c r="G588" s="123"/>
      <c r="H588" s="123"/>
      <c r="I588" s="123"/>
      <c r="J588" s="123"/>
      <c r="K588" s="123"/>
      <c r="L588" s="123"/>
    </row>
    <row r="589" spans="2:12" ht="16" thickBot="1">
      <c r="B589" s="144"/>
      <c r="C589" s="136" t="s">
        <v>3339</v>
      </c>
      <c r="D589" s="627"/>
      <c r="E589" s="629"/>
      <c r="F589" s="182"/>
      <c r="G589" s="123"/>
      <c r="H589" s="123"/>
      <c r="I589" s="123"/>
      <c r="J589" s="123"/>
      <c r="K589" s="123"/>
      <c r="L589" s="123"/>
    </row>
    <row r="590" spans="2:12">
      <c r="B590" s="132" t="s">
        <v>3340</v>
      </c>
      <c r="C590" s="626"/>
      <c r="D590" s="626"/>
      <c r="E590" s="628"/>
      <c r="F590" s="182"/>
      <c r="G590" s="123"/>
      <c r="H590" s="123"/>
      <c r="I590" s="123"/>
      <c r="J590" s="123"/>
      <c r="K590" s="123"/>
      <c r="L590" s="123"/>
    </row>
    <row r="591" spans="2:12" ht="42" thickBot="1">
      <c r="B591" s="137" t="s">
        <v>3341</v>
      </c>
      <c r="C591" s="627"/>
      <c r="D591" s="627"/>
      <c r="E591" s="629"/>
      <c r="F591" s="182"/>
      <c r="G591" s="123"/>
      <c r="H591" s="123"/>
      <c r="I591" s="123"/>
      <c r="J591" s="123"/>
      <c r="K591" s="123"/>
      <c r="L591" s="123"/>
    </row>
    <row r="592" spans="2:12" ht="16" thickBot="1">
      <c r="B592" s="187" t="s">
        <v>2983</v>
      </c>
      <c r="C592" s="188"/>
      <c r="D592" s="188"/>
      <c r="E592" s="189"/>
      <c r="F592" s="186"/>
      <c r="G592" s="123"/>
      <c r="H592" s="123"/>
      <c r="I592" s="123"/>
      <c r="J592" s="123"/>
      <c r="K592" s="123"/>
      <c r="L592" s="123"/>
    </row>
    <row r="593" spans="2:12">
      <c r="B593" s="124"/>
      <c r="C593" s="124"/>
      <c r="D593" s="124"/>
      <c r="E593" s="124"/>
      <c r="G593" s="123"/>
      <c r="H593" s="123"/>
      <c r="I593" s="123"/>
      <c r="J593" s="123"/>
      <c r="K593" s="123"/>
      <c r="L593" s="123"/>
    </row>
    <row r="594" spans="2:12">
      <c r="B594" s="124"/>
      <c r="C594" s="124"/>
      <c r="D594" s="124"/>
      <c r="E594" s="124"/>
      <c r="G594" s="123"/>
      <c r="H594" s="123"/>
      <c r="I594" s="123"/>
      <c r="J594" s="123"/>
      <c r="K594" s="123"/>
      <c r="L594" s="123"/>
    </row>
    <row r="595" spans="2:12">
      <c r="B595" s="124"/>
      <c r="C595" s="124"/>
      <c r="D595" s="124"/>
      <c r="E595" s="124"/>
      <c r="G595" s="123"/>
      <c r="H595" s="123"/>
      <c r="I595" s="123"/>
      <c r="J595" s="123"/>
      <c r="K595" s="123"/>
      <c r="L595" s="123"/>
    </row>
    <row r="596" spans="2:12">
      <c r="B596" s="124"/>
      <c r="C596" s="124"/>
      <c r="D596" s="124"/>
      <c r="E596" s="124"/>
      <c r="G596" s="123"/>
      <c r="H596" s="123"/>
      <c r="I596" s="123"/>
      <c r="J596" s="123"/>
      <c r="K596" s="123"/>
      <c r="L596" s="123"/>
    </row>
    <row r="597" spans="2:12">
      <c r="B597" s="124"/>
      <c r="C597" s="124"/>
      <c r="D597" s="124"/>
      <c r="E597" s="124"/>
      <c r="G597" s="123"/>
      <c r="H597" s="123"/>
      <c r="I597" s="123"/>
      <c r="J597" s="123"/>
      <c r="K597" s="123"/>
      <c r="L597" s="123"/>
    </row>
    <row r="598" spans="2:12">
      <c r="B598" s="124"/>
      <c r="C598" s="124"/>
      <c r="D598" s="124"/>
      <c r="E598" s="124"/>
      <c r="G598" s="123"/>
      <c r="H598" s="123"/>
      <c r="I598" s="123"/>
      <c r="J598" s="123"/>
      <c r="K598" s="123"/>
      <c r="L598" s="123"/>
    </row>
    <row r="599" spans="2:12">
      <c r="B599" s="124"/>
      <c r="C599" s="124"/>
      <c r="D599" s="124"/>
      <c r="E599" s="124"/>
      <c r="G599" s="123"/>
      <c r="H599" s="123"/>
      <c r="I599" s="123"/>
      <c r="J599" s="123"/>
      <c r="K599" s="123"/>
      <c r="L599" s="123"/>
    </row>
    <row r="600" spans="2:12">
      <c r="B600" s="124"/>
      <c r="C600" s="124"/>
      <c r="D600" s="124"/>
      <c r="E600" s="124"/>
      <c r="G600" s="123"/>
      <c r="H600" s="123"/>
      <c r="I600" s="123"/>
      <c r="J600" s="123"/>
      <c r="K600" s="123"/>
      <c r="L600" s="123"/>
    </row>
    <row r="601" spans="2:12">
      <c r="B601" s="124"/>
      <c r="C601" s="124"/>
      <c r="D601" s="124"/>
      <c r="E601" s="124"/>
      <c r="G601" s="123"/>
      <c r="H601" s="123"/>
      <c r="I601" s="123"/>
      <c r="J601" s="123"/>
      <c r="K601" s="123"/>
      <c r="L601" s="123"/>
    </row>
    <row r="602" spans="2:12">
      <c r="B602" s="124"/>
      <c r="C602" s="124"/>
      <c r="D602" s="124"/>
      <c r="E602" s="124"/>
      <c r="G602" s="123"/>
      <c r="H602" s="123"/>
      <c r="I602" s="123"/>
      <c r="J602" s="123"/>
      <c r="K602" s="123"/>
      <c r="L602" s="123"/>
    </row>
    <row r="603" spans="2:12">
      <c r="B603" s="124"/>
      <c r="C603" s="124"/>
      <c r="D603" s="124"/>
      <c r="E603" s="124"/>
      <c r="G603" s="123"/>
      <c r="H603" s="123"/>
      <c r="I603" s="123"/>
      <c r="J603" s="123"/>
      <c r="K603" s="123"/>
      <c r="L603" s="123"/>
    </row>
    <row r="604" spans="2:12">
      <c r="B604" s="124"/>
      <c r="C604" s="124"/>
      <c r="D604" s="124"/>
      <c r="E604" s="124"/>
      <c r="G604" s="123"/>
      <c r="H604" s="123"/>
      <c r="I604" s="123"/>
      <c r="J604" s="123"/>
      <c r="K604" s="123"/>
      <c r="L604" s="123"/>
    </row>
    <row r="605" spans="2:12">
      <c r="B605" s="124"/>
      <c r="C605" s="124"/>
      <c r="D605" s="124"/>
      <c r="E605" s="124"/>
      <c r="G605" s="123"/>
      <c r="H605" s="123"/>
      <c r="I605" s="123"/>
      <c r="J605" s="123"/>
      <c r="K605" s="123"/>
      <c r="L605" s="123"/>
    </row>
    <row r="606" spans="2:12">
      <c r="B606" s="124"/>
      <c r="C606" s="124"/>
      <c r="D606" s="124"/>
      <c r="E606" s="124"/>
      <c r="G606" s="123"/>
      <c r="H606" s="123"/>
      <c r="I606" s="123"/>
      <c r="J606" s="123"/>
      <c r="K606" s="123"/>
      <c r="L606" s="123"/>
    </row>
    <row r="607" spans="2:12">
      <c r="B607" s="124"/>
      <c r="C607" s="124"/>
      <c r="D607" s="124"/>
      <c r="E607" s="124"/>
      <c r="G607" s="123"/>
      <c r="H607" s="123"/>
      <c r="I607" s="123"/>
      <c r="J607" s="123"/>
      <c r="K607" s="123"/>
      <c r="L607" s="123"/>
    </row>
    <row r="608" spans="2:12">
      <c r="B608" s="124"/>
      <c r="C608" s="124"/>
      <c r="D608" s="124"/>
      <c r="E608" s="124"/>
      <c r="G608" s="123"/>
      <c r="H608" s="123"/>
      <c r="I608" s="123"/>
      <c r="J608" s="123"/>
      <c r="K608" s="123"/>
      <c r="L608" s="123"/>
    </row>
    <row r="609" spans="2:12">
      <c r="B609" s="124"/>
      <c r="C609" s="124"/>
      <c r="D609" s="124"/>
      <c r="E609" s="124"/>
      <c r="G609" s="123"/>
      <c r="H609" s="123"/>
      <c r="I609" s="123"/>
      <c r="J609" s="123"/>
      <c r="K609" s="123"/>
      <c r="L609" s="123"/>
    </row>
    <row r="610" spans="2:12">
      <c r="B610" s="124"/>
      <c r="C610" s="124"/>
      <c r="D610" s="124"/>
      <c r="E610" s="124"/>
      <c r="G610" s="123"/>
      <c r="H610" s="123"/>
      <c r="I610" s="123"/>
      <c r="J610" s="123"/>
      <c r="K610" s="123"/>
      <c r="L610" s="123"/>
    </row>
    <row r="611" spans="2:12">
      <c r="B611" s="124"/>
      <c r="C611" s="124"/>
      <c r="D611" s="124"/>
      <c r="E611" s="124"/>
      <c r="G611" s="123"/>
      <c r="H611" s="123"/>
      <c r="I611" s="123"/>
      <c r="J611" s="123"/>
      <c r="K611" s="123"/>
      <c r="L611" s="123"/>
    </row>
    <row r="612" spans="2:12">
      <c r="B612" s="124"/>
      <c r="C612" s="124"/>
      <c r="D612" s="124"/>
      <c r="E612" s="124"/>
      <c r="G612" s="123"/>
      <c r="H612" s="123"/>
      <c r="I612" s="123"/>
      <c r="J612" s="123"/>
      <c r="K612" s="123"/>
      <c r="L612" s="123"/>
    </row>
    <row r="613" spans="2:12">
      <c r="B613" s="124"/>
      <c r="C613" s="124"/>
      <c r="D613" s="124"/>
      <c r="E613" s="124"/>
      <c r="G613" s="123"/>
      <c r="H613" s="123"/>
      <c r="I613" s="123"/>
      <c r="J613" s="123"/>
      <c r="K613" s="123"/>
      <c r="L613" s="123"/>
    </row>
    <row r="614" spans="2:12">
      <c r="B614" s="124"/>
      <c r="C614" s="124"/>
      <c r="D614" s="124"/>
      <c r="E614" s="124"/>
      <c r="G614" s="123"/>
      <c r="H614" s="123"/>
      <c r="I614" s="123"/>
      <c r="J614" s="123"/>
      <c r="K614" s="123"/>
      <c r="L614" s="123"/>
    </row>
    <row r="615" spans="2:12">
      <c r="B615" s="124"/>
      <c r="C615" s="124"/>
      <c r="D615" s="124"/>
      <c r="E615" s="124"/>
      <c r="G615" s="123"/>
      <c r="H615" s="123"/>
      <c r="I615" s="123"/>
      <c r="J615" s="123"/>
      <c r="K615" s="123"/>
      <c r="L615" s="123"/>
    </row>
    <row r="616" spans="2:12">
      <c r="B616" s="124"/>
      <c r="C616" s="124"/>
      <c r="D616" s="124"/>
      <c r="E616" s="124"/>
      <c r="G616" s="123"/>
      <c r="H616" s="123"/>
      <c r="I616" s="123"/>
      <c r="J616" s="123"/>
      <c r="K616" s="123"/>
      <c r="L616" s="123"/>
    </row>
    <row r="617" spans="2:12">
      <c r="B617" s="124"/>
      <c r="C617" s="124"/>
      <c r="D617" s="124"/>
      <c r="E617" s="124"/>
      <c r="G617" s="123"/>
      <c r="H617" s="123"/>
      <c r="I617" s="123"/>
      <c r="J617" s="123"/>
      <c r="K617" s="123"/>
      <c r="L617" s="123"/>
    </row>
    <row r="618" spans="2:12">
      <c r="B618" s="124"/>
      <c r="C618" s="124"/>
      <c r="D618" s="124"/>
      <c r="E618" s="124"/>
      <c r="G618" s="123"/>
      <c r="H618" s="123"/>
      <c r="I618" s="123"/>
      <c r="J618" s="123"/>
      <c r="K618" s="123"/>
      <c r="L618" s="123"/>
    </row>
    <row r="619" spans="2:12">
      <c r="B619" s="124"/>
      <c r="C619" s="124"/>
      <c r="D619" s="124"/>
      <c r="E619" s="124"/>
      <c r="G619" s="123"/>
      <c r="H619" s="123"/>
      <c r="I619" s="123"/>
      <c r="J619" s="123"/>
      <c r="K619" s="123"/>
      <c r="L619" s="123"/>
    </row>
    <row r="620" spans="2:12">
      <c r="B620" s="124"/>
      <c r="C620" s="124"/>
      <c r="D620" s="124"/>
      <c r="E620" s="124"/>
      <c r="G620" s="123"/>
      <c r="H620" s="123"/>
      <c r="I620" s="123"/>
      <c r="J620" s="123"/>
      <c r="K620" s="123"/>
      <c r="L620" s="123"/>
    </row>
    <row r="621" spans="2:12">
      <c r="B621" s="124"/>
      <c r="C621" s="124"/>
      <c r="D621" s="124"/>
      <c r="E621" s="124"/>
      <c r="G621" s="123"/>
      <c r="H621" s="123"/>
      <c r="I621" s="123"/>
      <c r="J621" s="123"/>
      <c r="K621" s="123"/>
      <c r="L621" s="123"/>
    </row>
    <row r="622" spans="2:12">
      <c r="B622" s="124"/>
      <c r="C622" s="124"/>
      <c r="D622" s="124"/>
      <c r="E622" s="124"/>
      <c r="G622" s="123"/>
      <c r="H622" s="123"/>
      <c r="I622" s="123"/>
      <c r="J622" s="123"/>
      <c r="K622" s="123"/>
      <c r="L622" s="123"/>
    </row>
    <row r="623" spans="2:12">
      <c r="B623" s="124"/>
      <c r="C623" s="124"/>
      <c r="D623" s="124"/>
      <c r="E623" s="124"/>
      <c r="G623" s="123"/>
      <c r="H623" s="123"/>
      <c r="I623" s="123"/>
      <c r="J623" s="123"/>
      <c r="K623" s="123"/>
      <c r="L623" s="123"/>
    </row>
    <row r="624" spans="2:12">
      <c r="B624" s="124"/>
      <c r="C624" s="124"/>
      <c r="D624" s="124"/>
      <c r="E624" s="124"/>
      <c r="G624" s="123"/>
      <c r="H624" s="123"/>
      <c r="I624" s="123"/>
      <c r="J624" s="123"/>
      <c r="K624" s="123"/>
      <c r="L624" s="123"/>
    </row>
    <row r="625" spans="2:12">
      <c r="B625" s="124"/>
      <c r="C625" s="124"/>
      <c r="D625" s="124"/>
      <c r="E625" s="124"/>
      <c r="G625" s="123"/>
      <c r="H625" s="123"/>
      <c r="I625" s="123"/>
      <c r="J625" s="123"/>
      <c r="K625" s="123"/>
      <c r="L625" s="123"/>
    </row>
    <row r="626" spans="2:12">
      <c r="B626" s="124"/>
      <c r="C626" s="124"/>
      <c r="D626" s="124"/>
      <c r="E626" s="124"/>
      <c r="G626" s="123"/>
      <c r="H626" s="123"/>
      <c r="I626" s="123"/>
      <c r="J626" s="123"/>
      <c r="K626" s="123"/>
      <c r="L626" s="123"/>
    </row>
    <row r="627" spans="2:12">
      <c r="B627" s="124"/>
      <c r="C627" s="124"/>
      <c r="D627" s="124"/>
      <c r="E627" s="124"/>
      <c r="G627" s="123"/>
      <c r="H627" s="123"/>
      <c r="I627" s="123"/>
      <c r="J627" s="123"/>
      <c r="K627" s="123"/>
      <c r="L627" s="123"/>
    </row>
    <row r="628" spans="2:12">
      <c r="B628" s="124"/>
      <c r="C628" s="124"/>
      <c r="D628" s="124"/>
      <c r="E628" s="124"/>
      <c r="G628" s="123"/>
      <c r="H628" s="123"/>
      <c r="I628" s="123"/>
      <c r="J628" s="123"/>
      <c r="K628" s="123"/>
      <c r="L628" s="123"/>
    </row>
    <row r="629" spans="2:12">
      <c r="B629" s="124"/>
      <c r="C629" s="124"/>
      <c r="D629" s="124"/>
      <c r="E629" s="124"/>
      <c r="G629" s="123"/>
      <c r="H629" s="123"/>
      <c r="I629" s="123"/>
      <c r="J629" s="123"/>
      <c r="K629" s="123"/>
      <c r="L629" s="123"/>
    </row>
    <row r="630" spans="2:12">
      <c r="B630" s="124"/>
      <c r="C630" s="124"/>
      <c r="D630" s="124"/>
      <c r="E630" s="124"/>
      <c r="G630" s="123"/>
      <c r="H630" s="123"/>
      <c r="I630" s="123"/>
      <c r="J630" s="123"/>
      <c r="K630" s="123"/>
      <c r="L630" s="123"/>
    </row>
    <row r="631" spans="2:12">
      <c r="B631" s="124"/>
      <c r="C631" s="124"/>
      <c r="D631" s="124"/>
      <c r="E631" s="124"/>
      <c r="G631" s="123"/>
      <c r="H631" s="123"/>
      <c r="I631" s="123"/>
      <c r="J631" s="123"/>
      <c r="K631" s="123"/>
      <c r="L631" s="123"/>
    </row>
    <row r="632" spans="2:12">
      <c r="B632" s="124"/>
      <c r="C632" s="124"/>
      <c r="D632" s="124"/>
      <c r="E632" s="124"/>
      <c r="G632" s="123"/>
      <c r="H632" s="123"/>
      <c r="I632" s="123"/>
      <c r="J632" s="123"/>
      <c r="K632" s="123"/>
      <c r="L632" s="123"/>
    </row>
    <row r="633" spans="2:12">
      <c r="B633" s="124"/>
      <c r="C633" s="124"/>
      <c r="D633" s="124"/>
      <c r="E633" s="124"/>
      <c r="G633" s="123"/>
      <c r="H633" s="123"/>
      <c r="I633" s="123"/>
      <c r="J633" s="123"/>
      <c r="K633" s="123"/>
      <c r="L633" s="123"/>
    </row>
    <row r="634" spans="2:12">
      <c r="B634" s="124"/>
      <c r="C634" s="124"/>
      <c r="D634" s="124"/>
      <c r="E634" s="124"/>
      <c r="G634" s="123"/>
      <c r="H634" s="123"/>
      <c r="I634" s="123"/>
      <c r="J634" s="123"/>
      <c r="K634" s="123"/>
      <c r="L634" s="123"/>
    </row>
    <row r="635" spans="2:12">
      <c r="B635" s="124"/>
      <c r="C635" s="124"/>
      <c r="D635" s="124"/>
      <c r="E635" s="124"/>
      <c r="G635" s="123"/>
      <c r="H635" s="123"/>
      <c r="I635" s="123"/>
      <c r="J635" s="123"/>
      <c r="K635" s="123"/>
      <c r="L635" s="123"/>
    </row>
    <row r="636" spans="2:12">
      <c r="B636" s="124"/>
      <c r="C636" s="124"/>
      <c r="D636" s="124"/>
      <c r="E636" s="124"/>
      <c r="G636" s="123"/>
      <c r="H636" s="123"/>
      <c r="I636" s="123"/>
      <c r="J636" s="123"/>
      <c r="K636" s="123"/>
      <c r="L636" s="123"/>
    </row>
    <row r="637" spans="2:12">
      <c r="B637" s="124"/>
      <c r="C637" s="124"/>
      <c r="D637" s="124"/>
      <c r="E637" s="124"/>
      <c r="G637" s="123"/>
      <c r="H637" s="123"/>
      <c r="I637" s="123"/>
      <c r="J637" s="123"/>
      <c r="K637" s="123"/>
      <c r="L637" s="123"/>
    </row>
    <row r="638" spans="2:12">
      <c r="B638" s="124"/>
      <c r="C638" s="124"/>
      <c r="D638" s="124"/>
      <c r="E638" s="124"/>
      <c r="G638" s="123"/>
      <c r="H638" s="123"/>
      <c r="I638" s="123"/>
      <c r="J638" s="123"/>
      <c r="K638" s="123"/>
      <c r="L638" s="123"/>
    </row>
    <row r="639" spans="2:12">
      <c r="B639" s="124"/>
      <c r="C639" s="124"/>
      <c r="D639" s="124"/>
      <c r="E639" s="124"/>
      <c r="G639" s="123"/>
      <c r="H639" s="123"/>
      <c r="I639" s="123"/>
      <c r="J639" s="123"/>
      <c r="K639" s="123"/>
      <c r="L639" s="123"/>
    </row>
    <row r="640" spans="2:12">
      <c r="B640" s="124"/>
      <c r="C640" s="124"/>
      <c r="D640" s="124"/>
      <c r="E640" s="124"/>
      <c r="G640" s="123"/>
      <c r="H640" s="123"/>
      <c r="I640" s="123"/>
      <c r="J640" s="123"/>
      <c r="K640" s="123"/>
      <c r="L640" s="123"/>
    </row>
    <row r="641" spans="2:12">
      <c r="B641" s="124"/>
      <c r="C641" s="124"/>
      <c r="D641" s="124"/>
      <c r="E641" s="124"/>
      <c r="G641" s="123"/>
      <c r="H641" s="123"/>
      <c r="I641" s="123"/>
      <c r="J641" s="123"/>
      <c r="K641" s="123"/>
      <c r="L641" s="123"/>
    </row>
    <row r="642" spans="2:12">
      <c r="B642" s="124"/>
      <c r="C642" s="124"/>
      <c r="D642" s="124"/>
      <c r="E642" s="124"/>
      <c r="G642" s="123"/>
      <c r="H642" s="123"/>
      <c r="I642" s="123"/>
      <c r="J642" s="123"/>
      <c r="K642" s="123"/>
      <c r="L642" s="123"/>
    </row>
    <row r="643" spans="2:12">
      <c r="B643" s="124"/>
      <c r="C643" s="124"/>
      <c r="D643" s="124"/>
      <c r="E643" s="124"/>
      <c r="G643" s="123"/>
      <c r="H643" s="123"/>
      <c r="I643" s="123"/>
      <c r="J643" s="123"/>
      <c r="K643" s="123"/>
      <c r="L643" s="123"/>
    </row>
    <row r="644" spans="2:12">
      <c r="B644" s="124"/>
      <c r="C644" s="124"/>
      <c r="D644" s="124"/>
      <c r="E644" s="124"/>
      <c r="G644" s="123"/>
      <c r="H644" s="123"/>
      <c r="I644" s="123"/>
      <c r="J644" s="123"/>
      <c r="K644" s="123"/>
      <c r="L644" s="123"/>
    </row>
    <row r="645" spans="2:12">
      <c r="B645" s="124"/>
      <c r="C645" s="124"/>
      <c r="D645" s="124"/>
      <c r="E645" s="124"/>
      <c r="G645" s="123"/>
      <c r="H645" s="123"/>
      <c r="I645" s="123"/>
      <c r="J645" s="123"/>
      <c r="K645" s="123"/>
      <c r="L645" s="123"/>
    </row>
    <row r="646" spans="2:12">
      <c r="B646" s="124"/>
      <c r="C646" s="124"/>
      <c r="D646" s="124"/>
      <c r="E646" s="124"/>
      <c r="G646" s="123"/>
      <c r="H646" s="123"/>
      <c r="I646" s="123"/>
      <c r="J646" s="123"/>
      <c r="K646" s="123"/>
      <c r="L646" s="123"/>
    </row>
    <row r="647" spans="2:12">
      <c r="B647" s="124"/>
      <c r="C647" s="124"/>
      <c r="D647" s="124"/>
      <c r="E647" s="124"/>
      <c r="G647" s="123"/>
      <c r="H647" s="123"/>
      <c r="I647" s="123"/>
      <c r="J647" s="123"/>
      <c r="K647" s="123"/>
      <c r="L647" s="123"/>
    </row>
    <row r="648" spans="2:12">
      <c r="B648" s="124"/>
      <c r="C648" s="124"/>
      <c r="D648" s="124"/>
      <c r="E648" s="124"/>
      <c r="G648" s="123"/>
      <c r="H648" s="123"/>
      <c r="I648" s="123"/>
      <c r="J648" s="123"/>
      <c r="K648" s="123"/>
      <c r="L648" s="123"/>
    </row>
    <row r="649" spans="2:12">
      <c r="B649" s="124"/>
      <c r="C649" s="124"/>
      <c r="D649" s="124"/>
      <c r="E649" s="124"/>
      <c r="G649" s="123"/>
      <c r="H649" s="123"/>
      <c r="I649" s="123"/>
      <c r="J649" s="123"/>
      <c r="K649" s="123"/>
      <c r="L649" s="123"/>
    </row>
    <row r="650" spans="2:12">
      <c r="B650" s="124"/>
      <c r="C650" s="124"/>
      <c r="D650" s="124"/>
      <c r="E650" s="124"/>
      <c r="G650" s="123"/>
      <c r="H650" s="123"/>
      <c r="I650" s="123"/>
      <c r="J650" s="123"/>
      <c r="K650" s="123"/>
      <c r="L650" s="123"/>
    </row>
    <row r="651" spans="2:12">
      <c r="B651" s="124"/>
      <c r="C651" s="124"/>
      <c r="D651" s="124"/>
      <c r="E651" s="124"/>
      <c r="G651" s="123"/>
      <c r="H651" s="123"/>
      <c r="I651" s="123"/>
      <c r="J651" s="123"/>
      <c r="K651" s="123"/>
      <c r="L651" s="123"/>
    </row>
    <row r="652" spans="2:12">
      <c r="B652" s="124"/>
      <c r="C652" s="124"/>
      <c r="D652" s="124"/>
      <c r="E652" s="124"/>
      <c r="G652" s="123"/>
      <c r="H652" s="123"/>
      <c r="I652" s="123"/>
      <c r="J652" s="123"/>
      <c r="K652" s="123"/>
      <c r="L652" s="123"/>
    </row>
    <row r="653" spans="2:12">
      <c r="B653" s="124"/>
      <c r="C653" s="124"/>
      <c r="D653" s="124"/>
      <c r="E653" s="124"/>
      <c r="G653" s="123"/>
      <c r="H653" s="123"/>
      <c r="I653" s="123"/>
      <c r="J653" s="123"/>
      <c r="K653" s="123"/>
      <c r="L653" s="123"/>
    </row>
    <row r="654" spans="2:12">
      <c r="B654" s="124"/>
      <c r="C654" s="124"/>
      <c r="D654" s="124"/>
      <c r="E654" s="124"/>
      <c r="G654" s="123"/>
      <c r="H654" s="123"/>
      <c r="I654" s="123"/>
      <c r="J654" s="123"/>
      <c r="K654" s="123"/>
      <c r="L654" s="123"/>
    </row>
    <row r="655" spans="2:12">
      <c r="B655" s="124"/>
      <c r="C655" s="124"/>
      <c r="D655" s="124"/>
      <c r="E655" s="124"/>
      <c r="G655" s="123"/>
      <c r="H655" s="123"/>
      <c r="I655" s="123"/>
      <c r="J655" s="123"/>
      <c r="K655" s="123"/>
      <c r="L655" s="123"/>
    </row>
    <row r="656" spans="2:12">
      <c r="B656" s="124"/>
      <c r="C656" s="124"/>
      <c r="D656" s="124"/>
      <c r="E656" s="124"/>
      <c r="G656" s="123"/>
      <c r="H656" s="123"/>
      <c r="I656" s="123"/>
      <c r="J656" s="123"/>
      <c r="K656" s="123"/>
      <c r="L656" s="123"/>
    </row>
    <row r="657" spans="2:12">
      <c r="B657" s="124"/>
      <c r="C657" s="124"/>
      <c r="D657" s="124"/>
      <c r="E657" s="124"/>
      <c r="G657" s="123"/>
      <c r="H657" s="123"/>
      <c r="I657" s="123"/>
      <c r="J657" s="123"/>
      <c r="K657" s="123"/>
      <c r="L657" s="123"/>
    </row>
    <row r="658" spans="2:12">
      <c r="B658" s="124"/>
      <c r="C658" s="124"/>
      <c r="D658" s="124"/>
      <c r="E658" s="124"/>
      <c r="G658" s="123"/>
      <c r="H658" s="123"/>
      <c r="I658" s="123"/>
      <c r="J658" s="123"/>
      <c r="K658" s="123"/>
      <c r="L658" s="123"/>
    </row>
    <row r="659" spans="2:12">
      <c r="B659" s="124"/>
      <c r="C659" s="124"/>
      <c r="D659" s="124"/>
      <c r="E659" s="124"/>
      <c r="G659" s="123"/>
      <c r="H659" s="123"/>
      <c r="I659" s="123"/>
      <c r="J659" s="123"/>
      <c r="K659" s="123"/>
      <c r="L659" s="123"/>
    </row>
    <row r="660" spans="2:12">
      <c r="B660" s="124"/>
      <c r="C660" s="124"/>
      <c r="D660" s="124"/>
      <c r="E660" s="124"/>
      <c r="G660" s="123"/>
      <c r="H660" s="123"/>
      <c r="I660" s="123"/>
      <c r="J660" s="123"/>
      <c r="K660" s="123"/>
      <c r="L660" s="123"/>
    </row>
    <row r="661" spans="2:12">
      <c r="B661" s="124"/>
      <c r="C661" s="124"/>
      <c r="D661" s="124"/>
      <c r="E661" s="124"/>
      <c r="G661" s="123"/>
      <c r="H661" s="123"/>
      <c r="I661" s="123"/>
      <c r="J661" s="123"/>
      <c r="K661" s="123"/>
      <c r="L661" s="123"/>
    </row>
    <row r="662" spans="2:12">
      <c r="B662" s="124"/>
      <c r="C662" s="124"/>
      <c r="D662" s="124"/>
      <c r="E662" s="124"/>
      <c r="G662" s="123"/>
      <c r="H662" s="123"/>
      <c r="I662" s="123"/>
      <c r="J662" s="123"/>
      <c r="K662" s="123"/>
      <c r="L662" s="123"/>
    </row>
    <row r="663" spans="2:12">
      <c r="B663" s="124"/>
      <c r="C663" s="124"/>
      <c r="D663" s="124"/>
      <c r="E663" s="124"/>
      <c r="G663" s="123"/>
      <c r="H663" s="123"/>
      <c r="I663" s="123"/>
      <c r="J663" s="123"/>
      <c r="K663" s="123"/>
      <c r="L663" s="123"/>
    </row>
    <row r="664" spans="2:12">
      <c r="B664" s="124"/>
      <c r="C664" s="124"/>
      <c r="D664" s="124"/>
      <c r="E664" s="124"/>
      <c r="G664" s="123"/>
      <c r="H664" s="123"/>
      <c r="I664" s="123"/>
      <c r="J664" s="123"/>
      <c r="K664" s="123"/>
      <c r="L664" s="123"/>
    </row>
    <row r="665" spans="2:12">
      <c r="B665" s="124"/>
      <c r="C665" s="124"/>
      <c r="D665" s="124"/>
      <c r="E665" s="124"/>
      <c r="G665" s="123"/>
      <c r="H665" s="123"/>
      <c r="I665" s="123"/>
      <c r="J665" s="123"/>
      <c r="K665" s="123"/>
      <c r="L665" s="123"/>
    </row>
    <row r="666" spans="2:12">
      <c r="B666" s="124"/>
      <c r="C666" s="124"/>
      <c r="D666" s="124"/>
      <c r="E666" s="124"/>
      <c r="G666" s="123"/>
      <c r="H666" s="123"/>
      <c r="I666" s="123"/>
      <c r="J666" s="123"/>
      <c r="K666" s="123"/>
      <c r="L666" s="123"/>
    </row>
    <row r="667" spans="2:12">
      <c r="B667" s="124"/>
      <c r="C667" s="124"/>
      <c r="D667" s="124"/>
      <c r="E667" s="124"/>
      <c r="G667" s="123"/>
      <c r="H667" s="123"/>
      <c r="I667" s="123"/>
      <c r="J667" s="123"/>
      <c r="K667" s="123"/>
      <c r="L667" s="123"/>
    </row>
    <row r="668" spans="2:12">
      <c r="B668" s="124"/>
      <c r="C668" s="124"/>
      <c r="D668" s="124"/>
      <c r="E668" s="124"/>
      <c r="G668" s="123"/>
      <c r="H668" s="123"/>
      <c r="I668" s="123"/>
      <c r="J668" s="123"/>
      <c r="K668" s="123"/>
      <c r="L668" s="123"/>
    </row>
    <row r="669" spans="2:12">
      <c r="B669" s="124"/>
      <c r="C669" s="124"/>
      <c r="D669" s="124"/>
      <c r="E669" s="124"/>
      <c r="G669" s="123"/>
      <c r="H669" s="123"/>
      <c r="I669" s="123"/>
      <c r="J669" s="123"/>
      <c r="K669" s="123"/>
      <c r="L669" s="123"/>
    </row>
    <row r="670" spans="2:12">
      <c r="B670" s="124"/>
      <c r="C670" s="124"/>
      <c r="D670" s="124"/>
      <c r="E670" s="124"/>
      <c r="G670" s="123"/>
      <c r="H670" s="123"/>
      <c r="I670" s="123"/>
      <c r="J670" s="123"/>
      <c r="K670" s="123"/>
      <c r="L670" s="123"/>
    </row>
    <row r="671" spans="2:12">
      <c r="B671" s="124"/>
      <c r="C671" s="124"/>
      <c r="D671" s="124"/>
      <c r="E671" s="124"/>
      <c r="G671" s="123"/>
      <c r="H671" s="123"/>
      <c r="I671" s="123"/>
      <c r="J671" s="123"/>
      <c r="K671" s="123"/>
      <c r="L671" s="123"/>
    </row>
    <row r="672" spans="2:12">
      <c r="B672" s="124"/>
      <c r="C672" s="124"/>
      <c r="D672" s="124"/>
      <c r="E672" s="124"/>
      <c r="G672" s="123"/>
      <c r="H672" s="123"/>
      <c r="I672" s="123"/>
      <c r="J672" s="123"/>
      <c r="K672" s="123"/>
      <c r="L672" s="123"/>
    </row>
    <row r="673" spans="2:12">
      <c r="B673" s="124"/>
      <c r="C673" s="124"/>
      <c r="D673" s="124"/>
      <c r="E673" s="124"/>
      <c r="G673" s="123"/>
      <c r="H673" s="123"/>
      <c r="I673" s="123"/>
      <c r="J673" s="123"/>
      <c r="K673" s="123"/>
      <c r="L673" s="123"/>
    </row>
    <row r="674" spans="2:12">
      <c r="B674" s="124"/>
      <c r="C674" s="124"/>
      <c r="D674" s="124"/>
      <c r="E674" s="124"/>
      <c r="G674" s="123"/>
      <c r="H674" s="123"/>
      <c r="I674" s="123"/>
      <c r="J674" s="123"/>
      <c r="K674" s="123"/>
      <c r="L674" s="123"/>
    </row>
    <row r="675" spans="2:12">
      <c r="B675" s="124"/>
      <c r="C675" s="124"/>
      <c r="D675" s="124"/>
      <c r="E675" s="124"/>
      <c r="G675" s="123"/>
      <c r="H675" s="123"/>
      <c r="I675" s="123"/>
      <c r="J675" s="123"/>
      <c r="K675" s="123"/>
      <c r="L675" s="123"/>
    </row>
    <row r="676" spans="2:12">
      <c r="B676" s="124"/>
      <c r="C676" s="124"/>
      <c r="D676" s="124"/>
      <c r="E676" s="124"/>
      <c r="G676" s="123"/>
      <c r="H676" s="123"/>
      <c r="I676" s="123"/>
      <c r="J676" s="123"/>
      <c r="K676" s="123"/>
      <c r="L676" s="123"/>
    </row>
    <row r="677" spans="2:12">
      <c r="B677" s="124"/>
      <c r="C677" s="124"/>
      <c r="D677" s="124"/>
      <c r="E677" s="124"/>
      <c r="G677" s="123"/>
      <c r="H677" s="123"/>
      <c r="I677" s="123"/>
      <c r="J677" s="123"/>
      <c r="K677" s="123"/>
      <c r="L677" s="123"/>
    </row>
    <row r="678" spans="2:12">
      <c r="B678" s="124"/>
      <c r="C678" s="124"/>
      <c r="D678" s="124"/>
      <c r="E678" s="124"/>
      <c r="G678" s="123"/>
      <c r="H678" s="123"/>
      <c r="I678" s="123"/>
      <c r="J678" s="123"/>
      <c r="K678" s="123"/>
      <c r="L678" s="123"/>
    </row>
    <row r="679" spans="2:12">
      <c r="B679" s="124"/>
      <c r="C679" s="124"/>
      <c r="D679" s="124"/>
      <c r="E679" s="124"/>
      <c r="G679" s="123"/>
      <c r="H679" s="123"/>
      <c r="I679" s="123"/>
      <c r="J679" s="123"/>
      <c r="K679" s="123"/>
      <c r="L679" s="123"/>
    </row>
    <row r="680" spans="2:12">
      <c r="B680" s="124"/>
      <c r="C680" s="124"/>
      <c r="D680" s="124"/>
      <c r="E680" s="124"/>
      <c r="G680" s="123"/>
      <c r="H680" s="123"/>
      <c r="I680" s="123"/>
      <c r="J680" s="123"/>
      <c r="K680" s="123"/>
      <c r="L680" s="123"/>
    </row>
    <row r="681" spans="2:12">
      <c r="B681" s="124"/>
      <c r="C681" s="124"/>
      <c r="D681" s="124"/>
      <c r="E681" s="124"/>
      <c r="G681" s="123"/>
      <c r="H681" s="123"/>
      <c r="I681" s="123"/>
      <c r="J681" s="123"/>
      <c r="K681" s="123"/>
      <c r="L681" s="123"/>
    </row>
    <row r="682" spans="2:12">
      <c r="B682" s="124"/>
      <c r="C682" s="124"/>
      <c r="D682" s="124"/>
      <c r="E682" s="124"/>
      <c r="G682" s="123"/>
      <c r="H682" s="123"/>
      <c r="I682" s="123"/>
      <c r="J682" s="123"/>
      <c r="K682" s="123"/>
      <c r="L682" s="123"/>
    </row>
    <row r="683" spans="2:12">
      <c r="B683" s="124"/>
      <c r="C683" s="124"/>
      <c r="D683" s="124"/>
      <c r="E683" s="124"/>
      <c r="G683" s="123"/>
      <c r="H683" s="123"/>
      <c r="I683" s="123"/>
      <c r="J683" s="123"/>
      <c r="K683" s="123"/>
      <c r="L683" s="123"/>
    </row>
    <row r="684" spans="2:12">
      <c r="B684" s="124"/>
      <c r="C684" s="124"/>
      <c r="D684" s="124"/>
      <c r="E684" s="124"/>
      <c r="G684" s="123"/>
      <c r="H684" s="123"/>
      <c r="I684" s="123"/>
      <c r="J684" s="123"/>
      <c r="K684" s="123"/>
      <c r="L684" s="123"/>
    </row>
    <row r="685" spans="2:12">
      <c r="B685" s="124"/>
      <c r="C685" s="124"/>
      <c r="D685" s="124"/>
      <c r="E685" s="124"/>
      <c r="G685" s="123"/>
      <c r="H685" s="123"/>
      <c r="I685" s="123"/>
      <c r="J685" s="123"/>
      <c r="K685" s="123"/>
      <c r="L685" s="123"/>
    </row>
    <row r="686" spans="2:12">
      <c r="B686" s="124"/>
      <c r="C686" s="124"/>
      <c r="D686" s="124"/>
      <c r="E686" s="124"/>
      <c r="G686" s="123"/>
      <c r="H686" s="123"/>
      <c r="I686" s="123"/>
      <c r="J686" s="123"/>
      <c r="K686" s="123"/>
      <c r="L686" s="123"/>
    </row>
    <row r="687" spans="2:12">
      <c r="B687" s="124"/>
      <c r="C687" s="124"/>
      <c r="D687" s="124"/>
      <c r="E687" s="124"/>
      <c r="G687" s="123"/>
      <c r="H687" s="123"/>
      <c r="I687" s="123"/>
      <c r="J687" s="123"/>
      <c r="K687" s="123"/>
      <c r="L687" s="123"/>
    </row>
    <row r="688" spans="2:12">
      <c r="B688" s="124"/>
      <c r="C688" s="124"/>
      <c r="D688" s="124"/>
      <c r="E688" s="124"/>
      <c r="G688" s="123"/>
      <c r="H688" s="123"/>
      <c r="I688" s="123"/>
      <c r="J688" s="123"/>
      <c r="K688" s="123"/>
      <c r="L688" s="123"/>
    </row>
    <row r="689" spans="2:12">
      <c r="B689" s="124"/>
      <c r="C689" s="124"/>
      <c r="D689" s="124"/>
      <c r="E689" s="124"/>
      <c r="G689" s="123"/>
      <c r="H689" s="123"/>
      <c r="I689" s="123"/>
      <c r="J689" s="123"/>
      <c r="K689" s="123"/>
      <c r="L689" s="123"/>
    </row>
    <row r="690" spans="2:12">
      <c r="B690" s="124"/>
      <c r="C690" s="124"/>
      <c r="D690" s="124"/>
      <c r="E690" s="124"/>
      <c r="G690" s="123"/>
      <c r="H690" s="123"/>
      <c r="I690" s="123"/>
      <c r="J690" s="123"/>
      <c r="K690" s="123"/>
      <c r="L690" s="123"/>
    </row>
    <row r="691" spans="2:12">
      <c r="B691" s="124"/>
      <c r="C691" s="124"/>
      <c r="D691" s="124"/>
      <c r="E691" s="124"/>
      <c r="G691" s="123"/>
      <c r="H691" s="123"/>
      <c r="I691" s="123"/>
      <c r="J691" s="123"/>
      <c r="K691" s="123"/>
      <c r="L691" s="123"/>
    </row>
    <row r="692" spans="2:12">
      <c r="B692" s="124"/>
      <c r="C692" s="124"/>
      <c r="D692" s="124"/>
      <c r="E692" s="124"/>
      <c r="G692" s="123"/>
      <c r="H692" s="123"/>
      <c r="I692" s="123"/>
      <c r="J692" s="123"/>
      <c r="K692" s="123"/>
      <c r="L692" s="123"/>
    </row>
    <row r="693" spans="2:12">
      <c r="B693" s="124"/>
      <c r="C693" s="124"/>
      <c r="D693" s="124"/>
      <c r="E693" s="124"/>
      <c r="G693" s="123"/>
      <c r="H693" s="123"/>
      <c r="I693" s="123"/>
      <c r="J693" s="123"/>
      <c r="K693" s="123"/>
      <c r="L693" s="123"/>
    </row>
    <row r="694" spans="2:12">
      <c r="B694" s="124"/>
      <c r="C694" s="124"/>
      <c r="D694" s="124"/>
      <c r="E694" s="124"/>
      <c r="G694" s="123"/>
      <c r="H694" s="123"/>
      <c r="I694" s="123"/>
      <c r="J694" s="123"/>
      <c r="K694" s="123"/>
      <c r="L694" s="123"/>
    </row>
    <row r="695" spans="2:12">
      <c r="B695" s="124"/>
      <c r="C695" s="124"/>
      <c r="D695" s="124"/>
      <c r="E695" s="124"/>
      <c r="G695" s="123"/>
      <c r="H695" s="123"/>
      <c r="I695" s="123"/>
      <c r="J695" s="123"/>
      <c r="K695" s="123"/>
      <c r="L695" s="123"/>
    </row>
    <row r="696" spans="2:12">
      <c r="B696" s="124"/>
      <c r="C696" s="124"/>
      <c r="D696" s="124"/>
      <c r="E696" s="124"/>
      <c r="G696" s="123"/>
      <c r="H696" s="123"/>
      <c r="I696" s="123"/>
      <c r="J696" s="123"/>
      <c r="K696" s="123"/>
      <c r="L696" s="123"/>
    </row>
    <row r="697" spans="2:12">
      <c r="B697" s="124"/>
      <c r="C697" s="124"/>
      <c r="D697" s="124"/>
      <c r="E697" s="124"/>
      <c r="G697" s="123"/>
      <c r="H697" s="123"/>
      <c r="I697" s="123"/>
      <c r="J697" s="123"/>
      <c r="K697" s="123"/>
      <c r="L697" s="123"/>
    </row>
    <row r="698" spans="2:12">
      <c r="B698" s="124"/>
      <c r="C698" s="124"/>
      <c r="D698" s="124"/>
      <c r="E698" s="124"/>
      <c r="G698" s="123"/>
      <c r="H698" s="123"/>
      <c r="I698" s="123"/>
      <c r="J698" s="123"/>
      <c r="K698" s="123"/>
      <c r="L698" s="123"/>
    </row>
    <row r="699" spans="2:12">
      <c r="B699" s="124"/>
      <c r="C699" s="124"/>
      <c r="D699" s="124"/>
      <c r="E699" s="124"/>
      <c r="G699" s="123"/>
      <c r="H699" s="123"/>
      <c r="I699" s="123"/>
      <c r="J699" s="123"/>
      <c r="K699" s="123"/>
      <c r="L699" s="123"/>
    </row>
    <row r="700" spans="2:12">
      <c r="B700" s="124"/>
      <c r="C700" s="124"/>
      <c r="D700" s="124"/>
      <c r="E700" s="124"/>
      <c r="G700" s="123"/>
      <c r="H700" s="123"/>
      <c r="I700" s="123"/>
      <c r="J700" s="123"/>
      <c r="K700" s="123"/>
      <c r="L700" s="123"/>
    </row>
    <row r="701" spans="2:12">
      <c r="B701" s="124"/>
      <c r="C701" s="124"/>
      <c r="D701" s="124"/>
      <c r="E701" s="124"/>
      <c r="G701" s="123"/>
      <c r="H701" s="123"/>
      <c r="I701" s="123"/>
      <c r="J701" s="123"/>
      <c r="K701" s="123"/>
      <c r="L701" s="123"/>
    </row>
    <row r="702" spans="2:12">
      <c r="B702" s="124"/>
      <c r="C702" s="124"/>
      <c r="D702" s="124"/>
      <c r="E702" s="124"/>
      <c r="G702" s="123"/>
      <c r="H702" s="123"/>
      <c r="I702" s="123"/>
      <c r="J702" s="123"/>
      <c r="K702" s="123"/>
      <c r="L702" s="123"/>
    </row>
    <row r="703" spans="2:12">
      <c r="B703" s="124"/>
      <c r="C703" s="124"/>
      <c r="D703" s="124"/>
      <c r="E703" s="124"/>
      <c r="G703" s="123"/>
      <c r="H703" s="123"/>
      <c r="I703" s="123"/>
      <c r="J703" s="123"/>
      <c r="K703" s="123"/>
      <c r="L703" s="123"/>
    </row>
    <row r="704" spans="2:12">
      <c r="B704" s="124"/>
      <c r="C704" s="124"/>
      <c r="D704" s="124"/>
      <c r="E704" s="124"/>
      <c r="G704" s="123"/>
      <c r="H704" s="123"/>
      <c r="I704" s="123"/>
      <c r="J704" s="123"/>
      <c r="K704" s="123"/>
      <c r="L704" s="123"/>
    </row>
    <row r="705" spans="2:12">
      <c r="B705" s="124"/>
      <c r="C705" s="124"/>
      <c r="D705" s="124"/>
      <c r="E705" s="124"/>
      <c r="G705" s="123"/>
      <c r="H705" s="123"/>
      <c r="I705" s="123"/>
      <c r="J705" s="123"/>
      <c r="K705" s="123"/>
      <c r="L705" s="123"/>
    </row>
    <row r="706" spans="2:12">
      <c r="B706" s="124"/>
      <c r="C706" s="124"/>
      <c r="D706" s="124"/>
      <c r="E706" s="124"/>
      <c r="G706" s="123"/>
      <c r="H706" s="123"/>
      <c r="I706" s="123"/>
      <c r="J706" s="123"/>
      <c r="K706" s="123"/>
      <c r="L706" s="123"/>
    </row>
    <row r="707" spans="2:12">
      <c r="B707" s="124"/>
      <c r="C707" s="124"/>
      <c r="D707" s="124"/>
      <c r="E707" s="124"/>
      <c r="G707" s="123"/>
      <c r="H707" s="123"/>
      <c r="I707" s="123"/>
      <c r="J707" s="123"/>
      <c r="K707" s="123"/>
      <c r="L707" s="123"/>
    </row>
    <row r="708" spans="2:12">
      <c r="B708" s="124"/>
      <c r="C708" s="124"/>
      <c r="D708" s="124"/>
      <c r="E708" s="124"/>
      <c r="G708" s="123"/>
      <c r="H708" s="123"/>
      <c r="I708" s="123"/>
      <c r="J708" s="123"/>
      <c r="K708" s="123"/>
      <c r="L708" s="123"/>
    </row>
    <row r="709" spans="2:12">
      <c r="B709" s="124"/>
      <c r="C709" s="124"/>
      <c r="D709" s="124"/>
      <c r="E709" s="124"/>
      <c r="G709" s="123"/>
      <c r="H709" s="123"/>
      <c r="I709" s="123"/>
      <c r="J709" s="123"/>
      <c r="K709" s="123"/>
      <c r="L709" s="123"/>
    </row>
    <row r="710" spans="2:12">
      <c r="B710" s="124"/>
      <c r="C710" s="124"/>
      <c r="D710" s="124"/>
      <c r="E710" s="124"/>
      <c r="G710" s="123"/>
      <c r="H710" s="123"/>
      <c r="I710" s="123"/>
      <c r="J710" s="123"/>
      <c r="K710" s="123"/>
      <c r="L710" s="123"/>
    </row>
    <row r="711" spans="2:12">
      <c r="B711" s="124"/>
      <c r="C711" s="124"/>
      <c r="D711" s="124"/>
      <c r="E711" s="124"/>
      <c r="G711" s="123"/>
      <c r="H711" s="123"/>
      <c r="I711" s="123"/>
      <c r="J711" s="123"/>
      <c r="K711" s="123"/>
      <c r="L711" s="123"/>
    </row>
    <row r="712" spans="2:12">
      <c r="B712" s="124"/>
      <c r="C712" s="124"/>
      <c r="D712" s="124"/>
      <c r="E712" s="124"/>
      <c r="G712" s="123"/>
      <c r="H712" s="123"/>
      <c r="I712" s="123"/>
      <c r="J712" s="123"/>
      <c r="K712" s="123"/>
      <c r="L712" s="123"/>
    </row>
    <row r="713" spans="2:12">
      <c r="B713" s="124"/>
      <c r="C713" s="124"/>
      <c r="D713" s="124"/>
      <c r="E713" s="124"/>
      <c r="G713" s="123"/>
      <c r="H713" s="123"/>
      <c r="I713" s="123"/>
      <c r="J713" s="123"/>
      <c r="K713" s="123"/>
      <c r="L713" s="123"/>
    </row>
    <row r="714" spans="2:12">
      <c r="B714" s="124"/>
      <c r="C714" s="124"/>
      <c r="D714" s="124"/>
      <c r="E714" s="124"/>
      <c r="G714" s="123"/>
      <c r="H714" s="123"/>
      <c r="I714" s="123"/>
      <c r="J714" s="123"/>
      <c r="K714" s="123"/>
      <c r="L714" s="123"/>
    </row>
    <row r="715" spans="2:12">
      <c r="B715" s="124"/>
      <c r="C715" s="124"/>
      <c r="D715" s="124"/>
      <c r="E715" s="124"/>
      <c r="G715" s="123"/>
      <c r="H715" s="123"/>
      <c r="I715" s="123"/>
      <c r="J715" s="123"/>
      <c r="K715" s="123"/>
      <c r="L715" s="123"/>
    </row>
    <row r="716" spans="2:12">
      <c r="B716" s="124"/>
      <c r="C716" s="124"/>
      <c r="D716" s="124"/>
      <c r="E716" s="124"/>
      <c r="G716" s="123"/>
      <c r="H716" s="123"/>
      <c r="I716" s="123"/>
      <c r="J716" s="123"/>
      <c r="K716" s="123"/>
      <c r="L716" s="123"/>
    </row>
    <row r="717" spans="2:12">
      <c r="B717" s="124"/>
      <c r="C717" s="124"/>
      <c r="D717" s="124"/>
      <c r="E717" s="124"/>
      <c r="G717" s="123"/>
      <c r="H717" s="123"/>
      <c r="I717" s="123"/>
      <c r="J717" s="123"/>
      <c r="K717" s="123"/>
      <c r="L717" s="123"/>
    </row>
    <row r="718" spans="2:12">
      <c r="B718" s="124"/>
      <c r="C718" s="124"/>
      <c r="D718" s="124"/>
      <c r="E718" s="124"/>
      <c r="G718" s="123"/>
      <c r="H718" s="123"/>
      <c r="I718" s="123"/>
      <c r="J718" s="123"/>
      <c r="K718" s="123"/>
      <c r="L718" s="123"/>
    </row>
    <row r="719" spans="2:12">
      <c r="B719" s="124"/>
      <c r="C719" s="124"/>
      <c r="D719" s="124"/>
      <c r="E719" s="124"/>
      <c r="G719" s="123"/>
      <c r="H719" s="123"/>
      <c r="I719" s="123"/>
      <c r="J719" s="123"/>
      <c r="K719" s="123"/>
      <c r="L719" s="123"/>
    </row>
    <row r="720" spans="2:12">
      <c r="B720" s="124"/>
      <c r="C720" s="124"/>
      <c r="D720" s="124"/>
      <c r="E720" s="124"/>
      <c r="G720" s="123"/>
      <c r="H720" s="123"/>
      <c r="I720" s="123"/>
      <c r="J720" s="123"/>
      <c r="K720" s="123"/>
      <c r="L720" s="123"/>
    </row>
    <row r="721" spans="2:12">
      <c r="B721" s="124"/>
      <c r="C721" s="124"/>
      <c r="D721" s="124"/>
      <c r="E721" s="124"/>
      <c r="G721" s="123"/>
      <c r="H721" s="123"/>
      <c r="I721" s="123"/>
      <c r="J721" s="123"/>
      <c r="K721" s="123"/>
      <c r="L721" s="123"/>
    </row>
    <row r="722" spans="2:12">
      <c r="B722" s="124"/>
      <c r="C722" s="124"/>
      <c r="D722" s="124"/>
      <c r="E722" s="124"/>
      <c r="G722" s="123"/>
      <c r="H722" s="123"/>
      <c r="I722" s="123"/>
      <c r="J722" s="123"/>
      <c r="K722" s="123"/>
      <c r="L722" s="123"/>
    </row>
    <row r="723" spans="2:12">
      <c r="B723" s="124"/>
      <c r="C723" s="124"/>
      <c r="D723" s="124"/>
      <c r="E723" s="124"/>
      <c r="G723" s="123"/>
      <c r="H723" s="123"/>
      <c r="I723" s="123"/>
      <c r="J723" s="123"/>
      <c r="K723" s="123"/>
      <c r="L723" s="123"/>
    </row>
    <row r="724" spans="2:12">
      <c r="B724" s="124"/>
      <c r="C724" s="124"/>
      <c r="D724" s="124"/>
      <c r="E724" s="124"/>
      <c r="G724" s="123"/>
      <c r="H724" s="123"/>
      <c r="I724" s="123"/>
      <c r="J724" s="123"/>
      <c r="K724" s="123"/>
      <c r="L724" s="123"/>
    </row>
    <row r="725" spans="2:12">
      <c r="B725" s="124"/>
      <c r="C725" s="124"/>
      <c r="D725" s="124"/>
      <c r="E725" s="124"/>
      <c r="G725" s="123"/>
      <c r="H725" s="123"/>
      <c r="I725" s="123"/>
      <c r="J725" s="123"/>
      <c r="K725" s="123"/>
      <c r="L725" s="123"/>
    </row>
    <row r="726" spans="2:12">
      <c r="B726" s="124"/>
      <c r="C726" s="124"/>
      <c r="D726" s="124"/>
      <c r="E726" s="124"/>
      <c r="G726" s="123"/>
      <c r="H726" s="123"/>
      <c r="I726" s="123"/>
      <c r="J726" s="123"/>
      <c r="K726" s="123"/>
      <c r="L726" s="123"/>
    </row>
    <row r="727" spans="2:12">
      <c r="B727" s="124"/>
      <c r="C727" s="124"/>
      <c r="D727" s="124"/>
      <c r="E727" s="124"/>
      <c r="G727" s="123"/>
      <c r="H727" s="123"/>
      <c r="I727" s="123"/>
      <c r="J727" s="123"/>
      <c r="K727" s="123"/>
      <c r="L727" s="123"/>
    </row>
    <row r="728" spans="2:12">
      <c r="B728" s="124"/>
      <c r="C728" s="124"/>
      <c r="D728" s="124"/>
      <c r="E728" s="124"/>
      <c r="G728" s="123"/>
      <c r="H728" s="123"/>
      <c r="I728" s="123"/>
      <c r="J728" s="123"/>
      <c r="K728" s="123"/>
      <c r="L728" s="123"/>
    </row>
    <row r="729" spans="2:12">
      <c r="B729" s="124"/>
      <c r="C729" s="124"/>
      <c r="D729" s="124"/>
      <c r="E729" s="124"/>
      <c r="G729" s="123"/>
      <c r="H729" s="123"/>
      <c r="I729" s="123"/>
      <c r="J729" s="123"/>
      <c r="K729" s="123"/>
      <c r="L729" s="123"/>
    </row>
    <row r="730" spans="2:12">
      <c r="B730" s="124"/>
      <c r="C730" s="124"/>
      <c r="D730" s="124"/>
      <c r="E730" s="124"/>
      <c r="G730" s="123"/>
      <c r="H730" s="123"/>
      <c r="I730" s="123"/>
      <c r="J730" s="123"/>
      <c r="K730" s="123"/>
      <c r="L730" s="123"/>
    </row>
    <row r="731" spans="2:12">
      <c r="B731" s="124"/>
      <c r="C731" s="124"/>
      <c r="D731" s="124"/>
      <c r="E731" s="124"/>
      <c r="G731" s="123"/>
      <c r="H731" s="123"/>
      <c r="I731" s="123"/>
      <c r="J731" s="123"/>
      <c r="K731" s="123"/>
      <c r="L731" s="123"/>
    </row>
    <row r="732" spans="2:12">
      <c r="B732" s="124"/>
      <c r="C732" s="124"/>
      <c r="D732" s="124"/>
      <c r="E732" s="124"/>
      <c r="G732" s="123"/>
      <c r="H732" s="123"/>
      <c r="I732" s="123"/>
      <c r="J732" s="123"/>
      <c r="K732" s="123"/>
      <c r="L732" s="123"/>
    </row>
    <row r="733" spans="2:12">
      <c r="B733" s="124"/>
      <c r="C733" s="124"/>
      <c r="D733" s="124"/>
      <c r="E733" s="124"/>
      <c r="G733" s="123"/>
      <c r="H733" s="123"/>
      <c r="I733" s="123"/>
      <c r="J733" s="123"/>
      <c r="K733" s="123"/>
      <c r="L733" s="123"/>
    </row>
    <row r="734" spans="2:12">
      <c r="B734" s="124"/>
      <c r="C734" s="124"/>
      <c r="D734" s="124"/>
      <c r="E734" s="124"/>
      <c r="G734" s="123"/>
      <c r="H734" s="123"/>
      <c r="I734" s="123"/>
      <c r="J734" s="123"/>
      <c r="K734" s="123"/>
      <c r="L734" s="123"/>
    </row>
    <row r="735" spans="2:12">
      <c r="B735" s="124"/>
      <c r="C735" s="124"/>
      <c r="D735" s="124"/>
      <c r="E735" s="124"/>
      <c r="G735" s="123"/>
      <c r="H735" s="123"/>
      <c r="I735" s="123"/>
      <c r="J735" s="123"/>
      <c r="K735" s="123"/>
      <c r="L735" s="123"/>
    </row>
    <row r="736" spans="2:12">
      <c r="B736" s="124"/>
      <c r="C736" s="124"/>
      <c r="D736" s="124"/>
      <c r="E736" s="124"/>
      <c r="G736" s="123"/>
      <c r="H736" s="123"/>
      <c r="I736" s="123"/>
      <c r="J736" s="123"/>
      <c r="K736" s="123"/>
      <c r="L736" s="123"/>
    </row>
    <row r="737" spans="2:12">
      <c r="B737" s="124"/>
      <c r="C737" s="124"/>
      <c r="D737" s="124"/>
      <c r="E737" s="124"/>
      <c r="G737" s="123"/>
      <c r="H737" s="123"/>
      <c r="I737" s="123"/>
      <c r="J737" s="123"/>
      <c r="K737" s="123"/>
      <c r="L737" s="123"/>
    </row>
    <row r="738" spans="2:12">
      <c r="B738" s="124"/>
      <c r="C738" s="124"/>
      <c r="D738" s="124"/>
      <c r="E738" s="124"/>
      <c r="G738" s="123"/>
      <c r="H738" s="123"/>
      <c r="I738" s="123"/>
      <c r="J738" s="123"/>
      <c r="K738" s="123"/>
      <c r="L738" s="123"/>
    </row>
    <row r="739" spans="2:12">
      <c r="B739" s="124"/>
      <c r="C739" s="124"/>
      <c r="D739" s="124"/>
      <c r="E739" s="124"/>
      <c r="G739" s="123"/>
      <c r="H739" s="123"/>
      <c r="I739" s="123"/>
      <c r="J739" s="123"/>
      <c r="K739" s="123"/>
      <c r="L739" s="123"/>
    </row>
    <row r="740" spans="2:12">
      <c r="B740" s="124"/>
      <c r="C740" s="124"/>
      <c r="D740" s="124"/>
      <c r="E740" s="124"/>
      <c r="G740" s="123"/>
      <c r="H740" s="123"/>
      <c r="I740" s="123"/>
      <c r="J740" s="123"/>
      <c r="K740" s="123"/>
      <c r="L740" s="123"/>
    </row>
    <row r="741" spans="2:12">
      <c r="B741" s="124"/>
      <c r="C741" s="124"/>
      <c r="D741" s="124"/>
      <c r="E741" s="124"/>
      <c r="G741" s="123"/>
      <c r="H741" s="123"/>
      <c r="I741" s="123"/>
      <c r="J741" s="123"/>
      <c r="K741" s="123"/>
      <c r="L741" s="123"/>
    </row>
    <row r="742" spans="2:12">
      <c r="B742" s="124"/>
      <c r="C742" s="124"/>
      <c r="D742" s="124"/>
      <c r="E742" s="124"/>
      <c r="G742" s="123"/>
      <c r="H742" s="123"/>
      <c r="I742" s="123"/>
      <c r="J742" s="123"/>
      <c r="K742" s="123"/>
      <c r="L742" s="123"/>
    </row>
    <row r="743" spans="2:12">
      <c r="B743" s="124"/>
      <c r="C743" s="124"/>
      <c r="D743" s="124"/>
      <c r="E743" s="124"/>
      <c r="G743" s="123"/>
      <c r="H743" s="123"/>
      <c r="I743" s="123"/>
      <c r="J743" s="123"/>
      <c r="K743" s="123"/>
      <c r="L743" s="123"/>
    </row>
    <row r="744" spans="2:12">
      <c r="B744" s="124"/>
      <c r="C744" s="124"/>
      <c r="D744" s="124"/>
      <c r="E744" s="124"/>
      <c r="G744" s="123"/>
      <c r="H744" s="123"/>
      <c r="I744" s="123"/>
      <c r="J744" s="123"/>
      <c r="K744" s="123"/>
      <c r="L744" s="123"/>
    </row>
    <row r="745" spans="2:12">
      <c r="B745" s="124"/>
      <c r="C745" s="124"/>
      <c r="D745" s="124"/>
      <c r="E745" s="124"/>
      <c r="G745" s="123"/>
      <c r="H745" s="123"/>
      <c r="I745" s="123"/>
      <c r="J745" s="123"/>
      <c r="K745" s="123"/>
      <c r="L745" s="123"/>
    </row>
    <row r="746" spans="2:12">
      <c r="B746" s="124"/>
      <c r="C746" s="124"/>
      <c r="D746" s="124"/>
      <c r="E746" s="124"/>
      <c r="G746" s="123"/>
      <c r="H746" s="123"/>
      <c r="I746" s="123"/>
      <c r="J746" s="123"/>
      <c r="K746" s="123"/>
      <c r="L746" s="123"/>
    </row>
    <row r="747" spans="2:12">
      <c r="B747" s="124"/>
      <c r="C747" s="124"/>
      <c r="D747" s="124"/>
      <c r="E747" s="124"/>
      <c r="G747" s="123"/>
      <c r="H747" s="123"/>
      <c r="I747" s="123"/>
      <c r="J747" s="123"/>
      <c r="K747" s="123"/>
      <c r="L747" s="123"/>
    </row>
    <row r="748" spans="2:12">
      <c r="B748" s="124"/>
      <c r="C748" s="124"/>
      <c r="D748" s="124"/>
      <c r="E748" s="124"/>
      <c r="G748" s="123"/>
      <c r="H748" s="123"/>
      <c r="I748" s="123"/>
      <c r="J748" s="123"/>
      <c r="K748" s="123"/>
      <c r="L748" s="123"/>
    </row>
    <row r="749" spans="2:12">
      <c r="B749" s="124"/>
      <c r="C749" s="124"/>
      <c r="D749" s="124"/>
      <c r="E749" s="124"/>
      <c r="G749" s="123"/>
      <c r="H749" s="123"/>
      <c r="I749" s="123"/>
      <c r="J749" s="123"/>
      <c r="K749" s="123"/>
      <c r="L749" s="123"/>
    </row>
    <row r="750" spans="2:12">
      <c r="B750" s="124"/>
      <c r="C750" s="124"/>
      <c r="D750" s="124"/>
      <c r="E750" s="124"/>
      <c r="G750" s="123"/>
      <c r="H750" s="123"/>
      <c r="I750" s="123"/>
      <c r="J750" s="123"/>
      <c r="K750" s="123"/>
      <c r="L750" s="123"/>
    </row>
    <row r="751" spans="2:12">
      <c r="B751" s="124"/>
      <c r="C751" s="124"/>
      <c r="D751" s="124"/>
      <c r="E751" s="124"/>
      <c r="G751" s="123"/>
      <c r="H751" s="123"/>
      <c r="I751" s="123"/>
      <c r="J751" s="123"/>
      <c r="K751" s="123"/>
      <c r="L751" s="123"/>
    </row>
    <row r="752" spans="2:12">
      <c r="B752" s="124"/>
      <c r="C752" s="124"/>
      <c r="D752" s="124"/>
      <c r="E752" s="124"/>
      <c r="G752" s="123"/>
      <c r="H752" s="123"/>
      <c r="I752" s="123"/>
      <c r="J752" s="123"/>
      <c r="K752" s="123"/>
      <c r="L752" s="123"/>
    </row>
    <row r="753" spans="2:12">
      <c r="B753" s="124"/>
      <c r="C753" s="124"/>
      <c r="D753" s="124"/>
      <c r="E753" s="124"/>
      <c r="G753" s="123"/>
      <c r="H753" s="123"/>
      <c r="I753" s="123"/>
      <c r="J753" s="123"/>
      <c r="K753" s="123"/>
      <c r="L753" s="123"/>
    </row>
    <row r="754" spans="2:12">
      <c r="B754" s="124"/>
      <c r="C754" s="124"/>
      <c r="D754" s="124"/>
      <c r="E754" s="124"/>
      <c r="G754" s="123"/>
      <c r="H754" s="123"/>
      <c r="I754" s="123"/>
      <c r="J754" s="123"/>
      <c r="K754" s="123"/>
      <c r="L754" s="123"/>
    </row>
    <row r="755" spans="2:12">
      <c r="B755" s="124"/>
      <c r="C755" s="124"/>
      <c r="D755" s="124"/>
      <c r="E755" s="124"/>
      <c r="G755" s="123"/>
      <c r="H755" s="123"/>
      <c r="I755" s="123"/>
      <c r="J755" s="123"/>
      <c r="K755" s="123"/>
      <c r="L755" s="123"/>
    </row>
    <row r="756" spans="2:12">
      <c r="B756" s="124"/>
      <c r="C756" s="124"/>
      <c r="D756" s="124"/>
      <c r="E756" s="124"/>
      <c r="G756" s="123"/>
      <c r="H756" s="123"/>
      <c r="I756" s="123"/>
      <c r="J756" s="123"/>
      <c r="K756" s="123"/>
      <c r="L756" s="123"/>
    </row>
    <row r="757" spans="2:12">
      <c r="B757" s="124"/>
      <c r="C757" s="124"/>
      <c r="D757" s="124"/>
      <c r="E757" s="124"/>
      <c r="G757" s="123"/>
      <c r="H757" s="123"/>
      <c r="I757" s="123"/>
      <c r="J757" s="123"/>
      <c r="K757" s="123"/>
      <c r="L757" s="123"/>
    </row>
    <row r="758" spans="2:12">
      <c r="B758" s="124"/>
      <c r="C758" s="124"/>
      <c r="D758" s="124"/>
      <c r="E758" s="124"/>
      <c r="G758" s="123"/>
      <c r="H758" s="123"/>
      <c r="I758" s="123"/>
      <c r="J758" s="123"/>
      <c r="K758" s="123"/>
      <c r="L758" s="123"/>
    </row>
    <row r="759" spans="2:12">
      <c r="B759" s="124"/>
      <c r="C759" s="124"/>
      <c r="D759" s="124"/>
      <c r="E759" s="124"/>
      <c r="G759" s="123"/>
      <c r="H759" s="123"/>
      <c r="I759" s="123"/>
      <c r="J759" s="123"/>
      <c r="K759" s="123"/>
      <c r="L759" s="123"/>
    </row>
    <row r="760" spans="2:12">
      <c r="B760" s="124"/>
      <c r="C760" s="124"/>
      <c r="D760" s="124"/>
      <c r="E760" s="124"/>
      <c r="G760" s="123"/>
      <c r="H760" s="123"/>
      <c r="I760" s="123"/>
      <c r="J760" s="123"/>
      <c r="K760" s="123"/>
      <c r="L760" s="123"/>
    </row>
    <row r="761" spans="2:12">
      <c r="B761" s="124"/>
      <c r="C761" s="124"/>
      <c r="D761" s="124"/>
      <c r="E761" s="124"/>
      <c r="G761" s="123"/>
      <c r="H761" s="123"/>
      <c r="I761" s="123"/>
      <c r="J761" s="123"/>
      <c r="K761" s="123"/>
      <c r="L761" s="123"/>
    </row>
    <row r="762" spans="2:12">
      <c r="B762" s="124"/>
      <c r="C762" s="124"/>
      <c r="D762" s="124"/>
      <c r="E762" s="124"/>
      <c r="G762" s="123"/>
      <c r="H762" s="123"/>
      <c r="I762" s="123"/>
      <c r="J762" s="123"/>
      <c r="K762" s="123"/>
      <c r="L762" s="123"/>
    </row>
    <row r="763" spans="2:12">
      <c r="B763" s="124"/>
      <c r="C763" s="124"/>
      <c r="D763" s="124"/>
      <c r="E763" s="124"/>
      <c r="G763" s="123"/>
      <c r="H763" s="123"/>
      <c r="I763" s="123"/>
      <c r="J763" s="123"/>
      <c r="K763" s="123"/>
      <c r="L763" s="123"/>
    </row>
    <row r="764" spans="2:12">
      <c r="B764" s="124"/>
      <c r="C764" s="124"/>
      <c r="D764" s="124"/>
      <c r="E764" s="124"/>
      <c r="G764" s="123"/>
      <c r="H764" s="123"/>
      <c r="I764" s="123"/>
      <c r="J764" s="123"/>
      <c r="K764" s="123"/>
      <c r="L764" s="123"/>
    </row>
    <row r="765" spans="2:12">
      <c r="B765" s="124"/>
      <c r="C765" s="124"/>
      <c r="D765" s="124"/>
      <c r="E765" s="124"/>
      <c r="G765" s="123"/>
      <c r="H765" s="123"/>
      <c r="I765" s="123"/>
      <c r="J765" s="123"/>
      <c r="K765" s="123"/>
      <c r="L765" s="123"/>
    </row>
    <row r="766" spans="2:12">
      <c r="B766" s="124"/>
      <c r="C766" s="124"/>
      <c r="D766" s="124"/>
      <c r="E766" s="124"/>
      <c r="G766" s="123"/>
      <c r="H766" s="123"/>
      <c r="I766" s="123"/>
      <c r="J766" s="123"/>
      <c r="K766" s="123"/>
      <c r="L766" s="123"/>
    </row>
    <row r="767" spans="2:12">
      <c r="B767" s="124"/>
      <c r="C767" s="124"/>
      <c r="D767" s="124"/>
      <c r="E767" s="124"/>
      <c r="G767" s="123"/>
      <c r="H767" s="123"/>
      <c r="I767" s="123"/>
      <c r="J767" s="123"/>
      <c r="K767" s="123"/>
      <c r="L767" s="123"/>
    </row>
    <row r="768" spans="2:12">
      <c r="B768" s="124"/>
      <c r="C768" s="124"/>
      <c r="D768" s="124"/>
      <c r="E768" s="124"/>
      <c r="G768" s="123"/>
      <c r="H768" s="123"/>
      <c r="I768" s="123"/>
      <c r="J768" s="123"/>
      <c r="K768" s="123"/>
      <c r="L768" s="123"/>
    </row>
    <row r="769" spans="2:12">
      <c r="B769" s="124"/>
      <c r="C769" s="124"/>
      <c r="D769" s="124"/>
      <c r="E769" s="124"/>
      <c r="G769" s="123"/>
      <c r="H769" s="123"/>
      <c r="I769" s="123"/>
      <c r="J769" s="123"/>
      <c r="K769" s="123"/>
      <c r="L769" s="123"/>
    </row>
    <row r="770" spans="2:12">
      <c r="B770" s="124"/>
      <c r="C770" s="124"/>
      <c r="D770" s="124"/>
      <c r="E770" s="124"/>
      <c r="G770" s="123"/>
      <c r="H770" s="123"/>
      <c r="I770" s="123"/>
      <c r="J770" s="123"/>
      <c r="K770" s="123"/>
      <c r="L770" s="123"/>
    </row>
    <row r="771" spans="2:12">
      <c r="B771" s="124"/>
      <c r="C771" s="124"/>
      <c r="D771" s="124"/>
      <c r="E771" s="124"/>
      <c r="G771" s="123"/>
      <c r="H771" s="123"/>
      <c r="I771" s="123"/>
      <c r="J771" s="123"/>
      <c r="K771" s="123"/>
      <c r="L771" s="123"/>
    </row>
    <row r="772" spans="2:12">
      <c r="B772" s="124"/>
      <c r="C772" s="124"/>
      <c r="D772" s="124"/>
      <c r="E772" s="124"/>
      <c r="G772" s="123"/>
      <c r="H772" s="123"/>
      <c r="I772" s="123"/>
      <c r="J772" s="123"/>
      <c r="K772" s="123"/>
      <c r="L772" s="123"/>
    </row>
    <row r="773" spans="2:12">
      <c r="B773" s="124"/>
      <c r="C773" s="124"/>
      <c r="D773" s="124"/>
      <c r="E773" s="124"/>
      <c r="G773" s="123"/>
      <c r="H773" s="123"/>
      <c r="I773" s="123"/>
      <c r="J773" s="123"/>
      <c r="K773" s="123"/>
      <c r="L773" s="123"/>
    </row>
    <row r="774" spans="2:12">
      <c r="B774" s="124"/>
      <c r="C774" s="124"/>
      <c r="D774" s="124"/>
      <c r="E774" s="124"/>
      <c r="G774" s="123"/>
      <c r="H774" s="123"/>
      <c r="I774" s="123"/>
      <c r="J774" s="123"/>
      <c r="K774" s="123"/>
      <c r="L774" s="123"/>
    </row>
    <row r="775" spans="2:12">
      <c r="B775" s="124"/>
      <c r="C775" s="124"/>
      <c r="D775" s="124"/>
      <c r="E775" s="124"/>
      <c r="G775" s="123"/>
      <c r="H775" s="123"/>
      <c r="I775" s="123"/>
      <c r="J775" s="123"/>
      <c r="K775" s="123"/>
      <c r="L775" s="123"/>
    </row>
    <row r="776" spans="2:12">
      <c r="B776" s="124"/>
      <c r="C776" s="124"/>
      <c r="D776" s="124"/>
      <c r="E776" s="124"/>
      <c r="G776" s="123"/>
      <c r="H776" s="123"/>
      <c r="I776" s="123"/>
      <c r="J776" s="123"/>
      <c r="K776" s="123"/>
      <c r="L776" s="123"/>
    </row>
    <row r="777" spans="2:12">
      <c r="B777" s="124"/>
      <c r="C777" s="124"/>
      <c r="D777" s="124"/>
      <c r="E777" s="124"/>
      <c r="G777" s="123"/>
      <c r="H777" s="123"/>
      <c r="I777" s="123"/>
      <c r="J777" s="123"/>
      <c r="K777" s="123"/>
      <c r="L777" s="123"/>
    </row>
    <row r="778" spans="2:12">
      <c r="B778" s="124"/>
      <c r="C778" s="124"/>
      <c r="D778" s="124"/>
      <c r="E778" s="124"/>
      <c r="G778" s="123"/>
      <c r="H778" s="123"/>
      <c r="I778" s="123"/>
      <c r="J778" s="123"/>
      <c r="K778" s="123"/>
      <c r="L778" s="123"/>
    </row>
    <row r="779" spans="2:12">
      <c r="B779" s="124"/>
      <c r="C779" s="124"/>
      <c r="D779" s="124"/>
      <c r="E779" s="124"/>
      <c r="G779" s="123"/>
      <c r="H779" s="123"/>
      <c r="I779" s="123"/>
      <c r="J779" s="123"/>
      <c r="K779" s="123"/>
      <c r="L779" s="123"/>
    </row>
    <row r="780" spans="2:12">
      <c r="B780" s="124"/>
      <c r="C780" s="124"/>
      <c r="D780" s="124"/>
      <c r="E780" s="124"/>
      <c r="G780" s="123"/>
      <c r="H780" s="123"/>
      <c r="I780" s="123"/>
      <c r="J780" s="123"/>
      <c r="K780" s="123"/>
      <c r="L780" s="123"/>
    </row>
    <row r="781" spans="2:12">
      <c r="B781" s="124"/>
      <c r="C781" s="124"/>
      <c r="D781" s="124"/>
      <c r="E781" s="124"/>
      <c r="G781" s="123"/>
      <c r="H781" s="123"/>
      <c r="I781" s="123"/>
      <c r="J781" s="123"/>
      <c r="K781" s="123"/>
      <c r="L781" s="123"/>
    </row>
    <row r="782" spans="2:12">
      <c r="B782" s="124"/>
      <c r="C782" s="124"/>
      <c r="D782" s="124"/>
      <c r="E782" s="124"/>
      <c r="G782" s="123"/>
      <c r="H782" s="123"/>
      <c r="I782" s="123"/>
      <c r="J782" s="123"/>
      <c r="K782" s="123"/>
      <c r="L782" s="123"/>
    </row>
    <row r="783" spans="2:12">
      <c r="B783" s="124"/>
      <c r="C783" s="124"/>
      <c r="D783" s="124"/>
      <c r="E783" s="124"/>
      <c r="G783" s="123"/>
      <c r="H783" s="123"/>
      <c r="I783" s="123"/>
      <c r="J783" s="123"/>
      <c r="K783" s="123"/>
      <c r="L783" s="123"/>
    </row>
    <row r="784" spans="2:12">
      <c r="B784" s="124"/>
      <c r="C784" s="124"/>
      <c r="D784" s="124"/>
      <c r="E784" s="124"/>
      <c r="G784" s="123"/>
      <c r="H784" s="123"/>
      <c r="I784" s="123"/>
      <c r="J784" s="123"/>
      <c r="K784" s="123"/>
      <c r="L784" s="123"/>
    </row>
    <row r="785" spans="2:12">
      <c r="B785" s="124"/>
      <c r="C785" s="124"/>
      <c r="D785" s="124"/>
      <c r="E785" s="124"/>
      <c r="G785" s="123"/>
      <c r="H785" s="123"/>
      <c r="I785" s="123"/>
      <c r="J785" s="123"/>
      <c r="K785" s="123"/>
      <c r="L785" s="123"/>
    </row>
    <row r="786" spans="2:12">
      <c r="B786" s="124"/>
      <c r="C786" s="124"/>
      <c r="D786" s="124"/>
      <c r="E786" s="124"/>
      <c r="G786" s="123"/>
      <c r="H786" s="123"/>
      <c r="I786" s="123"/>
      <c r="J786" s="123"/>
      <c r="K786" s="123"/>
      <c r="L786" s="123"/>
    </row>
    <row r="787" spans="2:12">
      <c r="B787" s="124"/>
      <c r="C787" s="124"/>
      <c r="D787" s="124"/>
      <c r="E787" s="124"/>
      <c r="G787" s="123"/>
      <c r="H787" s="123"/>
      <c r="I787" s="123"/>
      <c r="J787" s="123"/>
      <c r="K787" s="123"/>
      <c r="L787" s="123"/>
    </row>
    <row r="788" spans="2:12">
      <c r="B788" s="124"/>
      <c r="C788" s="124"/>
      <c r="D788" s="124"/>
      <c r="E788" s="124"/>
      <c r="G788" s="123"/>
      <c r="H788" s="123"/>
      <c r="I788" s="123"/>
      <c r="J788" s="123"/>
      <c r="K788" s="123"/>
      <c r="L788" s="123"/>
    </row>
    <row r="789" spans="2:12">
      <c r="B789" s="124"/>
      <c r="C789" s="124"/>
      <c r="D789" s="124"/>
      <c r="E789" s="124"/>
      <c r="G789" s="123"/>
      <c r="H789" s="123"/>
      <c r="I789" s="123"/>
      <c r="J789" s="123"/>
      <c r="K789" s="123"/>
      <c r="L789" s="123"/>
    </row>
    <row r="790" spans="2:12">
      <c r="B790" s="124"/>
      <c r="C790" s="124"/>
      <c r="D790" s="124"/>
      <c r="E790" s="124"/>
      <c r="G790" s="123"/>
      <c r="H790" s="123"/>
      <c r="I790" s="123"/>
      <c r="J790" s="123"/>
      <c r="K790" s="123"/>
      <c r="L790" s="123"/>
    </row>
    <row r="791" spans="2:12">
      <c r="B791" s="124"/>
      <c r="C791" s="124"/>
      <c r="D791" s="124"/>
      <c r="E791" s="124"/>
      <c r="G791" s="123"/>
      <c r="H791" s="123"/>
      <c r="I791" s="123"/>
      <c r="J791" s="123"/>
      <c r="K791" s="123"/>
      <c r="L791" s="123"/>
    </row>
    <row r="792" spans="2:12">
      <c r="B792" s="124"/>
      <c r="C792" s="124"/>
      <c r="D792" s="124"/>
      <c r="E792" s="124"/>
      <c r="G792" s="123"/>
      <c r="H792" s="123"/>
      <c r="I792" s="123"/>
      <c r="J792" s="123"/>
      <c r="K792" s="123"/>
      <c r="L792" s="123"/>
    </row>
    <row r="793" spans="2:12">
      <c r="B793" s="124"/>
      <c r="C793" s="124"/>
      <c r="D793" s="124"/>
      <c r="E793" s="124"/>
      <c r="G793" s="123"/>
      <c r="H793" s="123"/>
      <c r="I793" s="123"/>
      <c r="J793" s="123"/>
      <c r="K793" s="123"/>
      <c r="L793" s="123"/>
    </row>
    <row r="794" spans="2:12">
      <c r="B794" s="124"/>
      <c r="C794" s="124"/>
      <c r="D794" s="124"/>
      <c r="E794" s="124"/>
      <c r="G794" s="123"/>
      <c r="H794" s="123"/>
      <c r="I794" s="123"/>
      <c r="J794" s="123"/>
      <c r="K794" s="123"/>
      <c r="L794" s="123"/>
    </row>
    <row r="795" spans="2:12">
      <c r="B795" s="124"/>
      <c r="C795" s="124"/>
      <c r="D795" s="124"/>
      <c r="E795" s="124"/>
      <c r="G795" s="123"/>
      <c r="H795" s="123"/>
      <c r="I795" s="123"/>
      <c r="J795" s="123"/>
      <c r="K795" s="123"/>
      <c r="L795" s="123"/>
    </row>
    <row r="796" spans="2:12">
      <c r="B796" s="124"/>
      <c r="C796" s="124"/>
      <c r="D796" s="124"/>
      <c r="E796" s="124"/>
      <c r="G796" s="123"/>
      <c r="H796" s="123"/>
      <c r="I796" s="123"/>
      <c r="J796" s="123"/>
      <c r="K796" s="123"/>
      <c r="L796" s="123"/>
    </row>
    <row r="797" spans="2:12">
      <c r="B797" s="124"/>
      <c r="C797" s="124"/>
      <c r="D797" s="124"/>
      <c r="E797" s="124"/>
      <c r="G797" s="123"/>
      <c r="H797" s="123"/>
      <c r="I797" s="123"/>
      <c r="J797" s="123"/>
      <c r="K797" s="123"/>
      <c r="L797" s="123"/>
    </row>
    <row r="798" spans="2:12">
      <c r="B798" s="124"/>
      <c r="C798" s="124"/>
      <c r="D798" s="124"/>
      <c r="E798" s="124"/>
      <c r="G798" s="123"/>
      <c r="H798" s="123"/>
      <c r="I798" s="123"/>
      <c r="J798" s="123"/>
      <c r="K798" s="123"/>
      <c r="L798" s="123"/>
    </row>
    <row r="799" spans="2:12">
      <c r="B799" s="124"/>
      <c r="C799" s="124"/>
      <c r="D799" s="124"/>
      <c r="E799" s="124"/>
      <c r="G799" s="123"/>
      <c r="H799" s="123"/>
      <c r="I799" s="123"/>
      <c r="J799" s="123"/>
      <c r="K799" s="123"/>
      <c r="L799" s="123"/>
    </row>
    <row r="800" spans="2:12">
      <c r="B800" s="124"/>
      <c r="C800" s="124"/>
      <c r="D800" s="124"/>
      <c r="E800" s="124"/>
      <c r="G800" s="123"/>
      <c r="H800" s="123"/>
      <c r="I800" s="123"/>
      <c r="J800" s="123"/>
      <c r="K800" s="123"/>
      <c r="L800" s="123"/>
    </row>
    <row r="801" spans="2:12">
      <c r="B801" s="124"/>
      <c r="C801" s="124"/>
      <c r="D801" s="124"/>
      <c r="E801" s="124"/>
      <c r="G801" s="123"/>
      <c r="H801" s="123"/>
      <c r="I801" s="123"/>
      <c r="J801" s="123"/>
      <c r="K801" s="123"/>
      <c r="L801" s="123"/>
    </row>
    <row r="802" spans="2:12">
      <c r="B802" s="124"/>
      <c r="C802" s="124"/>
      <c r="D802" s="124"/>
      <c r="E802" s="124"/>
      <c r="G802" s="123"/>
      <c r="H802" s="123"/>
      <c r="I802" s="123"/>
      <c r="J802" s="123"/>
      <c r="K802" s="123"/>
      <c r="L802" s="123"/>
    </row>
    <row r="803" spans="2:12">
      <c r="B803" s="124"/>
      <c r="C803" s="124"/>
      <c r="D803" s="124"/>
      <c r="E803" s="124"/>
      <c r="G803" s="123"/>
      <c r="H803" s="123"/>
      <c r="I803" s="123"/>
      <c r="J803" s="123"/>
      <c r="K803" s="123"/>
      <c r="L803" s="123"/>
    </row>
    <row r="804" spans="2:12">
      <c r="B804" s="124"/>
      <c r="C804" s="124"/>
      <c r="D804" s="124"/>
      <c r="E804" s="124"/>
      <c r="G804" s="123"/>
      <c r="H804" s="123"/>
      <c r="I804" s="123"/>
      <c r="J804" s="123"/>
      <c r="K804" s="123"/>
      <c r="L804" s="123"/>
    </row>
    <row r="805" spans="2:12">
      <c r="B805" s="124"/>
      <c r="C805" s="124"/>
      <c r="D805" s="124"/>
      <c r="E805" s="124"/>
      <c r="G805" s="123"/>
      <c r="H805" s="123"/>
      <c r="I805" s="123"/>
      <c r="J805" s="123"/>
      <c r="K805" s="123"/>
      <c r="L805" s="123"/>
    </row>
    <row r="806" spans="2:12">
      <c r="B806" s="124"/>
      <c r="C806" s="124"/>
      <c r="D806" s="124"/>
      <c r="E806" s="124"/>
      <c r="G806" s="123"/>
      <c r="H806" s="123"/>
      <c r="I806" s="123"/>
      <c r="J806" s="123"/>
      <c r="K806" s="123"/>
      <c r="L806" s="123"/>
    </row>
    <row r="807" spans="2:12">
      <c r="B807" s="124"/>
      <c r="C807" s="124"/>
      <c r="D807" s="124"/>
      <c r="E807" s="124"/>
      <c r="G807" s="123"/>
      <c r="H807" s="123"/>
      <c r="I807" s="123"/>
      <c r="J807" s="123"/>
      <c r="K807" s="123"/>
      <c r="L807" s="123"/>
    </row>
    <row r="808" spans="2:12">
      <c r="B808" s="124"/>
      <c r="C808" s="124"/>
      <c r="D808" s="124"/>
      <c r="E808" s="124"/>
      <c r="G808" s="123"/>
      <c r="H808" s="123"/>
      <c r="I808" s="123"/>
      <c r="J808" s="123"/>
      <c r="K808" s="123"/>
      <c r="L808" s="123"/>
    </row>
    <row r="809" spans="2:12">
      <c r="B809" s="124"/>
      <c r="C809" s="124"/>
      <c r="D809" s="124"/>
      <c r="E809" s="124"/>
      <c r="G809" s="123"/>
      <c r="H809" s="123"/>
      <c r="I809" s="123"/>
      <c r="J809" s="123"/>
      <c r="K809" s="123"/>
      <c r="L809" s="123"/>
    </row>
    <row r="810" spans="2:12">
      <c r="B810" s="124"/>
      <c r="C810" s="124"/>
      <c r="D810" s="124"/>
      <c r="E810" s="124"/>
      <c r="G810" s="123"/>
      <c r="H810" s="123"/>
      <c r="I810" s="123"/>
      <c r="J810" s="123"/>
      <c r="K810" s="123"/>
      <c r="L810" s="123"/>
    </row>
    <row r="811" spans="2:12">
      <c r="B811" s="124"/>
      <c r="C811" s="124"/>
      <c r="D811" s="124"/>
      <c r="E811" s="124"/>
      <c r="G811" s="123"/>
      <c r="H811" s="123"/>
      <c r="I811" s="123"/>
      <c r="J811" s="123"/>
      <c r="K811" s="123"/>
      <c r="L811" s="123"/>
    </row>
    <row r="812" spans="2:12">
      <c r="B812" s="124"/>
      <c r="C812" s="124"/>
      <c r="D812" s="124"/>
      <c r="E812" s="124"/>
      <c r="G812" s="123"/>
      <c r="H812" s="123"/>
      <c r="I812" s="123"/>
      <c r="J812" s="123"/>
      <c r="K812" s="123"/>
      <c r="L812" s="123"/>
    </row>
    <row r="813" spans="2:12">
      <c r="B813" s="124"/>
      <c r="C813" s="124"/>
      <c r="D813" s="124"/>
      <c r="E813" s="124"/>
      <c r="G813" s="123"/>
      <c r="H813" s="123"/>
      <c r="I813" s="123"/>
      <c r="J813" s="123"/>
      <c r="K813" s="123"/>
      <c r="L813" s="123"/>
    </row>
    <row r="814" spans="2:12">
      <c r="B814" s="124"/>
      <c r="C814" s="124"/>
      <c r="D814" s="124"/>
      <c r="E814" s="124"/>
      <c r="G814" s="123"/>
      <c r="H814" s="123"/>
      <c r="I814" s="123"/>
      <c r="J814" s="123"/>
      <c r="K814" s="123"/>
      <c r="L814" s="123"/>
    </row>
    <row r="815" spans="2:12">
      <c r="B815" s="124"/>
      <c r="C815" s="124"/>
      <c r="D815" s="124"/>
      <c r="E815" s="124"/>
      <c r="G815" s="123"/>
      <c r="H815" s="123"/>
      <c r="I815" s="123"/>
      <c r="J815" s="123"/>
      <c r="K815" s="123"/>
      <c r="L815" s="123"/>
    </row>
    <row r="816" spans="2:12">
      <c r="B816" s="124"/>
      <c r="C816" s="124"/>
      <c r="D816" s="124"/>
      <c r="E816" s="124"/>
      <c r="G816" s="123"/>
      <c r="H816" s="123"/>
      <c r="I816" s="123"/>
      <c r="J816" s="123"/>
      <c r="K816" s="123"/>
      <c r="L816" s="123"/>
    </row>
    <row r="817" spans="2:12">
      <c r="B817" s="124"/>
      <c r="C817" s="124"/>
      <c r="D817" s="124"/>
      <c r="E817" s="124"/>
      <c r="G817" s="123"/>
      <c r="H817" s="123"/>
      <c r="I817" s="123"/>
      <c r="J817" s="123"/>
      <c r="K817" s="123"/>
      <c r="L817" s="123"/>
    </row>
    <row r="818" spans="2:12">
      <c r="B818" s="124"/>
      <c r="C818" s="124"/>
      <c r="D818" s="124"/>
      <c r="E818" s="124"/>
      <c r="G818" s="123"/>
      <c r="H818" s="123"/>
      <c r="I818" s="123"/>
      <c r="J818" s="123"/>
      <c r="K818" s="123"/>
      <c r="L818" s="123"/>
    </row>
    <row r="819" spans="2:12">
      <c r="B819" s="124"/>
      <c r="C819" s="124"/>
      <c r="D819" s="124"/>
      <c r="E819" s="124"/>
      <c r="G819" s="123"/>
      <c r="H819" s="123"/>
      <c r="I819" s="123"/>
      <c r="J819" s="123"/>
      <c r="K819" s="123"/>
      <c r="L819" s="123"/>
    </row>
    <row r="820" spans="2:12">
      <c r="B820" s="124"/>
      <c r="C820" s="124"/>
      <c r="D820" s="124"/>
      <c r="E820" s="124"/>
      <c r="G820" s="123"/>
      <c r="H820" s="123"/>
      <c r="I820" s="123"/>
      <c r="J820" s="123"/>
      <c r="K820" s="123"/>
      <c r="L820" s="123"/>
    </row>
    <row r="821" spans="2:12">
      <c r="B821" s="124"/>
      <c r="C821" s="124"/>
      <c r="D821" s="124"/>
      <c r="E821" s="124"/>
      <c r="G821" s="123"/>
      <c r="H821" s="123"/>
      <c r="I821" s="123"/>
      <c r="J821" s="123"/>
      <c r="K821" s="123"/>
      <c r="L821" s="123"/>
    </row>
    <row r="822" spans="2:12">
      <c r="B822" s="124"/>
      <c r="C822" s="124"/>
      <c r="D822" s="124"/>
      <c r="E822" s="124"/>
      <c r="G822" s="123"/>
      <c r="H822" s="123"/>
      <c r="I822" s="123"/>
      <c r="J822" s="123"/>
      <c r="K822" s="123"/>
      <c r="L822" s="123"/>
    </row>
    <row r="823" spans="2:12">
      <c r="G823" s="123"/>
      <c r="H823" s="123"/>
      <c r="I823" s="123"/>
      <c r="J823" s="123"/>
      <c r="K823" s="123"/>
      <c r="L823" s="123"/>
    </row>
    <row r="824" spans="2:12">
      <c r="G824" s="123"/>
      <c r="H824" s="123"/>
      <c r="I824" s="123"/>
      <c r="J824" s="123"/>
      <c r="K824" s="123"/>
      <c r="L824" s="123"/>
    </row>
    <row r="825" spans="2:12">
      <c r="G825" s="123"/>
      <c r="H825" s="123"/>
      <c r="I825" s="123"/>
      <c r="J825" s="123"/>
      <c r="K825" s="123"/>
      <c r="L825" s="123"/>
    </row>
    <row r="826" spans="2:12">
      <c r="G826" s="123"/>
      <c r="H826" s="123"/>
      <c r="I826" s="123"/>
      <c r="J826" s="123"/>
      <c r="K826" s="123"/>
      <c r="L826" s="123"/>
    </row>
    <row r="827" spans="2:12">
      <c r="G827" s="123"/>
      <c r="H827" s="123"/>
      <c r="I827" s="123"/>
      <c r="J827" s="123"/>
      <c r="K827" s="123"/>
      <c r="L827" s="123"/>
    </row>
    <row r="828" spans="2:12">
      <c r="G828" s="123"/>
      <c r="H828" s="123"/>
      <c r="I828" s="123"/>
      <c r="J828" s="123"/>
      <c r="K828" s="123"/>
      <c r="L828" s="123"/>
    </row>
    <row r="829" spans="2:12">
      <c r="G829" s="123"/>
      <c r="H829" s="123"/>
      <c r="I829" s="123"/>
      <c r="J829" s="123"/>
      <c r="K829" s="123"/>
      <c r="L829" s="123"/>
    </row>
    <row r="830" spans="2:12">
      <c r="G830" s="123"/>
      <c r="H830" s="123"/>
      <c r="I830" s="123"/>
      <c r="J830" s="123"/>
      <c r="K830" s="123"/>
      <c r="L830" s="123"/>
    </row>
  </sheetData>
  <mergeCells count="534">
    <mergeCell ref="B1:E1"/>
    <mergeCell ref="G1:L1"/>
    <mergeCell ref="B2:E2"/>
    <mergeCell ref="I2:L2"/>
    <mergeCell ref="I3:K4"/>
    <mergeCell ref="D4:D5"/>
    <mergeCell ref="E4:E5"/>
    <mergeCell ref="H5:L5"/>
    <mergeCell ref="D6:D7"/>
    <mergeCell ref="E6:E7"/>
    <mergeCell ref="G7:L7"/>
    <mergeCell ref="D8:D9"/>
    <mergeCell ref="E8:E9"/>
    <mergeCell ref="C10:C11"/>
    <mergeCell ref="D10:D11"/>
    <mergeCell ref="E10:E11"/>
    <mergeCell ref="I10:I15"/>
    <mergeCell ref="D12:D13"/>
    <mergeCell ref="E12:E13"/>
    <mergeCell ref="D14:D15"/>
    <mergeCell ref="E14:E15"/>
    <mergeCell ref="D16:D17"/>
    <mergeCell ref="E16:E17"/>
    <mergeCell ref="I17:I20"/>
    <mergeCell ref="D18:D19"/>
    <mergeCell ref="E18:E19"/>
    <mergeCell ref="D20:D21"/>
    <mergeCell ref="E20:E21"/>
    <mergeCell ref="D22:D23"/>
    <mergeCell ref="E22:E23"/>
    <mergeCell ref="I22:I31"/>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D114:D115"/>
    <mergeCell ref="E114:E115"/>
    <mergeCell ref="D116:D120"/>
    <mergeCell ref="E116:E120"/>
    <mergeCell ref="I117:I137"/>
    <mergeCell ref="D129:D130"/>
    <mergeCell ref="E129:E130"/>
    <mergeCell ref="I104:I115"/>
    <mergeCell ref="J104:J107"/>
    <mergeCell ref="D106:D107"/>
    <mergeCell ref="E106:E107"/>
    <mergeCell ref="D108:D109"/>
    <mergeCell ref="E108:E109"/>
    <mergeCell ref="J108:J113"/>
    <mergeCell ref="D110:D111"/>
    <mergeCell ref="E110:E111"/>
    <mergeCell ref="D112:D113"/>
    <mergeCell ref="E112:E113"/>
    <mergeCell ref="J117:J122"/>
    <mergeCell ref="D121:D122"/>
    <mergeCell ref="E121:E122"/>
    <mergeCell ref="D123:D124"/>
    <mergeCell ref="E123:E124"/>
    <mergeCell ref="J123:J129"/>
    <mergeCell ref="D125:D126"/>
    <mergeCell ref="E125:E126"/>
    <mergeCell ref="D127:D128"/>
    <mergeCell ref="E127:E128"/>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82:D283"/>
    <mergeCell ref="E282:E283"/>
    <mergeCell ref="D284:D285"/>
    <mergeCell ref="E284:E285"/>
    <mergeCell ref="D286:D287"/>
    <mergeCell ref="E286:E287"/>
    <mergeCell ref="D276:D277"/>
    <mergeCell ref="E276:E277"/>
    <mergeCell ref="D278:D279"/>
    <mergeCell ref="E278:E279"/>
    <mergeCell ref="D280:D281"/>
    <mergeCell ref="E280:E281"/>
    <mergeCell ref="E294:E314"/>
    <mergeCell ref="E315:E316"/>
    <mergeCell ref="E317:E318"/>
    <mergeCell ref="E319:E320"/>
    <mergeCell ref="D321:D322"/>
    <mergeCell ref="E321:E322"/>
    <mergeCell ref="D288:D289"/>
    <mergeCell ref="E288:E289"/>
    <mergeCell ref="C290:C291"/>
    <mergeCell ref="D290:D291"/>
    <mergeCell ref="E290:E291"/>
    <mergeCell ref="B293:E293"/>
    <mergeCell ref="E329:E331"/>
    <mergeCell ref="E332:E333"/>
    <mergeCell ref="E334:E335"/>
    <mergeCell ref="E336:E337"/>
    <mergeCell ref="E338:E339"/>
    <mergeCell ref="E340:E341"/>
    <mergeCell ref="D323:D324"/>
    <mergeCell ref="E323:E324"/>
    <mergeCell ref="D325:D326"/>
    <mergeCell ref="E325:E326"/>
    <mergeCell ref="D327:D328"/>
    <mergeCell ref="E327:E328"/>
    <mergeCell ref="E350:E351"/>
    <mergeCell ref="E352:E353"/>
    <mergeCell ref="E354:E355"/>
    <mergeCell ref="E356:E357"/>
    <mergeCell ref="E358:E359"/>
    <mergeCell ref="E360:E361"/>
    <mergeCell ref="E342:E343"/>
    <mergeCell ref="E344:E345"/>
    <mergeCell ref="D346:D347"/>
    <mergeCell ref="E346:E347"/>
    <mergeCell ref="D348:D349"/>
    <mergeCell ref="E348:E349"/>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404:D405"/>
    <mergeCell ref="E404:E405"/>
    <mergeCell ref="D406:D407"/>
    <mergeCell ref="E406:E407"/>
    <mergeCell ref="D408:D409"/>
    <mergeCell ref="E408:E409"/>
    <mergeCell ref="D398:D399"/>
    <mergeCell ref="E398:E399"/>
    <mergeCell ref="D400:D401"/>
    <mergeCell ref="E400:E401"/>
    <mergeCell ref="D402:D403"/>
    <mergeCell ref="E402:E403"/>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96:D497"/>
    <mergeCell ref="E496:E497"/>
    <mergeCell ref="D498:D499"/>
    <mergeCell ref="E498:E499"/>
    <mergeCell ref="D500:D501"/>
    <mergeCell ref="E500:E501"/>
    <mergeCell ref="D490:D491"/>
    <mergeCell ref="E490:E491"/>
    <mergeCell ref="D492:D493"/>
    <mergeCell ref="E492:E493"/>
    <mergeCell ref="D494:D495"/>
    <mergeCell ref="E494:E495"/>
    <mergeCell ref="D508:D509"/>
    <mergeCell ref="E508:E509"/>
    <mergeCell ref="D510:D511"/>
    <mergeCell ref="E510:E511"/>
    <mergeCell ref="D512:D513"/>
    <mergeCell ref="E512:E513"/>
    <mergeCell ref="D502:D503"/>
    <mergeCell ref="E502:E503"/>
    <mergeCell ref="D504:D505"/>
    <mergeCell ref="E504:E505"/>
    <mergeCell ref="D506:D507"/>
    <mergeCell ref="E506:E507"/>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76:D577"/>
    <mergeCell ref="E576:E577"/>
    <mergeCell ref="D578:D579"/>
    <mergeCell ref="E578:E579"/>
    <mergeCell ref="D580:D581"/>
    <mergeCell ref="E580:E581"/>
    <mergeCell ref="D570:D571"/>
    <mergeCell ref="E570:E571"/>
    <mergeCell ref="D572:D573"/>
    <mergeCell ref="E572:E573"/>
    <mergeCell ref="D574:D575"/>
    <mergeCell ref="E574:E575"/>
    <mergeCell ref="C590:C591"/>
    <mergeCell ref="D590:D591"/>
    <mergeCell ref="E590:E591"/>
    <mergeCell ref="E582:E583"/>
    <mergeCell ref="E584:E585"/>
    <mergeCell ref="D586:D587"/>
    <mergeCell ref="E586:E587"/>
    <mergeCell ref="D588:D589"/>
    <mergeCell ref="E588:E589"/>
  </mergeCells>
  <hyperlinks>
    <hyperlink ref="C111" r:id="rId1" display="http://unstats.un.org/unsd/cr/registry/regcs.asp?Cl=16&amp;Lg=1&amp;Co=3811" xr:uid="{47D5D334-39CE-43CA-A25C-D1B11817E896}"/>
    <hyperlink ref="C112" r:id="rId2" display="http://unstats.un.org/unsd/cr/registry/regcs.asp?Cl=16&amp;Lg=1&amp;Co=3812" xr:uid="{0E4FB728-F299-4683-9986-C71418CAD404}"/>
    <hyperlink ref="C113" r:id="rId3" display="http://unstats.un.org/unsd/cr/registry/regcs.asp?Cl=16&amp;Lg=1&amp;Co=3813" xr:uid="{7F00BB2E-056F-49D4-BBC7-23624654BE82}"/>
    <hyperlink ref="C115" r:id="rId4" display="http://unstats.un.org/unsd/cr/registry/regcs.asp?Cl=16&amp;Lg=1&amp;Co=3814" xr:uid="{DEF7F6F9-8656-4051-B599-7D24D46525BE}"/>
    <hyperlink ref="C116" r:id="rId5" display="http://unstats.un.org/unsd/cr/registry/regcs.asp?Cl=16&amp;Lg=1&amp;Co=3816" xr:uid="{18A9200F-CB8F-4CE1-99AE-00C9FFD5748F}"/>
    <hyperlink ref="D111" r:id="rId6" display="http://unstats.un.org/unsd/cr/registry/regcs.asp?Cl=16&amp;Lg=1&amp;Co=38112" xr:uid="{2002CB32-5613-4340-BF64-D10D222EE9B1}"/>
    <hyperlink ref="B35" r:id="rId7" display="http://unstats.un.org/unsd/cr/registry/regcs.asp?Cl=16&amp;Lg=1&amp;Co=312" xr:uid="{A1ED4287-CE93-4FDE-B9C3-8BB16BB9FA3E}"/>
    <hyperlink ref="B48" r:id="rId8" display="http://unstats.un.org/unsd/cr/registry/regcs.asp?Cl=16&amp;Lg=1&amp;Co=316" xr:uid="{A4BACE0B-C887-4341-9E15-3741F1B426E6}"/>
    <hyperlink ref="B55" r:id="rId9" display="http://unstats.un.org/unsd/cr/registry/regcs.asp?Cl=16&amp;Lg=1&amp;Co=317" xr:uid="{CD026D66-FA84-4483-90AF-93F777696B6B}"/>
    <hyperlink ref="D22" r:id="rId10" display="http://unstats.un.org/unsd/cr/registry/regcs.asp?Cl=16&amp;Lg=1&amp;Co=31100" xr:uid="{9A2074DD-2632-4BF3-BF1E-5C2BADAACB37}"/>
    <hyperlink ref="B21" r:id="rId11" display="http://unstats.un.org/unsd/cr/registry/regcs.asp?Cl=16&amp;Lg=1&amp;Co=311" xr:uid="{15AA8787-C333-4707-968F-22930CB76D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6DC7-9F86-4F1C-9D5F-BAEE5D367C12}">
  <dimension ref="A1:O71"/>
  <sheetViews>
    <sheetView zoomScaleNormal="100" workbookViewId="0">
      <selection activeCell="C32" sqref="C32"/>
    </sheetView>
  </sheetViews>
  <sheetFormatPr defaultColWidth="9" defaultRowHeight="14.5"/>
  <cols>
    <col min="1" max="1" width="7.453125" style="453" customWidth="1"/>
    <col min="2" max="2" width="33.54296875" style="194" customWidth="1"/>
    <col min="3" max="3" width="35.1796875" style="194" customWidth="1"/>
    <col min="4" max="4" width="33.54296875" style="391" customWidth="1"/>
    <col min="5" max="5" width="2.81640625" style="195" hidden="1" customWidth="1"/>
    <col min="6" max="6" width="0" style="197" hidden="1" customWidth="1"/>
    <col min="7" max="8" width="9" style="197" hidden="1" customWidth="1"/>
    <col min="9" max="11" width="0" style="197" hidden="1" customWidth="1"/>
    <col min="12" max="12" width="7.453125" style="453" customWidth="1"/>
    <col min="13" max="13" width="33.54296875" style="197" customWidth="1"/>
    <col min="14" max="14" width="36.54296875" style="197" customWidth="1"/>
    <col min="15" max="15" width="33.54296875" style="197" customWidth="1"/>
    <col min="16" max="16384" width="9" style="197"/>
  </cols>
  <sheetData>
    <row r="1" spans="1:15" ht="21.75" customHeight="1">
      <c r="A1" s="380">
        <v>1</v>
      </c>
      <c r="B1" s="381" t="s">
        <v>44</v>
      </c>
      <c r="C1" s="382"/>
      <c r="D1" s="383"/>
      <c r="I1" s="195"/>
      <c r="J1" s="196"/>
      <c r="K1" s="196"/>
      <c r="L1" s="380">
        <v>1</v>
      </c>
      <c r="M1" s="384" t="s">
        <v>45</v>
      </c>
      <c r="N1" s="385"/>
      <c r="O1" s="386"/>
    </row>
    <row r="2" spans="1:15">
      <c r="A2" s="387">
        <v>1.1000000000000001</v>
      </c>
      <c r="B2" s="388" t="s">
        <v>46</v>
      </c>
      <c r="C2" s="388" t="s">
        <v>47</v>
      </c>
      <c r="D2" s="389" t="s">
        <v>48</v>
      </c>
      <c r="I2" s="195"/>
      <c r="J2" s="196"/>
      <c r="K2" s="196"/>
      <c r="L2" s="387">
        <v>1.1000000000000001</v>
      </c>
      <c r="M2" s="388" t="s">
        <v>49</v>
      </c>
      <c r="N2" s="388" t="str">
        <f>C2</f>
        <v>Soil Association Certification</v>
      </c>
      <c r="O2" s="390"/>
    </row>
    <row r="3" spans="1:15" ht="14.25" customHeight="1">
      <c r="A3" s="387" t="s">
        <v>50</v>
      </c>
      <c r="B3" s="119" t="s">
        <v>51</v>
      </c>
      <c r="C3" s="119" t="s">
        <v>9</v>
      </c>
      <c r="I3" s="195"/>
      <c r="J3" s="196"/>
      <c r="K3" s="196"/>
      <c r="L3" s="387" t="s">
        <v>50</v>
      </c>
      <c r="M3" s="119" t="s">
        <v>52</v>
      </c>
      <c r="N3" s="119" t="str">
        <f>C3</f>
        <v>SA-PEFC-FM-014564</v>
      </c>
      <c r="O3" s="298"/>
    </row>
    <row r="4" spans="1:15" ht="52.5">
      <c r="A4" s="392" t="s">
        <v>53</v>
      </c>
      <c r="B4" s="393" t="s">
        <v>54</v>
      </c>
      <c r="C4" s="119" t="s">
        <v>55</v>
      </c>
      <c r="D4" s="394" t="s">
        <v>56</v>
      </c>
      <c r="I4" s="195"/>
      <c r="J4" s="196"/>
      <c r="K4" s="196"/>
      <c r="L4" s="392" t="s">
        <v>53</v>
      </c>
      <c r="M4" s="395" t="s">
        <v>57</v>
      </c>
      <c r="N4" s="119" t="s">
        <v>55</v>
      </c>
      <c r="O4" s="298"/>
    </row>
    <row r="5" spans="1:15" ht="52">
      <c r="A5" s="396" t="s">
        <v>58</v>
      </c>
      <c r="B5" s="397" t="s">
        <v>59</v>
      </c>
      <c r="C5" s="119" t="s">
        <v>60</v>
      </c>
      <c r="D5" s="394" t="s">
        <v>61</v>
      </c>
      <c r="I5" s="195"/>
      <c r="J5" s="196"/>
      <c r="K5" s="196"/>
      <c r="L5" s="396" t="s">
        <v>58</v>
      </c>
      <c r="M5" s="395"/>
      <c r="N5" s="119" t="s">
        <v>60</v>
      </c>
      <c r="O5" s="298"/>
    </row>
    <row r="6" spans="1:15" ht="52" hidden="1">
      <c r="A6" s="396" t="s">
        <v>62</v>
      </c>
      <c r="B6" s="397" t="s">
        <v>63</v>
      </c>
      <c r="C6" s="119" t="s">
        <v>20</v>
      </c>
      <c r="D6" s="394"/>
      <c r="I6" s="195"/>
      <c r="J6" s="196"/>
      <c r="K6" s="196"/>
      <c r="L6" s="396" t="s">
        <v>62</v>
      </c>
      <c r="M6" s="395"/>
      <c r="N6" s="370"/>
      <c r="O6" s="298"/>
    </row>
    <row r="7" spans="1:15" ht="78" hidden="1">
      <c r="A7" s="396" t="s">
        <v>64</v>
      </c>
      <c r="B7" s="398" t="s">
        <v>65</v>
      </c>
      <c r="C7" s="399"/>
      <c r="D7" s="400" t="s">
        <v>66</v>
      </c>
      <c r="I7" s="195"/>
      <c r="J7" s="196"/>
      <c r="K7" s="196"/>
      <c r="L7" s="396" t="s">
        <v>64</v>
      </c>
      <c r="M7" s="395"/>
      <c r="N7" s="370"/>
      <c r="O7" s="298"/>
    </row>
    <row r="8" spans="1:15" ht="43.5" hidden="1">
      <c r="A8" s="401" t="s">
        <v>67</v>
      </c>
      <c r="B8" s="402" t="s">
        <v>68</v>
      </c>
      <c r="C8" s="119" t="s">
        <v>20</v>
      </c>
      <c r="D8" s="394" t="s">
        <v>69</v>
      </c>
      <c r="I8" s="195"/>
      <c r="J8" s="196"/>
      <c r="K8" s="196"/>
      <c r="L8" s="401" t="s">
        <v>67</v>
      </c>
      <c r="M8" s="403"/>
      <c r="N8" s="404"/>
      <c r="O8" s="298"/>
    </row>
    <row r="9" spans="1:15">
      <c r="A9" s="401"/>
      <c r="B9" s="405"/>
      <c r="C9" s="119"/>
      <c r="D9" s="406"/>
      <c r="I9" s="195"/>
      <c r="J9" s="196"/>
      <c r="K9" s="196"/>
      <c r="L9" s="401"/>
      <c r="M9" s="407"/>
      <c r="N9" s="404"/>
      <c r="O9" s="298"/>
    </row>
    <row r="10" spans="1:15" ht="15" thickBot="1">
      <c r="A10" s="387">
        <v>1.2</v>
      </c>
      <c r="B10" s="586" t="s">
        <v>70</v>
      </c>
      <c r="C10" s="586"/>
      <c r="D10" s="586"/>
      <c r="I10" s="195"/>
      <c r="J10" s="196"/>
      <c r="K10" s="196"/>
      <c r="L10" s="387">
        <v>1.2</v>
      </c>
      <c r="M10" s="587" t="s">
        <v>71</v>
      </c>
      <c r="N10" s="587"/>
      <c r="O10" s="408"/>
    </row>
    <row r="11" spans="1:15" ht="15" thickBot="1">
      <c r="A11" s="387" t="s">
        <v>72</v>
      </c>
      <c r="B11" s="409" t="s">
        <v>73</v>
      </c>
      <c r="C11" s="370" t="s">
        <v>74</v>
      </c>
      <c r="I11" s="195"/>
      <c r="J11" s="196"/>
      <c r="K11" s="196"/>
      <c r="L11" s="387" t="s">
        <v>72</v>
      </c>
      <c r="M11" s="119" t="s">
        <v>75</v>
      </c>
      <c r="N11" s="122" t="str">
        <f>C11</f>
        <v>Sveaskog Förvaltning AB</v>
      </c>
      <c r="O11" s="298"/>
    </row>
    <row r="12" spans="1:15" ht="29.5" thickBot="1">
      <c r="A12" s="387" t="s">
        <v>76</v>
      </c>
      <c r="B12" s="409" t="s">
        <v>77</v>
      </c>
      <c r="C12" s="370" t="s">
        <v>74</v>
      </c>
      <c r="D12" s="410"/>
      <c r="F12" s="196"/>
      <c r="G12" s="196"/>
      <c r="H12" s="196"/>
      <c r="I12" s="195"/>
      <c r="J12" s="196"/>
      <c r="K12" s="196"/>
      <c r="L12" s="387" t="s">
        <v>76</v>
      </c>
      <c r="M12" s="119" t="s">
        <v>78</v>
      </c>
      <c r="N12" s="122" t="str">
        <f>C12</f>
        <v>Sveaskog Förvaltning AB</v>
      </c>
      <c r="O12" s="298"/>
    </row>
    <row r="13" spans="1:15" s="196" customFormat="1" ht="15" thickBot="1">
      <c r="A13" s="387" t="s">
        <v>79</v>
      </c>
      <c r="B13" s="411" t="s">
        <v>80</v>
      </c>
      <c r="C13" s="370"/>
      <c r="D13" s="410"/>
      <c r="E13" s="195"/>
      <c r="I13" s="195"/>
      <c r="L13" s="387" t="s">
        <v>79</v>
      </c>
      <c r="M13" s="119" t="s">
        <v>81</v>
      </c>
      <c r="N13" s="122" t="str">
        <f>C14</f>
        <v>Jenny Stenberg</v>
      </c>
      <c r="O13" s="298"/>
    </row>
    <row r="14" spans="1:15" s="196" customFormat="1" ht="15" thickBot="1">
      <c r="A14" s="387" t="s">
        <v>82</v>
      </c>
      <c r="B14" s="409" t="s">
        <v>83</v>
      </c>
      <c r="C14" s="370" t="s">
        <v>84</v>
      </c>
      <c r="D14" s="391"/>
      <c r="E14" s="195"/>
      <c r="F14" s="197"/>
      <c r="G14" s="197"/>
      <c r="H14" s="197"/>
      <c r="I14" s="195"/>
      <c r="L14" s="387" t="s">
        <v>82</v>
      </c>
      <c r="M14" s="119" t="s">
        <v>85</v>
      </c>
      <c r="N14" s="122" t="str">
        <f>C15</f>
        <v>Wallingatan 2, 105 22 Stockholm</v>
      </c>
      <c r="O14" s="298"/>
    </row>
    <row r="15" spans="1:15" ht="15" thickBot="1">
      <c r="A15" s="387" t="s">
        <v>86</v>
      </c>
      <c r="B15" s="409" t="s">
        <v>87</v>
      </c>
      <c r="C15" s="370" t="s">
        <v>88</v>
      </c>
      <c r="I15" s="195"/>
      <c r="J15" s="196"/>
      <c r="K15" s="196" t="s">
        <v>89</v>
      </c>
      <c r="L15" s="387" t="s">
        <v>86</v>
      </c>
      <c r="M15" s="119" t="s">
        <v>90</v>
      </c>
      <c r="N15" s="122" t="str">
        <f>C15</f>
        <v>Wallingatan 2, 105 22 Stockholm</v>
      </c>
      <c r="O15" s="298"/>
    </row>
    <row r="16" spans="1:15" ht="15" thickBot="1">
      <c r="A16" s="387" t="s">
        <v>91</v>
      </c>
      <c r="B16" s="409" t="s">
        <v>92</v>
      </c>
      <c r="C16" s="370" t="s">
        <v>5</v>
      </c>
      <c r="I16" s="195"/>
      <c r="J16" s="196"/>
      <c r="K16" s="196" t="s">
        <v>93</v>
      </c>
      <c r="L16" s="387" t="s">
        <v>91</v>
      </c>
      <c r="M16" s="119" t="s">
        <v>94</v>
      </c>
      <c r="N16" s="122" t="s">
        <v>95</v>
      </c>
      <c r="O16" s="298"/>
    </row>
    <row r="17" spans="1:15" ht="15" thickBot="1">
      <c r="A17" s="387" t="s">
        <v>96</v>
      </c>
      <c r="B17" s="409" t="s">
        <v>97</v>
      </c>
      <c r="C17" s="412" t="s">
        <v>98</v>
      </c>
      <c r="I17" s="195"/>
      <c r="J17" s="196"/>
      <c r="K17" s="196" t="s">
        <v>99</v>
      </c>
      <c r="L17" s="387" t="s">
        <v>96</v>
      </c>
      <c r="M17" s="119" t="s">
        <v>100</v>
      </c>
      <c r="N17" s="122" t="str">
        <f>C17</f>
        <v>+46105449702</v>
      </c>
      <c r="O17" s="298"/>
    </row>
    <row r="18" spans="1:15" ht="15" thickBot="1">
      <c r="A18" s="387" t="s">
        <v>101</v>
      </c>
      <c r="B18" s="409" t="s">
        <v>102</v>
      </c>
      <c r="C18" s="370" t="s">
        <v>103</v>
      </c>
      <c r="I18" s="195"/>
      <c r="J18" s="196"/>
      <c r="K18" s="196" t="s">
        <v>104</v>
      </c>
      <c r="L18" s="387" t="s">
        <v>101</v>
      </c>
      <c r="M18" s="119" t="s">
        <v>102</v>
      </c>
      <c r="N18" s="122" t="s">
        <v>105</v>
      </c>
      <c r="O18" s="298"/>
    </row>
    <row r="19" spans="1:15" ht="15" thickBot="1">
      <c r="A19" s="387" t="s">
        <v>106</v>
      </c>
      <c r="B19" s="409" t="s">
        <v>107</v>
      </c>
      <c r="C19" s="370" t="s">
        <v>108</v>
      </c>
      <c r="I19" s="195"/>
      <c r="J19" s="196"/>
      <c r="K19" s="196" t="s">
        <v>109</v>
      </c>
      <c r="L19" s="387" t="s">
        <v>106</v>
      </c>
      <c r="M19" s="119" t="s">
        <v>110</v>
      </c>
      <c r="N19" s="122" t="str">
        <f>C19</f>
        <v>jenny.stenberg@sveaskog.se</v>
      </c>
      <c r="O19" s="298"/>
    </row>
    <row r="20" spans="1:15" ht="15" thickBot="1">
      <c r="A20" s="387" t="s">
        <v>111</v>
      </c>
      <c r="B20" s="409" t="s">
        <v>112</v>
      </c>
      <c r="C20" s="413" t="s">
        <v>113</v>
      </c>
      <c r="I20" s="195"/>
      <c r="J20" s="196"/>
      <c r="K20" s="196" t="s">
        <v>114</v>
      </c>
      <c r="L20" s="387" t="s">
        <v>111</v>
      </c>
      <c r="M20" s="119" t="s">
        <v>115</v>
      </c>
      <c r="N20" s="122" t="str">
        <f>C20</f>
        <v>www.sveaskog.se</v>
      </c>
      <c r="O20" s="298"/>
    </row>
    <row r="21" spans="1:15" ht="26">
      <c r="A21" s="387" t="s">
        <v>116</v>
      </c>
      <c r="B21" s="119" t="s">
        <v>117</v>
      </c>
      <c r="C21" s="370" t="s">
        <v>84</v>
      </c>
      <c r="D21" s="414" t="s">
        <v>118</v>
      </c>
      <c r="I21" s="195"/>
      <c r="J21" s="196"/>
      <c r="K21" s="196"/>
      <c r="L21" s="387" t="s">
        <v>116</v>
      </c>
      <c r="M21" s="119" t="s">
        <v>119</v>
      </c>
      <c r="N21" s="122" t="str">
        <f>C21</f>
        <v>Jenny Stenberg</v>
      </c>
      <c r="O21" s="415"/>
    </row>
    <row r="22" spans="1:15" ht="43.5" customHeight="1">
      <c r="A22" s="387" t="s">
        <v>120</v>
      </c>
      <c r="B22" s="119" t="s">
        <v>121</v>
      </c>
      <c r="C22" s="370" t="s">
        <v>122</v>
      </c>
      <c r="D22" s="416"/>
      <c r="F22" s="196"/>
      <c r="G22" s="196"/>
      <c r="H22" s="196"/>
      <c r="I22" s="195"/>
      <c r="J22" s="196"/>
      <c r="K22" s="196"/>
      <c r="L22" s="387" t="s">
        <v>120</v>
      </c>
      <c r="M22" s="119" t="s">
        <v>123</v>
      </c>
      <c r="N22" s="417" t="s">
        <v>124</v>
      </c>
      <c r="O22" s="415"/>
    </row>
    <row r="23" spans="1:15" s="196" customFormat="1">
      <c r="A23" s="387"/>
      <c r="B23" s="119"/>
      <c r="C23" s="111"/>
      <c r="D23" s="418"/>
      <c r="E23" s="195"/>
      <c r="F23" s="197"/>
      <c r="G23" s="197"/>
      <c r="H23" s="197"/>
      <c r="I23" s="195"/>
      <c r="L23" s="387"/>
      <c r="M23" s="119"/>
      <c r="N23" s="119"/>
      <c r="O23" s="298"/>
    </row>
    <row r="24" spans="1:15">
      <c r="A24" s="419">
        <v>1.3</v>
      </c>
      <c r="B24" s="586" t="s">
        <v>125</v>
      </c>
      <c r="C24" s="586"/>
      <c r="D24" s="586"/>
      <c r="I24" s="195"/>
      <c r="J24" s="196"/>
      <c r="K24" s="196"/>
      <c r="L24" s="419">
        <v>1.3</v>
      </c>
      <c r="M24" s="420" t="s">
        <v>126</v>
      </c>
      <c r="N24" s="421"/>
      <c r="O24" s="408"/>
    </row>
    <row r="25" spans="1:15">
      <c r="A25" s="387" t="s">
        <v>127</v>
      </c>
      <c r="B25" s="119" t="s">
        <v>128</v>
      </c>
      <c r="C25" s="370" t="s">
        <v>129</v>
      </c>
      <c r="D25" s="406" t="s">
        <v>130</v>
      </c>
      <c r="F25" s="196"/>
      <c r="G25" s="196" t="s">
        <v>129</v>
      </c>
      <c r="H25" s="196"/>
      <c r="I25" s="195"/>
      <c r="J25" s="196"/>
      <c r="K25" s="196" t="s">
        <v>129</v>
      </c>
      <c r="L25" s="387" t="s">
        <v>127</v>
      </c>
      <c r="M25" s="119" t="s">
        <v>131</v>
      </c>
      <c r="N25" s="119" t="s">
        <v>132</v>
      </c>
      <c r="O25" s="415"/>
    </row>
    <row r="26" spans="1:15" s="196" customFormat="1" ht="74.150000000000006" customHeight="1">
      <c r="A26" s="387" t="s">
        <v>133</v>
      </c>
      <c r="B26" s="119" t="s">
        <v>134</v>
      </c>
      <c r="C26" s="370" t="s">
        <v>135</v>
      </c>
      <c r="D26" s="410" t="s">
        <v>136</v>
      </c>
      <c r="E26" s="195"/>
      <c r="I26" s="195"/>
      <c r="K26" s="196" t="s">
        <v>137</v>
      </c>
      <c r="L26" s="387" t="s">
        <v>133</v>
      </c>
      <c r="M26" s="119" t="s">
        <v>138</v>
      </c>
      <c r="N26" s="122" t="s">
        <v>139</v>
      </c>
      <c r="O26" s="415"/>
    </row>
    <row r="27" spans="1:15" s="196" customFormat="1" ht="26.25" customHeight="1">
      <c r="A27" s="422" t="s">
        <v>140</v>
      </c>
      <c r="B27" s="423" t="s">
        <v>134</v>
      </c>
      <c r="C27" s="370" t="s">
        <v>141</v>
      </c>
      <c r="D27" s="424" t="s">
        <v>142</v>
      </c>
      <c r="E27" s="195"/>
      <c r="I27" s="195"/>
      <c r="L27" s="422" t="s">
        <v>140</v>
      </c>
      <c r="M27" s="119"/>
      <c r="N27" s="122" t="s">
        <v>143</v>
      </c>
      <c r="O27" s="415"/>
    </row>
    <row r="28" spans="1:15" s="196" customFormat="1" ht="26">
      <c r="A28" s="387" t="s">
        <v>144</v>
      </c>
      <c r="B28" s="119" t="s">
        <v>145</v>
      </c>
      <c r="C28" s="370" t="s">
        <v>2</v>
      </c>
      <c r="D28" s="416" t="s">
        <v>146</v>
      </c>
      <c r="E28" s="195"/>
      <c r="G28" s="196" t="s">
        <v>137</v>
      </c>
      <c r="I28" s="195"/>
      <c r="L28" s="387" t="s">
        <v>144</v>
      </c>
      <c r="M28" s="119" t="s">
        <v>147</v>
      </c>
      <c r="N28" s="119" t="str">
        <f>C28</f>
        <v>Sveaskog Förvaltnings AB</v>
      </c>
      <c r="O28" s="415"/>
    </row>
    <row r="29" spans="1:15" s="196" customFormat="1">
      <c r="A29" s="387" t="s">
        <v>148</v>
      </c>
      <c r="B29" s="119" t="s">
        <v>149</v>
      </c>
      <c r="C29" s="119" t="s">
        <v>20</v>
      </c>
      <c r="D29" s="416" t="s">
        <v>150</v>
      </c>
      <c r="E29" s="195"/>
      <c r="I29" s="195"/>
      <c r="L29" s="387" t="s">
        <v>148</v>
      </c>
      <c r="M29" s="119" t="s">
        <v>151</v>
      </c>
      <c r="N29" s="425" t="s">
        <v>152</v>
      </c>
      <c r="O29" s="415"/>
    </row>
    <row r="30" spans="1:15" s="196" customFormat="1" ht="34.5" customHeight="1">
      <c r="A30" s="387" t="s">
        <v>153</v>
      </c>
      <c r="B30" s="119" t="s">
        <v>154</v>
      </c>
      <c r="C30" s="122">
        <v>5</v>
      </c>
      <c r="D30" s="416" t="s">
        <v>155</v>
      </c>
      <c r="E30" s="195"/>
      <c r="F30" s="197"/>
      <c r="G30" s="197"/>
      <c r="H30" s="197"/>
      <c r="I30" s="195"/>
      <c r="L30" s="387" t="s">
        <v>153</v>
      </c>
      <c r="M30" s="119" t="s">
        <v>156</v>
      </c>
      <c r="N30" s="122">
        <f>C30</f>
        <v>5</v>
      </c>
      <c r="O30" s="415"/>
    </row>
    <row r="31" spans="1:15">
      <c r="A31" s="387" t="s">
        <v>157</v>
      </c>
      <c r="B31" s="119" t="s">
        <v>92</v>
      </c>
      <c r="C31" s="119" t="s">
        <v>5</v>
      </c>
      <c r="D31" s="416"/>
      <c r="I31" s="195"/>
      <c r="J31" s="196"/>
      <c r="K31" s="196"/>
      <c r="L31" s="387" t="s">
        <v>157</v>
      </c>
      <c r="M31" s="119" t="s">
        <v>94</v>
      </c>
      <c r="N31" s="119" t="s">
        <v>95</v>
      </c>
      <c r="O31" s="415"/>
    </row>
    <row r="32" spans="1:15">
      <c r="A32" s="387" t="s">
        <v>158</v>
      </c>
      <c r="B32" s="119" t="s">
        <v>159</v>
      </c>
      <c r="C32" s="370" t="s">
        <v>160</v>
      </c>
      <c r="D32" s="410"/>
      <c r="I32" s="195"/>
      <c r="J32" s="196"/>
      <c r="K32" s="196"/>
      <c r="L32" s="387" t="s">
        <v>158</v>
      </c>
      <c r="M32" s="119" t="s">
        <v>159</v>
      </c>
      <c r="N32" s="119" t="str">
        <f>C32</f>
        <v>All of Sweden</v>
      </c>
      <c r="O32" s="298"/>
    </row>
    <row r="33" spans="1:15" ht="31.5">
      <c r="A33" s="387" t="s">
        <v>161</v>
      </c>
      <c r="B33" s="119" t="s">
        <v>162</v>
      </c>
      <c r="C33" s="119" t="s">
        <v>163</v>
      </c>
      <c r="D33" s="416" t="s">
        <v>164</v>
      </c>
      <c r="I33" s="195"/>
      <c r="J33" s="196"/>
      <c r="K33" s="196"/>
      <c r="L33" s="387" t="s">
        <v>161</v>
      </c>
      <c r="M33" s="119" t="s">
        <v>165</v>
      </c>
      <c r="N33" s="119" t="str">
        <f>C33</f>
        <v>See A7</v>
      </c>
      <c r="O33" s="415"/>
    </row>
    <row r="34" spans="1:15" ht="31.5">
      <c r="A34" s="387" t="s">
        <v>166</v>
      </c>
      <c r="B34" s="119" t="s">
        <v>167</v>
      </c>
      <c r="C34" s="119" t="s">
        <v>163</v>
      </c>
      <c r="D34" s="416" t="s">
        <v>168</v>
      </c>
      <c r="G34" s="197" t="s">
        <v>169</v>
      </c>
      <c r="I34" s="195"/>
      <c r="J34" s="196"/>
      <c r="K34" s="196" t="s">
        <v>170</v>
      </c>
      <c r="L34" s="387" t="s">
        <v>166</v>
      </c>
      <c r="M34" s="119" t="s">
        <v>171</v>
      </c>
      <c r="N34" s="119" t="str">
        <f>C34</f>
        <v>See A7</v>
      </c>
      <c r="O34" s="415"/>
    </row>
    <row r="35" spans="1:15">
      <c r="A35" s="387" t="s">
        <v>172</v>
      </c>
      <c r="B35" s="119" t="s">
        <v>173</v>
      </c>
      <c r="C35" s="370" t="s">
        <v>170</v>
      </c>
      <c r="D35" s="416"/>
      <c r="G35" s="197" t="s">
        <v>174</v>
      </c>
      <c r="I35" s="195"/>
      <c r="J35" s="196"/>
      <c r="K35" s="196" t="s">
        <v>174</v>
      </c>
      <c r="L35" s="387" t="s">
        <v>172</v>
      </c>
      <c r="M35" s="119" t="s">
        <v>175</v>
      </c>
      <c r="N35" s="119" t="s">
        <v>176</v>
      </c>
      <c r="O35" s="415"/>
    </row>
    <row r="36" spans="1:15">
      <c r="A36" s="387" t="s">
        <v>177</v>
      </c>
      <c r="B36" s="119" t="s">
        <v>178</v>
      </c>
      <c r="C36" s="370" t="s">
        <v>179</v>
      </c>
      <c r="D36" s="416"/>
      <c r="G36" s="197" t="s">
        <v>180</v>
      </c>
      <c r="I36" s="195"/>
      <c r="J36" s="196"/>
      <c r="K36" s="196" t="s">
        <v>179</v>
      </c>
      <c r="L36" s="387" t="s">
        <v>177</v>
      </c>
      <c r="M36" s="119" t="s">
        <v>181</v>
      </c>
      <c r="N36" s="119" t="s">
        <v>179</v>
      </c>
      <c r="O36" s="415"/>
    </row>
    <row r="37" spans="1:15">
      <c r="A37" s="387"/>
      <c r="B37" s="119"/>
      <c r="C37" s="119"/>
      <c r="D37" s="416"/>
      <c r="I37" s="195"/>
      <c r="J37" s="196"/>
      <c r="K37" s="196" t="s">
        <v>182</v>
      </c>
      <c r="L37" s="387"/>
      <c r="M37" s="119"/>
      <c r="N37" s="121"/>
      <c r="O37" s="298"/>
    </row>
    <row r="38" spans="1:15">
      <c r="A38" s="387" t="s">
        <v>183</v>
      </c>
      <c r="B38" s="426" t="s">
        <v>184</v>
      </c>
      <c r="C38" s="48" t="s">
        <v>185</v>
      </c>
      <c r="D38" s="410"/>
      <c r="G38" s="197" t="s">
        <v>182</v>
      </c>
      <c r="I38" s="195"/>
      <c r="J38" s="196"/>
      <c r="K38" s="196"/>
      <c r="L38" s="387" t="s">
        <v>183</v>
      </c>
      <c r="M38" s="426" t="s">
        <v>186</v>
      </c>
      <c r="N38" s="57" t="s">
        <v>187</v>
      </c>
      <c r="O38" s="57"/>
    </row>
    <row r="39" spans="1:15">
      <c r="A39" s="427"/>
      <c r="B39" s="403"/>
      <c r="C39" s="111"/>
      <c r="D39" s="428"/>
      <c r="G39" s="197" t="s">
        <v>188</v>
      </c>
      <c r="I39" s="195"/>
      <c r="J39" s="196"/>
      <c r="K39" s="196"/>
      <c r="L39" s="427"/>
      <c r="M39" s="119"/>
      <c r="N39" s="119"/>
      <c r="O39" s="298"/>
    </row>
    <row r="40" spans="1:15">
      <c r="A40" s="419">
        <v>1.4</v>
      </c>
      <c r="B40" s="420" t="s">
        <v>189</v>
      </c>
      <c r="C40" s="421"/>
      <c r="D40" s="429" t="s">
        <v>190</v>
      </c>
      <c r="G40" s="197" t="s">
        <v>191</v>
      </c>
      <c r="I40" s="195"/>
      <c r="J40" s="196"/>
      <c r="K40" s="196"/>
      <c r="L40" s="419">
        <v>1.4</v>
      </c>
      <c r="M40" s="420" t="s">
        <v>192</v>
      </c>
      <c r="N40" s="421"/>
      <c r="O40" s="430"/>
    </row>
    <row r="41" spans="1:15" ht="21.5" thickBot="1">
      <c r="A41" s="387" t="s">
        <v>193</v>
      </c>
      <c r="B41" s="119" t="s">
        <v>194</v>
      </c>
      <c r="C41" s="370" t="s">
        <v>195</v>
      </c>
      <c r="D41" s="431" t="s">
        <v>196</v>
      </c>
      <c r="I41" s="195"/>
      <c r="J41" s="196"/>
      <c r="K41" s="196"/>
      <c r="L41" s="387" t="s">
        <v>193</v>
      </c>
      <c r="M41" s="119" t="s">
        <v>197</v>
      </c>
      <c r="N41" s="119" t="s">
        <v>198</v>
      </c>
      <c r="O41" s="415"/>
    </row>
    <row r="42" spans="1:15" ht="31.5">
      <c r="A42" s="387"/>
      <c r="B42" s="588" t="s">
        <v>199</v>
      </c>
      <c r="C42" s="370" t="s">
        <v>200</v>
      </c>
      <c r="D42" s="432" t="s">
        <v>201</v>
      </c>
      <c r="I42" s="195"/>
      <c r="J42" s="196"/>
      <c r="K42" s="196"/>
      <c r="L42" s="387"/>
      <c r="M42" s="119" t="s">
        <v>202</v>
      </c>
      <c r="N42" s="119" t="s">
        <v>203</v>
      </c>
      <c r="O42" s="415"/>
    </row>
    <row r="43" spans="1:15">
      <c r="A43" s="387"/>
      <c r="B43" s="589"/>
      <c r="C43" s="370"/>
      <c r="D43" s="433" t="s">
        <v>204</v>
      </c>
      <c r="I43" s="195"/>
      <c r="J43" s="196"/>
      <c r="K43" s="196"/>
      <c r="L43" s="387"/>
      <c r="M43" s="119"/>
      <c r="N43" s="119"/>
      <c r="O43" s="415"/>
    </row>
    <row r="44" spans="1:15" ht="15" thickBot="1">
      <c r="A44" s="387"/>
      <c r="B44" s="590"/>
      <c r="C44" s="370"/>
      <c r="D44" s="434" t="s">
        <v>205</v>
      </c>
      <c r="I44" s="195"/>
      <c r="J44" s="196"/>
      <c r="K44" s="196"/>
      <c r="L44" s="387"/>
      <c r="M44" s="119"/>
      <c r="N44" s="119"/>
      <c r="O44" s="415"/>
    </row>
    <row r="45" spans="1:15" ht="21">
      <c r="A45" s="387"/>
      <c r="B45" s="591" t="s">
        <v>206</v>
      </c>
      <c r="C45" s="119" t="s">
        <v>207</v>
      </c>
      <c r="D45" s="432" t="s">
        <v>208</v>
      </c>
      <c r="I45" s="195"/>
      <c r="J45" s="196"/>
      <c r="K45" s="196"/>
      <c r="L45" s="387"/>
      <c r="M45" s="119" t="s">
        <v>209</v>
      </c>
      <c r="N45" s="119" t="s">
        <v>203</v>
      </c>
      <c r="O45" s="415"/>
    </row>
    <row r="46" spans="1:15" ht="15" thickBot="1">
      <c r="A46" s="387"/>
      <c r="B46" s="592"/>
      <c r="C46" s="119"/>
      <c r="D46" s="433" t="s">
        <v>210</v>
      </c>
      <c r="I46" s="195"/>
      <c r="J46" s="196"/>
      <c r="K46" s="196"/>
      <c r="L46" s="387"/>
      <c r="M46" s="119"/>
      <c r="N46" s="119"/>
      <c r="O46" s="415"/>
    </row>
    <row r="47" spans="1:15" ht="81" customHeight="1">
      <c r="A47" s="387"/>
      <c r="B47" s="435" t="s">
        <v>211</v>
      </c>
      <c r="C47" s="119" t="s">
        <v>212</v>
      </c>
      <c r="D47" s="416" t="s">
        <v>213</v>
      </c>
      <c r="I47" s="195"/>
      <c r="J47" s="196"/>
      <c r="K47" s="196"/>
      <c r="L47" s="387"/>
      <c r="M47" s="435" t="s">
        <v>214</v>
      </c>
      <c r="N47" s="119" t="s">
        <v>215</v>
      </c>
      <c r="O47" s="415"/>
    </row>
    <row r="48" spans="1:15">
      <c r="A48" s="387"/>
      <c r="B48" s="119"/>
      <c r="C48" s="119"/>
      <c r="D48" s="416"/>
      <c r="I48" s="195"/>
      <c r="J48" s="196"/>
      <c r="K48" s="196"/>
      <c r="L48" s="387"/>
      <c r="M48" s="435"/>
      <c r="N48" s="119"/>
      <c r="O48" s="415"/>
    </row>
    <row r="49" spans="1:15" ht="15" thickBot="1">
      <c r="A49" s="387" t="s">
        <v>216</v>
      </c>
      <c r="B49" s="119" t="s">
        <v>217</v>
      </c>
      <c r="C49" s="436">
        <v>3924180.94</v>
      </c>
      <c r="D49" s="437"/>
      <c r="I49" s="195"/>
      <c r="J49" s="196"/>
      <c r="K49" s="196"/>
      <c r="L49" s="387" t="s">
        <v>216</v>
      </c>
      <c r="M49" s="119" t="s">
        <v>218</v>
      </c>
      <c r="N49" s="561">
        <f>C49</f>
        <v>3924180.94</v>
      </c>
      <c r="O49" s="438"/>
    </row>
    <row r="50" spans="1:15" ht="26.5" thickBot="1">
      <c r="A50" s="387" t="s">
        <v>219</v>
      </c>
      <c r="B50" s="439" t="s">
        <v>220</v>
      </c>
      <c r="C50" s="119" t="s">
        <v>221</v>
      </c>
      <c r="D50" s="416"/>
      <c r="G50" s="197" t="s">
        <v>222</v>
      </c>
      <c r="I50" s="195"/>
      <c r="J50" s="196"/>
      <c r="K50" s="196" t="s">
        <v>222</v>
      </c>
      <c r="L50" s="387" t="s">
        <v>219</v>
      </c>
      <c r="M50" s="119" t="s">
        <v>223</v>
      </c>
      <c r="N50" s="119" t="s">
        <v>224</v>
      </c>
      <c r="O50" s="415"/>
    </row>
    <row r="51" spans="1:15" ht="21">
      <c r="A51" s="387" t="s">
        <v>225</v>
      </c>
      <c r="B51" s="119" t="s">
        <v>226</v>
      </c>
      <c r="C51" s="119" t="s">
        <v>227</v>
      </c>
      <c r="D51" s="416" t="s">
        <v>228</v>
      </c>
      <c r="G51" s="197" t="s">
        <v>229</v>
      </c>
      <c r="I51" s="195"/>
      <c r="J51" s="196"/>
      <c r="K51" s="196" t="s">
        <v>229</v>
      </c>
      <c r="L51" s="387" t="s">
        <v>225</v>
      </c>
      <c r="M51" s="119" t="s">
        <v>230</v>
      </c>
      <c r="N51" s="119" t="s">
        <v>231</v>
      </c>
      <c r="O51" s="415"/>
    </row>
    <row r="52" spans="1:15" ht="346.5" customHeight="1">
      <c r="A52" s="387" t="s">
        <v>232</v>
      </c>
      <c r="B52" s="435" t="s">
        <v>233</v>
      </c>
      <c r="C52" s="370" t="s">
        <v>234</v>
      </c>
      <c r="D52" s="440" t="s">
        <v>235</v>
      </c>
      <c r="G52" s="197" t="s">
        <v>221</v>
      </c>
      <c r="I52" s="195"/>
      <c r="J52" s="196"/>
      <c r="K52" s="196" t="s">
        <v>221</v>
      </c>
      <c r="L52" s="387" t="s">
        <v>232</v>
      </c>
      <c r="M52" s="435" t="s">
        <v>236</v>
      </c>
      <c r="N52" s="119" t="s">
        <v>237</v>
      </c>
      <c r="O52" s="290"/>
    </row>
    <row r="53" spans="1:15" ht="21">
      <c r="A53" s="387" t="s">
        <v>238</v>
      </c>
      <c r="B53" s="119" t="s">
        <v>239</v>
      </c>
      <c r="C53" s="119" t="s">
        <v>20</v>
      </c>
      <c r="D53" s="416" t="s">
        <v>240</v>
      </c>
      <c r="I53" s="195"/>
      <c r="J53" s="196"/>
      <c r="K53" s="196"/>
      <c r="L53" s="387" t="s">
        <v>238</v>
      </c>
      <c r="M53" s="119" t="s">
        <v>241</v>
      </c>
      <c r="N53" s="119" t="s">
        <v>152</v>
      </c>
      <c r="O53" s="415"/>
    </row>
    <row r="54" spans="1:15" ht="26">
      <c r="A54" s="387" t="s">
        <v>242</v>
      </c>
      <c r="B54" s="119" t="s">
        <v>243</v>
      </c>
      <c r="C54" s="370" t="s">
        <v>244</v>
      </c>
      <c r="D54" s="416" t="s">
        <v>245</v>
      </c>
      <c r="I54" s="195"/>
      <c r="J54" s="196"/>
      <c r="K54" s="196"/>
      <c r="L54" s="387" t="s">
        <v>242</v>
      </c>
      <c r="M54" s="119" t="s">
        <v>246</v>
      </c>
      <c r="N54" s="119" t="str">
        <f>C54</f>
        <v>Betula pendula; Pinus sylvestris; Picea abies, Pinus contorta</v>
      </c>
      <c r="O54" s="415"/>
    </row>
    <row r="55" spans="1:15">
      <c r="A55" s="387" t="s">
        <v>247</v>
      </c>
      <c r="B55" s="119" t="s">
        <v>248</v>
      </c>
      <c r="C55" s="370">
        <v>3769000</v>
      </c>
      <c r="D55" s="441"/>
      <c r="I55" s="195"/>
      <c r="J55" s="196"/>
      <c r="K55" s="196"/>
      <c r="L55" s="387" t="s">
        <v>247</v>
      </c>
      <c r="M55" s="119" t="s">
        <v>249</v>
      </c>
      <c r="N55" s="442">
        <f>C55</f>
        <v>3769000</v>
      </c>
      <c r="O55" s="438"/>
    </row>
    <row r="56" spans="1:15">
      <c r="A56" s="387"/>
      <c r="B56" s="119" t="s">
        <v>250</v>
      </c>
      <c r="C56" s="370">
        <v>2583000</v>
      </c>
      <c r="D56" s="370"/>
      <c r="I56" s="195"/>
      <c r="J56" s="196"/>
      <c r="K56" s="196"/>
      <c r="L56" s="387"/>
      <c r="M56" s="119" t="s">
        <v>251</v>
      </c>
      <c r="N56" s="442">
        <f>D56</f>
        <v>0</v>
      </c>
      <c r="O56" s="438"/>
    </row>
    <row r="57" spans="1:15" ht="31.5">
      <c r="A57" s="387" t="s">
        <v>252</v>
      </c>
      <c r="B57" s="119" t="s">
        <v>253</v>
      </c>
      <c r="C57" s="370" t="s">
        <v>254</v>
      </c>
      <c r="D57" s="416" t="s">
        <v>255</v>
      </c>
      <c r="I57" s="195"/>
      <c r="J57" s="196"/>
      <c r="K57" s="196"/>
      <c r="L57" s="387" t="s">
        <v>252</v>
      </c>
      <c r="M57" s="119" t="s">
        <v>256</v>
      </c>
      <c r="N57" s="119" t="s">
        <v>257</v>
      </c>
      <c r="O57" s="415"/>
    </row>
    <row r="58" spans="1:15">
      <c r="A58" s="387" t="s">
        <v>258</v>
      </c>
      <c r="B58" s="119" t="s">
        <v>259</v>
      </c>
      <c r="C58" s="370" t="s">
        <v>260</v>
      </c>
      <c r="D58" s="416" t="s">
        <v>261</v>
      </c>
      <c r="I58" s="195"/>
      <c r="J58" s="196"/>
      <c r="K58" s="196"/>
      <c r="L58" s="387" t="s">
        <v>258</v>
      </c>
      <c r="M58" s="119" t="s">
        <v>262</v>
      </c>
      <c r="N58" s="119" t="s">
        <v>263</v>
      </c>
      <c r="O58" s="415"/>
    </row>
    <row r="59" spans="1:15" ht="26">
      <c r="A59" s="387" t="s">
        <v>264</v>
      </c>
      <c r="B59" s="119" t="s">
        <v>265</v>
      </c>
      <c r="C59" s="370" t="s">
        <v>266</v>
      </c>
      <c r="D59" s="416" t="s">
        <v>267</v>
      </c>
      <c r="I59" s="195"/>
      <c r="J59" s="196"/>
      <c r="K59" s="196"/>
      <c r="L59" s="387" t="s">
        <v>264</v>
      </c>
      <c r="M59" s="119" t="s">
        <v>268</v>
      </c>
      <c r="N59" s="122" t="s">
        <v>269</v>
      </c>
      <c r="O59" s="415"/>
    </row>
    <row r="60" spans="1:15">
      <c r="A60" s="387"/>
      <c r="B60" s="443" t="s">
        <v>270</v>
      </c>
      <c r="C60" s="444">
        <v>777</v>
      </c>
      <c r="D60" s="416"/>
      <c r="I60" s="195"/>
      <c r="J60" s="196"/>
      <c r="K60" s="196"/>
      <c r="L60" s="387"/>
      <c r="M60" s="119"/>
      <c r="N60" s="122">
        <v>700</v>
      </c>
      <c r="O60" s="415"/>
    </row>
    <row r="61" spans="1:15" ht="26">
      <c r="A61" s="387" t="s">
        <v>271</v>
      </c>
      <c r="B61" s="119" t="s">
        <v>272</v>
      </c>
      <c r="C61" s="370" t="s">
        <v>273</v>
      </c>
      <c r="D61" s="416" t="s">
        <v>267</v>
      </c>
      <c r="I61" s="195"/>
      <c r="J61" s="196"/>
      <c r="K61" s="196"/>
      <c r="L61" s="387" t="s">
        <v>271</v>
      </c>
      <c r="M61" s="119" t="s">
        <v>274</v>
      </c>
      <c r="N61" s="445" t="s">
        <v>275</v>
      </c>
      <c r="O61" s="415"/>
    </row>
    <row r="62" spans="1:15">
      <c r="A62" s="387"/>
      <c r="B62" s="443" t="s">
        <v>270</v>
      </c>
      <c r="C62" s="444">
        <v>100</v>
      </c>
      <c r="D62" s="416"/>
      <c r="I62" s="195"/>
      <c r="J62" s="196"/>
      <c r="K62" s="196"/>
      <c r="L62" s="387"/>
      <c r="M62" s="119"/>
      <c r="N62" s="445" t="s">
        <v>276</v>
      </c>
      <c r="O62" s="415"/>
    </row>
    <row r="63" spans="1:15">
      <c r="A63" s="387" t="s">
        <v>277</v>
      </c>
      <c r="B63" s="119" t="s">
        <v>278</v>
      </c>
      <c r="C63" s="119" t="s">
        <v>279</v>
      </c>
      <c r="D63" s="416" t="s">
        <v>280</v>
      </c>
      <c r="I63" s="195"/>
      <c r="J63" s="196"/>
      <c r="K63" s="196"/>
      <c r="L63" s="387" t="s">
        <v>277</v>
      </c>
      <c r="M63" s="119" t="s">
        <v>281</v>
      </c>
      <c r="N63" s="119" t="s">
        <v>282</v>
      </c>
      <c r="O63" s="415"/>
    </row>
    <row r="64" spans="1:15">
      <c r="A64" s="387"/>
      <c r="B64" s="119"/>
      <c r="C64" s="119"/>
      <c r="D64" s="416"/>
      <c r="I64" s="195"/>
      <c r="J64" s="196"/>
      <c r="K64" s="196"/>
      <c r="L64" s="387"/>
      <c r="M64" s="122"/>
      <c r="N64" s="119"/>
      <c r="O64" s="298"/>
    </row>
    <row r="65" spans="1:15">
      <c r="A65" s="446" t="s">
        <v>283</v>
      </c>
      <c r="B65" s="447" t="s">
        <v>284</v>
      </c>
      <c r="C65" s="448" t="s">
        <v>285</v>
      </c>
      <c r="D65" s="448" t="s">
        <v>286</v>
      </c>
      <c r="I65" s="449"/>
      <c r="J65" s="196"/>
      <c r="K65" s="196"/>
      <c r="L65" s="446" t="s">
        <v>283</v>
      </c>
      <c r="M65" s="447" t="s">
        <v>287</v>
      </c>
      <c r="N65" s="448" t="s">
        <v>288</v>
      </c>
      <c r="O65" s="448" t="s">
        <v>289</v>
      </c>
    </row>
    <row r="66" spans="1:15">
      <c r="A66" s="387"/>
      <c r="B66" s="450" t="s">
        <v>290</v>
      </c>
      <c r="C66" s="451"/>
      <c r="D66" s="451"/>
      <c r="I66" s="195"/>
      <c r="J66" s="196"/>
      <c r="K66" s="196"/>
      <c r="L66" s="387"/>
      <c r="M66" s="450" t="s">
        <v>291</v>
      </c>
      <c r="N66" s="451"/>
      <c r="O66" s="348"/>
    </row>
    <row r="67" spans="1:15">
      <c r="A67" s="387"/>
      <c r="B67" s="450" t="s">
        <v>292</v>
      </c>
      <c r="C67" s="451"/>
      <c r="D67" s="451"/>
      <c r="I67" s="195"/>
      <c r="J67" s="196"/>
      <c r="K67" s="196"/>
      <c r="L67" s="387"/>
      <c r="M67" s="450" t="s">
        <v>292</v>
      </c>
      <c r="N67" s="451"/>
      <c r="O67" s="348"/>
    </row>
    <row r="68" spans="1:15">
      <c r="A68" s="387"/>
      <c r="B68" s="450" t="s">
        <v>293</v>
      </c>
      <c r="C68" s="451">
        <v>5</v>
      </c>
      <c r="D68" s="452">
        <f>C49</f>
        <v>3924180.94</v>
      </c>
      <c r="I68" s="195"/>
      <c r="J68" s="196"/>
      <c r="K68" s="196"/>
      <c r="L68" s="387"/>
      <c r="M68" s="450" t="s">
        <v>294</v>
      </c>
      <c r="N68" s="451">
        <f>C68</f>
        <v>5</v>
      </c>
      <c r="O68" s="452">
        <f>D68</f>
        <v>3924180.94</v>
      </c>
    </row>
    <row r="69" spans="1:15">
      <c r="A69" s="387"/>
      <c r="B69" s="450" t="s">
        <v>295</v>
      </c>
      <c r="C69" s="451">
        <f>SUM(C66:C68)</f>
        <v>5</v>
      </c>
      <c r="D69" s="452">
        <f>SUM(D66:D68)</f>
        <v>3924180.94</v>
      </c>
      <c r="I69" s="195"/>
      <c r="J69" s="196"/>
      <c r="K69" s="196"/>
      <c r="L69" s="387"/>
      <c r="M69" s="450" t="s">
        <v>295</v>
      </c>
      <c r="N69" s="451">
        <f>SUM(N66:N68)</f>
        <v>5</v>
      </c>
      <c r="O69" s="452">
        <f>SUM(O66:O68)</f>
        <v>3924180.94</v>
      </c>
    </row>
    <row r="70" spans="1:15">
      <c r="A70" s="387"/>
      <c r="B70" s="425"/>
      <c r="C70" s="119"/>
      <c r="D70" s="119"/>
      <c r="I70" s="195"/>
      <c r="J70" s="196"/>
      <c r="K70" s="196"/>
      <c r="L70" s="387"/>
      <c r="M70" s="119"/>
      <c r="N70" s="119"/>
      <c r="O70" s="298"/>
    </row>
    <row r="71" spans="1:15">
      <c r="A71" s="387"/>
      <c r="B71" s="119"/>
      <c r="C71" s="119"/>
      <c r="D71" s="119"/>
      <c r="I71" s="195"/>
      <c r="J71" s="196"/>
      <c r="K71" s="196"/>
      <c r="L71" s="387"/>
      <c r="M71" s="119"/>
      <c r="N71" s="119"/>
      <c r="O71" s="298"/>
    </row>
  </sheetData>
  <mergeCells count="5">
    <mergeCell ref="B10:D10"/>
    <mergeCell ref="M10:N10"/>
    <mergeCell ref="B24:D24"/>
    <mergeCell ref="B42:B44"/>
    <mergeCell ref="B45:B46"/>
  </mergeCells>
  <dataValidations count="5">
    <dataValidation type="list" allowBlank="1" showInputMessage="1" showErrorMessage="1" sqref="C37" xr:uid="{6162EBC9-B20D-4CEE-8313-1C0F3B6ED71D}">
      <formula1>$G$36:$G$40</formula1>
    </dataValidation>
    <dataValidation type="list" allowBlank="1" showInputMessage="1" showErrorMessage="1" sqref="C50" xr:uid="{5C5DDEBC-DE51-4681-8AEB-A09849FC5286}">
      <formula1>$G$50:$G$52</formula1>
    </dataValidation>
    <dataValidation type="list" allowBlank="1" showInputMessage="1" showErrorMessage="1" sqref="N25 N35:N36 C4:C6 N4:N5" xr:uid="{9BCD96CF-7A62-47A6-9D0A-7E6BBDF6F8EB}"/>
    <dataValidation type="list" allowBlank="1" showInputMessage="1" showErrorMessage="1" sqref="C35" xr:uid="{8314CE5A-F784-4904-A141-AE5B96E1A51A}">
      <formula1>$G$33:$G$34</formula1>
    </dataValidation>
    <dataValidation type="list" allowBlank="1" showInputMessage="1" showErrorMessage="1" sqref="C36" xr:uid="{C97A5869-8877-4087-8E6F-B250517A123E}">
      <formula1>$G$35:$G$38</formula1>
    </dataValidation>
  </dataValidations>
  <hyperlinks>
    <hyperlink ref="C19" r:id="rId1" xr:uid="{32FF93EC-5719-4CBD-AF9C-2BF6AEBBA2E2}"/>
    <hyperlink ref="C20" r:id="rId2" xr:uid="{BA9CF415-0907-4CB7-927F-3D5612842C0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D03A-53FA-41CC-ADBF-D210B3A1D61D}">
  <dimension ref="A1:D114"/>
  <sheetViews>
    <sheetView view="pageBreakPreview" zoomScaleNormal="75" zoomScaleSheetLayoutView="100" workbookViewId="0"/>
  </sheetViews>
  <sheetFormatPr defaultColWidth="9" defaultRowHeight="13"/>
  <cols>
    <col min="1" max="1" width="6.81640625" style="288" customWidth="1"/>
    <col min="2" max="2" width="78.81640625" style="119" customWidth="1"/>
    <col min="3" max="3" width="7" style="111" customWidth="1"/>
    <col min="4" max="4" width="78.81640625" style="111" customWidth="1"/>
    <col min="5" max="16384" width="9" style="111"/>
  </cols>
  <sheetData>
    <row r="1" spans="1:4">
      <c r="A1" s="284">
        <v>3</v>
      </c>
      <c r="B1" s="285" t="s">
        <v>296</v>
      </c>
      <c r="C1" s="284">
        <v>3</v>
      </c>
      <c r="D1" s="285" t="s">
        <v>297</v>
      </c>
    </row>
    <row r="2" spans="1:4">
      <c r="A2" s="286">
        <v>3.1</v>
      </c>
      <c r="B2" s="287" t="s">
        <v>298</v>
      </c>
      <c r="C2" s="286">
        <v>3.1</v>
      </c>
      <c r="D2" s="287" t="s">
        <v>299</v>
      </c>
    </row>
    <row r="3" spans="1:4">
      <c r="B3" s="289" t="s">
        <v>300</v>
      </c>
      <c r="C3" s="288"/>
      <c r="D3" s="289" t="s">
        <v>301</v>
      </c>
    </row>
    <row r="4" spans="1:4">
      <c r="B4" s="290" t="s">
        <v>20</v>
      </c>
      <c r="C4" s="288"/>
      <c r="D4" s="290" t="s">
        <v>20</v>
      </c>
    </row>
    <row r="5" spans="1:4">
      <c r="B5" s="289" t="s">
        <v>302</v>
      </c>
      <c r="C5" s="288"/>
      <c r="D5" s="289" t="s">
        <v>303</v>
      </c>
    </row>
    <row r="6" spans="1:4">
      <c r="B6" s="289" t="s">
        <v>22</v>
      </c>
      <c r="C6" s="288"/>
      <c r="D6" s="291" t="s">
        <v>304</v>
      </c>
    </row>
    <row r="7" spans="1:4">
      <c r="B7" s="289" t="s">
        <v>305</v>
      </c>
      <c r="C7" s="288"/>
      <c r="D7" s="292" t="s">
        <v>306</v>
      </c>
    </row>
    <row r="8" spans="1:4">
      <c r="B8" s="290" t="s">
        <v>307</v>
      </c>
      <c r="C8" s="288"/>
      <c r="D8" s="290" t="s">
        <v>308</v>
      </c>
    </row>
    <row r="9" spans="1:4">
      <c r="B9" s="290" t="s">
        <v>309</v>
      </c>
      <c r="C9" s="288"/>
      <c r="D9" s="290" t="s">
        <v>310</v>
      </c>
    </row>
    <row r="10" spans="1:4">
      <c r="B10" s="290" t="s">
        <v>311</v>
      </c>
      <c r="C10" s="288"/>
      <c r="D10" s="290" t="s">
        <v>312</v>
      </c>
    </row>
    <row r="11" spans="1:4">
      <c r="B11" s="290" t="s">
        <v>313</v>
      </c>
      <c r="C11" s="288"/>
      <c r="D11" s="290" t="s">
        <v>314</v>
      </c>
    </row>
    <row r="12" spans="1:4">
      <c r="B12" s="290" t="s">
        <v>315</v>
      </c>
      <c r="C12" s="288"/>
      <c r="D12" s="290" t="s">
        <v>316</v>
      </c>
    </row>
    <row r="13" spans="1:4">
      <c r="B13" s="290" t="s">
        <v>317</v>
      </c>
      <c r="C13" s="288"/>
      <c r="D13" s="290" t="s">
        <v>318</v>
      </c>
    </row>
    <row r="14" spans="1:4">
      <c r="B14" s="290" t="s">
        <v>319</v>
      </c>
      <c r="C14" s="288"/>
      <c r="D14" s="290" t="s">
        <v>320</v>
      </c>
    </row>
    <row r="15" spans="1:4">
      <c r="B15" s="290" t="s">
        <v>321</v>
      </c>
      <c r="C15" s="288"/>
      <c r="D15" s="290" t="s">
        <v>322</v>
      </c>
    </row>
    <row r="16" spans="1:4">
      <c r="B16" s="290" t="s">
        <v>323</v>
      </c>
      <c r="C16" s="288"/>
      <c r="D16" s="290" t="s">
        <v>324</v>
      </c>
    </row>
    <row r="17" spans="1:4">
      <c r="B17" s="290" t="s">
        <v>325</v>
      </c>
      <c r="C17" s="288"/>
      <c r="D17" s="290" t="s">
        <v>326</v>
      </c>
    </row>
    <row r="18" spans="1:4">
      <c r="B18" s="290" t="s">
        <v>327</v>
      </c>
      <c r="C18" s="288"/>
      <c r="D18" s="290" t="s">
        <v>328</v>
      </c>
    </row>
    <row r="19" spans="1:4">
      <c r="B19" s="290" t="s">
        <v>329</v>
      </c>
      <c r="C19" s="288"/>
      <c r="D19" s="290" t="s">
        <v>328</v>
      </c>
    </row>
    <row r="20" spans="1:4">
      <c r="B20" s="290" t="s">
        <v>330</v>
      </c>
      <c r="C20" s="288"/>
      <c r="D20" s="290" t="s">
        <v>331</v>
      </c>
    </row>
    <row r="21" spans="1:4">
      <c r="B21" s="290" t="s">
        <v>332</v>
      </c>
      <c r="C21" s="288"/>
      <c r="D21" s="290" t="s">
        <v>333</v>
      </c>
    </row>
    <row r="22" spans="1:4">
      <c r="B22" s="290"/>
      <c r="C22" s="288"/>
      <c r="D22" s="291"/>
    </row>
    <row r="23" spans="1:4">
      <c r="B23" s="289" t="s">
        <v>334</v>
      </c>
      <c r="C23" s="288"/>
      <c r="D23" s="289" t="s">
        <v>335</v>
      </c>
    </row>
    <row r="24" spans="1:4" ht="26">
      <c r="B24" s="113" t="s">
        <v>336</v>
      </c>
      <c r="C24" s="288"/>
      <c r="D24" s="113" t="s">
        <v>337</v>
      </c>
    </row>
    <row r="25" spans="1:4">
      <c r="B25" s="293"/>
      <c r="C25" s="288"/>
      <c r="D25" s="290"/>
    </row>
    <row r="26" spans="1:4">
      <c r="A26" s="295" t="s">
        <v>338</v>
      </c>
      <c r="B26" s="111" t="s">
        <v>339</v>
      </c>
      <c r="C26" s="295" t="s">
        <v>338</v>
      </c>
      <c r="D26" s="111" t="s">
        <v>340</v>
      </c>
    </row>
    <row r="27" spans="1:4">
      <c r="A27" s="295"/>
      <c r="B27" s="111"/>
      <c r="C27" s="295"/>
    </row>
    <row r="28" spans="1:4">
      <c r="A28" s="295" t="s">
        <v>341</v>
      </c>
      <c r="B28" s="111" t="s">
        <v>342</v>
      </c>
      <c r="C28" s="295" t="s">
        <v>341</v>
      </c>
      <c r="D28" s="111" t="s">
        <v>343</v>
      </c>
    </row>
    <row r="29" spans="1:4">
      <c r="B29" s="290"/>
      <c r="C29" s="286"/>
      <c r="D29" s="296"/>
    </row>
    <row r="30" spans="1:4">
      <c r="A30" s="286">
        <v>3.2</v>
      </c>
      <c r="B30" s="297" t="s">
        <v>344</v>
      </c>
      <c r="C30" s="286">
        <v>3.2</v>
      </c>
      <c r="D30" s="297" t="s">
        <v>345</v>
      </c>
    </row>
    <row r="31" spans="1:4">
      <c r="A31" s="286"/>
      <c r="B31" s="113" t="s">
        <v>346</v>
      </c>
      <c r="C31" s="288"/>
      <c r="D31" s="290" t="s">
        <v>347</v>
      </c>
    </row>
    <row r="32" spans="1:4" ht="77.150000000000006" customHeight="1">
      <c r="B32" s="290" t="s">
        <v>348</v>
      </c>
      <c r="C32" s="288"/>
      <c r="D32" s="290" t="s">
        <v>349</v>
      </c>
    </row>
    <row r="33" spans="1:4" ht="91">
      <c r="B33" s="290" t="s">
        <v>350</v>
      </c>
      <c r="C33" s="288"/>
      <c r="D33" s="290" t="s">
        <v>351</v>
      </c>
    </row>
    <row r="34" spans="1:4">
      <c r="B34" s="290"/>
      <c r="C34" s="288"/>
      <c r="D34" s="298" t="s">
        <v>352</v>
      </c>
    </row>
    <row r="35" spans="1:4">
      <c r="B35" s="290" t="s">
        <v>353</v>
      </c>
      <c r="C35" s="295"/>
    </row>
    <row r="36" spans="1:4">
      <c r="B36" s="290"/>
      <c r="C36" s="295"/>
      <c r="D36" s="289"/>
    </row>
    <row r="37" spans="1:4">
      <c r="A37" s="295" t="s">
        <v>354</v>
      </c>
      <c r="B37" s="289" t="s">
        <v>355</v>
      </c>
      <c r="C37" s="295" t="s">
        <v>356</v>
      </c>
      <c r="D37" s="289" t="s">
        <v>357</v>
      </c>
    </row>
    <row r="38" spans="1:4">
      <c r="A38" s="295"/>
      <c r="B38" s="290" t="s">
        <v>23</v>
      </c>
      <c r="C38" s="286"/>
      <c r="D38" s="290" t="s">
        <v>23</v>
      </c>
    </row>
    <row r="39" spans="1:4">
      <c r="A39" s="286">
        <v>3.3</v>
      </c>
      <c r="B39" s="297" t="s">
        <v>358</v>
      </c>
      <c r="C39" s="286">
        <v>3.3</v>
      </c>
      <c r="D39" s="297" t="s">
        <v>359</v>
      </c>
    </row>
    <row r="40" spans="1:4">
      <c r="A40" s="299"/>
      <c r="B40" s="290" t="s">
        <v>20</v>
      </c>
      <c r="C40" s="288"/>
      <c r="D40" s="290" t="s">
        <v>360</v>
      </c>
    </row>
    <row r="41" spans="1:4" s="301" customFormat="1">
      <c r="A41" s="299"/>
      <c r="B41" s="300"/>
      <c r="C41" s="286"/>
      <c r="D41" s="296"/>
    </row>
    <row r="42" spans="1:4" s="301" customFormat="1">
      <c r="A42" s="286">
        <v>3.4</v>
      </c>
      <c r="B42" s="297" t="s">
        <v>361</v>
      </c>
      <c r="C42" s="286">
        <v>3.4</v>
      </c>
      <c r="D42" s="297" t="s">
        <v>362</v>
      </c>
    </row>
    <row r="43" spans="1:4" s="301" customFormat="1">
      <c r="A43" s="299"/>
      <c r="B43" s="290" t="s">
        <v>363</v>
      </c>
      <c r="C43" s="288"/>
      <c r="D43" s="290" t="s">
        <v>364</v>
      </c>
    </row>
    <row r="44" spans="1:4" s="301" customFormat="1">
      <c r="A44" s="299"/>
      <c r="B44" s="290"/>
      <c r="C44" s="286"/>
      <c r="D44" s="296"/>
    </row>
    <row r="45" spans="1:4" s="301" customFormat="1" ht="26">
      <c r="A45" s="286">
        <v>3.5</v>
      </c>
      <c r="B45" s="297" t="s">
        <v>365</v>
      </c>
      <c r="C45" s="286">
        <v>3.5</v>
      </c>
      <c r="D45" s="297" t="s">
        <v>366</v>
      </c>
    </row>
    <row r="46" spans="1:4" s="301" customFormat="1" ht="65">
      <c r="A46" s="286"/>
      <c r="B46" s="349" t="s">
        <v>367</v>
      </c>
      <c r="C46" s="288"/>
      <c r="D46" s="302" t="s">
        <v>368</v>
      </c>
    </row>
    <row r="47" spans="1:4">
      <c r="B47" s="290"/>
      <c r="C47" s="286"/>
      <c r="D47" s="296"/>
    </row>
    <row r="48" spans="1:4">
      <c r="A48" s="286">
        <v>3.6</v>
      </c>
      <c r="B48" s="297" t="s">
        <v>369</v>
      </c>
      <c r="C48" s="286">
        <v>3.6</v>
      </c>
      <c r="D48" s="297" t="s">
        <v>370</v>
      </c>
    </row>
    <row r="49" spans="1:4" ht="19" customHeight="1">
      <c r="A49" s="286"/>
      <c r="B49" s="113" t="s">
        <v>371</v>
      </c>
      <c r="C49" s="288"/>
      <c r="D49" s="113" t="s">
        <v>371</v>
      </c>
    </row>
    <row r="50" spans="1:4" ht="35.5" customHeight="1">
      <c r="B50" s="290" t="s">
        <v>372</v>
      </c>
      <c r="C50" s="288"/>
      <c r="D50" s="290" t="s">
        <v>372</v>
      </c>
    </row>
    <row r="51" spans="1:4" ht="34.5" customHeight="1">
      <c r="B51" s="290" t="s">
        <v>373</v>
      </c>
      <c r="C51" s="288"/>
      <c r="D51" s="290" t="s">
        <v>373</v>
      </c>
    </row>
    <row r="52" spans="1:4" ht="33" customHeight="1">
      <c r="A52" s="286"/>
      <c r="B52" s="307" t="s">
        <v>374</v>
      </c>
      <c r="C52" s="288"/>
      <c r="D52" s="307" t="s">
        <v>374</v>
      </c>
    </row>
    <row r="53" spans="1:4" ht="19.5" customHeight="1">
      <c r="B53" s="290" t="s">
        <v>375</v>
      </c>
      <c r="C53" s="288"/>
      <c r="D53" s="290" t="s">
        <v>375</v>
      </c>
    </row>
    <row r="54" spans="1:4" ht="19.5" customHeight="1">
      <c r="B54" s="290" t="s">
        <v>376</v>
      </c>
      <c r="C54" s="288"/>
      <c r="D54" s="290" t="s">
        <v>376</v>
      </c>
    </row>
    <row r="55" spans="1:4" ht="31" customHeight="1">
      <c r="B55" s="290" t="s">
        <v>377</v>
      </c>
      <c r="C55" s="288"/>
      <c r="D55" s="290" t="s">
        <v>377</v>
      </c>
    </row>
    <row r="56" spans="1:4">
      <c r="A56" s="294"/>
      <c r="B56" s="307" t="s">
        <v>378</v>
      </c>
      <c r="C56" s="288"/>
      <c r="D56" s="307" t="s">
        <v>378</v>
      </c>
    </row>
    <row r="57" spans="1:4" ht="34.5" customHeight="1">
      <c r="A57" s="294"/>
      <c r="B57" s="307" t="s">
        <v>379</v>
      </c>
      <c r="C57" s="288"/>
      <c r="D57" s="307" t="s">
        <v>379</v>
      </c>
    </row>
    <row r="58" spans="1:4" ht="35.15" customHeight="1">
      <c r="A58" s="294"/>
      <c r="B58" s="307" t="s">
        <v>380</v>
      </c>
      <c r="C58" s="288"/>
      <c r="D58" s="307" t="s">
        <v>380</v>
      </c>
    </row>
    <row r="59" spans="1:4" ht="26">
      <c r="A59" s="294"/>
      <c r="B59" s="307" t="s">
        <v>381</v>
      </c>
      <c r="C59" s="288"/>
      <c r="D59" s="307" t="s">
        <v>381</v>
      </c>
    </row>
    <row r="60" spans="1:4" ht="26.5" customHeight="1">
      <c r="A60" s="294"/>
      <c r="B60" s="307" t="s">
        <v>382</v>
      </c>
      <c r="C60" s="288"/>
      <c r="D60" s="307" t="s">
        <v>382</v>
      </c>
    </row>
    <row r="61" spans="1:4" ht="39">
      <c r="A61" s="294"/>
      <c r="B61" s="307" t="s">
        <v>383</v>
      </c>
      <c r="C61" s="288"/>
      <c r="D61" s="307" t="s">
        <v>383</v>
      </c>
    </row>
    <row r="62" spans="1:4" ht="52.5" customHeight="1">
      <c r="A62" s="294"/>
      <c r="B62" s="307" t="s">
        <v>384</v>
      </c>
      <c r="C62" s="288"/>
      <c r="D62" s="307" t="s">
        <v>384</v>
      </c>
    </row>
    <row r="63" spans="1:4">
      <c r="A63" s="294"/>
      <c r="B63" s="307" t="s">
        <v>385</v>
      </c>
      <c r="C63" s="288"/>
      <c r="D63" s="307" t="s">
        <v>385</v>
      </c>
    </row>
    <row r="64" spans="1:4" ht="32.15" customHeight="1">
      <c r="A64" s="294"/>
      <c r="B64" s="307" t="s">
        <v>386</v>
      </c>
      <c r="C64" s="288"/>
      <c r="D64" s="307" t="s">
        <v>386</v>
      </c>
    </row>
    <row r="65" spans="1:4" ht="26">
      <c r="A65" s="294"/>
      <c r="B65" s="307" t="s">
        <v>387</v>
      </c>
      <c r="C65" s="288"/>
      <c r="D65" s="307" t="s">
        <v>387</v>
      </c>
    </row>
    <row r="66" spans="1:4" ht="26">
      <c r="A66" s="294"/>
      <c r="B66" s="307" t="s">
        <v>388</v>
      </c>
      <c r="C66" s="288"/>
      <c r="D66" s="307" t="s">
        <v>388</v>
      </c>
    </row>
    <row r="67" spans="1:4" ht="26">
      <c r="A67" s="294"/>
      <c r="B67" s="307" t="s">
        <v>389</v>
      </c>
      <c r="C67" s="288"/>
      <c r="D67" s="307" t="s">
        <v>389</v>
      </c>
    </row>
    <row r="68" spans="1:4" ht="26">
      <c r="A68" s="294"/>
      <c r="B68" s="307" t="s">
        <v>390</v>
      </c>
      <c r="C68" s="288"/>
      <c r="D68" s="307" t="s">
        <v>390</v>
      </c>
    </row>
    <row r="69" spans="1:4" ht="26">
      <c r="A69" s="294"/>
      <c r="B69" s="307" t="s">
        <v>391</v>
      </c>
      <c r="C69" s="288"/>
      <c r="D69" s="307" t="s">
        <v>391</v>
      </c>
    </row>
    <row r="70" spans="1:4" ht="26.15" customHeight="1">
      <c r="A70" s="294"/>
      <c r="B70" s="307" t="s">
        <v>392</v>
      </c>
      <c r="C70" s="288"/>
      <c r="D70" s="307" t="s">
        <v>392</v>
      </c>
    </row>
    <row r="71" spans="1:4" ht="21.65" customHeight="1">
      <c r="A71" s="286"/>
      <c r="B71" s="307" t="s">
        <v>393</v>
      </c>
      <c r="C71" s="288"/>
      <c r="D71" s="307" t="s">
        <v>393</v>
      </c>
    </row>
    <row r="72" spans="1:4" ht="25.5" customHeight="1">
      <c r="A72" s="295"/>
      <c r="B72" s="290" t="s">
        <v>394</v>
      </c>
      <c r="C72" s="288"/>
      <c r="D72" s="290" t="s">
        <v>394</v>
      </c>
    </row>
    <row r="73" spans="1:4" ht="36" customHeight="1">
      <c r="A73" s="295"/>
      <c r="B73" s="290" t="s">
        <v>395</v>
      </c>
      <c r="C73" s="288"/>
      <c r="D73" s="290" t="s">
        <v>395</v>
      </c>
    </row>
    <row r="74" spans="1:4" ht="28.5" customHeight="1">
      <c r="A74" s="295"/>
      <c r="B74" s="290" t="s">
        <v>396</v>
      </c>
      <c r="C74" s="288"/>
      <c r="D74" s="290" t="s">
        <v>396</v>
      </c>
    </row>
    <row r="75" spans="1:4" ht="33" customHeight="1">
      <c r="B75" s="290" t="s">
        <v>397</v>
      </c>
      <c r="C75" s="288"/>
      <c r="D75" s="290" t="s">
        <v>397</v>
      </c>
    </row>
    <row r="76" spans="1:4" ht="44.5" customHeight="1">
      <c r="B76" s="290" t="s">
        <v>398</v>
      </c>
      <c r="C76" s="288"/>
      <c r="D76" s="290" t="s">
        <v>398</v>
      </c>
    </row>
    <row r="77" spans="1:4" ht="44.5" customHeight="1">
      <c r="B77" s="290" t="s">
        <v>399</v>
      </c>
      <c r="C77" s="288"/>
      <c r="D77" s="290" t="s">
        <v>399</v>
      </c>
    </row>
    <row r="78" spans="1:4" ht="44.5" customHeight="1">
      <c r="A78" s="303"/>
      <c r="B78" s="290" t="s">
        <v>400</v>
      </c>
      <c r="C78" s="288"/>
      <c r="D78" s="290" t="s">
        <v>400</v>
      </c>
    </row>
    <row r="79" spans="1:4" ht="70" customHeight="1">
      <c r="A79" s="303"/>
      <c r="B79" s="290" t="s">
        <v>401</v>
      </c>
      <c r="C79" s="294"/>
      <c r="D79" s="290" t="s">
        <v>401</v>
      </c>
    </row>
    <row r="80" spans="1:4" ht="44.5" customHeight="1">
      <c r="A80" s="303"/>
      <c r="B80" s="290" t="s">
        <v>402</v>
      </c>
      <c r="C80" s="294"/>
      <c r="D80" s="290" t="s">
        <v>402</v>
      </c>
    </row>
    <row r="81" spans="1:4" ht="44.5" customHeight="1">
      <c r="A81" s="303"/>
      <c r="B81" s="290" t="s">
        <v>403</v>
      </c>
      <c r="C81" s="294"/>
      <c r="D81" s="290" t="s">
        <v>403</v>
      </c>
    </row>
    <row r="82" spans="1:4" ht="44.5" customHeight="1">
      <c r="A82" s="303"/>
      <c r="B82" s="290" t="s">
        <v>404</v>
      </c>
      <c r="C82" s="294"/>
      <c r="D82" s="290" t="s">
        <v>404</v>
      </c>
    </row>
    <row r="83" spans="1:4">
      <c r="A83" s="304"/>
      <c r="B83" s="290" t="s">
        <v>405</v>
      </c>
      <c r="C83" s="286">
        <v>3.7</v>
      </c>
      <c r="D83" s="290"/>
    </row>
    <row r="84" spans="1:4">
      <c r="A84" s="295" t="s">
        <v>406</v>
      </c>
      <c r="B84" s="297" t="s">
        <v>407</v>
      </c>
      <c r="C84" s="286">
        <v>3.7</v>
      </c>
      <c r="D84" s="297" t="s">
        <v>408</v>
      </c>
    </row>
    <row r="85" spans="1:4" ht="63" customHeight="1">
      <c r="A85" s="304"/>
      <c r="B85" s="290" t="s">
        <v>409</v>
      </c>
      <c r="C85" s="294"/>
      <c r="D85" s="290" t="s">
        <v>410</v>
      </c>
    </row>
    <row r="86" spans="1:4" s="305" customFormat="1">
      <c r="A86" s="295" t="s">
        <v>406</v>
      </c>
      <c r="B86" s="289" t="s">
        <v>411</v>
      </c>
      <c r="C86" s="295" t="s">
        <v>406</v>
      </c>
      <c r="D86" s="289" t="s">
        <v>412</v>
      </c>
    </row>
    <row r="87" spans="1:4">
      <c r="A87" s="295" t="s">
        <v>406</v>
      </c>
      <c r="B87" s="290" t="s">
        <v>122</v>
      </c>
      <c r="C87" s="288"/>
      <c r="D87" s="290" t="s">
        <v>413</v>
      </c>
    </row>
    <row r="88" spans="1:4">
      <c r="B88" s="290"/>
      <c r="C88" s="286">
        <v>3.8</v>
      </c>
      <c r="D88" s="290"/>
    </row>
    <row r="89" spans="1:4">
      <c r="A89" s="286">
        <v>3.8</v>
      </c>
      <c r="B89" s="297" t="s">
        <v>414</v>
      </c>
      <c r="C89" s="295" t="s">
        <v>415</v>
      </c>
      <c r="D89" s="297" t="s">
        <v>416</v>
      </c>
    </row>
    <row r="90" spans="1:4">
      <c r="A90" s="295" t="s">
        <v>415</v>
      </c>
      <c r="B90" s="289" t="s">
        <v>417</v>
      </c>
      <c r="C90" s="288"/>
      <c r="D90" s="289" t="s">
        <v>418</v>
      </c>
    </row>
    <row r="91" spans="1:4">
      <c r="A91" s="295"/>
      <c r="B91" s="290" t="s">
        <v>419</v>
      </c>
      <c r="C91" s="288"/>
      <c r="D91" s="290" t="s">
        <v>419</v>
      </c>
    </row>
    <row r="92" spans="1:4">
      <c r="B92" s="290" t="s">
        <v>420</v>
      </c>
      <c r="C92" s="288"/>
      <c r="D92" s="290" t="s">
        <v>420</v>
      </c>
    </row>
    <row r="93" spans="1:4">
      <c r="B93" s="290" t="s">
        <v>421</v>
      </c>
      <c r="C93" s="288"/>
      <c r="D93" s="290" t="s">
        <v>421</v>
      </c>
    </row>
    <row r="94" spans="1:4">
      <c r="A94" s="295"/>
      <c r="B94" s="290" t="s">
        <v>422</v>
      </c>
      <c r="C94" s="288"/>
      <c r="D94" s="290" t="s">
        <v>422</v>
      </c>
    </row>
    <row r="95" spans="1:4" ht="26">
      <c r="B95" s="290" t="s">
        <v>423</v>
      </c>
      <c r="C95" s="288"/>
      <c r="D95" s="290" t="str">
        <f>B95</f>
        <v xml:space="preserve">See A2 for summary of issues raised by stakeholders and Soil Association Certification Limited response. </v>
      </c>
    </row>
    <row r="96" spans="1:4">
      <c r="B96" s="309"/>
      <c r="C96" s="294"/>
      <c r="D96" s="309"/>
    </row>
    <row r="97" spans="1:4" ht="26">
      <c r="A97" s="286" t="s">
        <v>424</v>
      </c>
      <c r="B97" s="297" t="s">
        <v>425</v>
      </c>
      <c r="C97" s="294" t="s">
        <v>424</v>
      </c>
      <c r="D97" s="297" t="s">
        <v>426</v>
      </c>
    </row>
    <row r="98" spans="1:4" ht="52">
      <c r="A98" s="295"/>
      <c r="B98" s="307" t="s">
        <v>427</v>
      </c>
      <c r="C98" s="294"/>
      <c r="D98" s="307" t="s">
        <v>428</v>
      </c>
    </row>
    <row r="99" spans="1:4" ht="104">
      <c r="A99" s="308"/>
      <c r="B99" s="307" t="s">
        <v>429</v>
      </c>
      <c r="C99" s="294"/>
      <c r="D99" s="307" t="s">
        <v>430</v>
      </c>
    </row>
    <row r="100" spans="1:4">
      <c r="A100" s="294"/>
      <c r="B100" s="307" t="s">
        <v>431</v>
      </c>
      <c r="C100" s="294"/>
      <c r="D100" s="307" t="s">
        <v>432</v>
      </c>
    </row>
    <row r="101" spans="1:4">
      <c r="A101" s="294"/>
      <c r="B101" s="309"/>
      <c r="C101" s="286"/>
      <c r="D101" s="296"/>
    </row>
    <row r="102" spans="1:4">
      <c r="A102" s="294">
        <v>3.9</v>
      </c>
      <c r="B102" s="297" t="s">
        <v>433</v>
      </c>
      <c r="C102" s="286">
        <v>3.9</v>
      </c>
      <c r="D102" s="297" t="s">
        <v>434</v>
      </c>
    </row>
    <row r="103" spans="1:4" ht="78">
      <c r="A103" s="286"/>
      <c r="B103" s="119" t="s">
        <v>435</v>
      </c>
      <c r="C103" s="288"/>
      <c r="D103" s="290" t="s">
        <v>436</v>
      </c>
    </row>
    <row r="104" spans="1:4">
      <c r="B104" s="290"/>
      <c r="C104" s="310"/>
      <c r="D104" s="290"/>
    </row>
    <row r="105" spans="1:4">
      <c r="B105" s="290"/>
      <c r="C105" s="295"/>
      <c r="D105" s="297" t="s">
        <v>437</v>
      </c>
    </row>
    <row r="106" spans="1:4">
      <c r="A106" s="310">
        <v>3.1</v>
      </c>
      <c r="B106" s="297" t="s">
        <v>438</v>
      </c>
      <c r="C106" s="310">
        <v>3.1</v>
      </c>
      <c r="D106" s="297" t="s">
        <v>437</v>
      </c>
    </row>
    <row r="107" spans="1:4" ht="26">
      <c r="A107" s="295"/>
      <c r="B107" s="290" t="s">
        <v>439</v>
      </c>
      <c r="C107" s="295"/>
      <c r="D107" s="290" t="s">
        <v>440</v>
      </c>
    </row>
    <row r="108" spans="1:4">
      <c r="A108" s="295" t="s">
        <v>441</v>
      </c>
      <c r="B108" s="289" t="s">
        <v>442</v>
      </c>
      <c r="C108" s="295"/>
      <c r="D108" s="289" t="s">
        <v>443</v>
      </c>
    </row>
    <row r="109" spans="1:4" ht="20.149999999999999" customHeight="1">
      <c r="A109" s="304"/>
      <c r="B109" s="290" t="s">
        <v>122</v>
      </c>
      <c r="C109" s="288"/>
      <c r="D109" s="290" t="s">
        <v>444</v>
      </c>
    </row>
    <row r="110" spans="1:4">
      <c r="A110" s="304"/>
      <c r="B110" s="290"/>
      <c r="C110" s="288"/>
      <c r="D110" s="290"/>
    </row>
    <row r="111" spans="1:4">
      <c r="A111" s="310">
        <v>3.11</v>
      </c>
      <c r="B111" s="297" t="s">
        <v>445</v>
      </c>
      <c r="C111" s="311">
        <v>3.11</v>
      </c>
      <c r="D111" s="297" t="s">
        <v>446</v>
      </c>
    </row>
    <row r="112" spans="1:4" ht="104">
      <c r="A112" s="295"/>
      <c r="B112" s="119" t="s">
        <v>447</v>
      </c>
      <c r="C112" s="288"/>
      <c r="D112" s="290" t="s">
        <v>448</v>
      </c>
    </row>
    <row r="113" spans="1:4" ht="26">
      <c r="A113" s="295"/>
      <c r="B113" s="119" t="s">
        <v>449</v>
      </c>
      <c r="C113" s="288"/>
      <c r="D113" s="290" t="s">
        <v>450</v>
      </c>
    </row>
    <row r="114" spans="1:4">
      <c r="C114" s="312"/>
      <c r="D114" s="313"/>
    </row>
  </sheetData>
  <pageMargins left="0.75" right="0.75" top="1" bottom="1" header="0.5" footer="0.5"/>
  <pageSetup paperSize="9" orientation="portrait"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FC133-9421-4C2B-B1A6-EB30FA4C9839}">
  <dimension ref="A1:D32"/>
  <sheetViews>
    <sheetView view="pageBreakPreview" zoomScaleNormal="100" zoomScaleSheetLayoutView="100" workbookViewId="0"/>
  </sheetViews>
  <sheetFormatPr defaultColWidth="9.1796875" defaultRowHeight="13"/>
  <cols>
    <col min="1" max="1" width="6.81640625" style="295" customWidth="1"/>
    <col min="2" max="2" width="79.1796875" style="318" customWidth="1"/>
    <col min="3" max="3" width="6.81640625" style="318" customWidth="1"/>
    <col min="4" max="4" width="79.1796875" style="64" customWidth="1"/>
    <col min="5" max="16384" width="9.1796875" style="64"/>
  </cols>
  <sheetData>
    <row r="1" spans="1:4" ht="27.75" customHeight="1">
      <c r="A1" s="284">
        <v>5</v>
      </c>
      <c r="B1" s="285" t="s">
        <v>451</v>
      </c>
      <c r="C1" s="284">
        <v>5</v>
      </c>
      <c r="D1" s="285" t="s">
        <v>452</v>
      </c>
    </row>
    <row r="2" spans="1:4">
      <c r="A2" s="286">
        <v>5.3</v>
      </c>
      <c r="B2" s="297" t="s">
        <v>453</v>
      </c>
      <c r="C2" s="286">
        <v>5.3</v>
      </c>
      <c r="D2" s="297" t="s">
        <v>454</v>
      </c>
    </row>
    <row r="3" spans="1:4">
      <c r="A3" s="295" t="s">
        <v>455</v>
      </c>
      <c r="B3" s="289" t="s">
        <v>456</v>
      </c>
      <c r="C3" s="295" t="s">
        <v>455</v>
      </c>
      <c r="D3" s="289" t="s">
        <v>457</v>
      </c>
    </row>
    <row r="4" spans="1:4" ht="75" customHeight="1">
      <c r="B4" s="119" t="s">
        <v>458</v>
      </c>
      <c r="C4" s="295"/>
      <c r="D4" s="119" t="s">
        <v>459</v>
      </c>
    </row>
    <row r="5" spans="1:4" ht="45" customHeight="1">
      <c r="B5" s="119" t="s">
        <v>460</v>
      </c>
      <c r="C5" s="295"/>
      <c r="D5" s="119" t="s">
        <v>461</v>
      </c>
    </row>
    <row r="6" spans="1:4" ht="48.75" customHeight="1">
      <c r="B6" s="307" t="s">
        <v>462</v>
      </c>
      <c r="C6" s="295"/>
      <c r="D6" s="290" t="s">
        <v>463</v>
      </c>
    </row>
    <row r="7" spans="1:4">
      <c r="B7" s="290"/>
      <c r="C7" s="295"/>
      <c r="D7" s="290"/>
    </row>
    <row r="8" spans="1:4">
      <c r="A8" s="295" t="s">
        <v>464</v>
      </c>
      <c r="B8" s="289" t="s">
        <v>465</v>
      </c>
      <c r="C8" s="295" t="s">
        <v>464</v>
      </c>
      <c r="D8" s="289" t="s">
        <v>466</v>
      </c>
    </row>
    <row r="9" spans="1:4" ht="45.75" customHeight="1">
      <c r="B9" s="290" t="s">
        <v>467</v>
      </c>
      <c r="C9" s="295"/>
      <c r="D9" s="290" t="s">
        <v>468</v>
      </c>
    </row>
    <row r="10" spans="1:4" ht="78">
      <c r="B10" s="290" t="s">
        <v>469</v>
      </c>
      <c r="C10" s="295"/>
      <c r="D10" s="307" t="s">
        <v>470</v>
      </c>
    </row>
    <row r="11" spans="1:4" ht="59.25" customHeight="1">
      <c r="B11" s="290" t="s">
        <v>471</v>
      </c>
      <c r="C11" s="295"/>
      <c r="D11" s="290" t="s">
        <v>472</v>
      </c>
    </row>
    <row r="12" spans="1:4" ht="65">
      <c r="B12" s="290" t="s">
        <v>473</v>
      </c>
      <c r="C12" s="295"/>
      <c r="D12" s="290" t="s">
        <v>474</v>
      </c>
    </row>
    <row r="13" spans="1:4" ht="30" customHeight="1">
      <c r="B13" s="290" t="s">
        <v>475</v>
      </c>
      <c r="C13" s="295"/>
      <c r="D13" s="290" t="s">
        <v>476</v>
      </c>
    </row>
    <row r="14" spans="1:4">
      <c r="B14" s="290"/>
      <c r="C14" s="295"/>
      <c r="D14" s="290"/>
    </row>
    <row r="15" spans="1:4" ht="45.65" customHeight="1">
      <c r="A15" s="286">
        <v>5.4</v>
      </c>
      <c r="B15" s="297" t="s">
        <v>477</v>
      </c>
      <c r="C15" s="286">
        <v>5.4</v>
      </c>
      <c r="D15" s="297" t="s">
        <v>478</v>
      </c>
    </row>
    <row r="16" spans="1:4" ht="47.25" customHeight="1">
      <c r="A16" s="295" t="s">
        <v>479</v>
      </c>
      <c r="B16" s="314" t="s">
        <v>480</v>
      </c>
      <c r="C16" s="295" t="s">
        <v>479</v>
      </c>
      <c r="D16" s="315" t="s">
        <v>481</v>
      </c>
    </row>
    <row r="17" spans="1:4" ht="75.650000000000006" customHeight="1">
      <c r="B17" s="119" t="s">
        <v>458</v>
      </c>
      <c r="C17" s="295"/>
      <c r="D17" s="119" t="s">
        <v>459</v>
      </c>
    </row>
    <row r="18" spans="1:4" ht="26">
      <c r="B18" s="302" t="s">
        <v>482</v>
      </c>
      <c r="C18" s="295"/>
      <c r="D18" s="302" t="s">
        <v>483</v>
      </c>
    </row>
    <row r="19" spans="1:4">
      <c r="B19" s="316"/>
      <c r="C19" s="295"/>
      <c r="D19" s="317"/>
    </row>
    <row r="20" spans="1:4">
      <c r="B20" s="290"/>
      <c r="C20" s="295"/>
      <c r="D20" s="290"/>
    </row>
    <row r="21" spans="1:4">
      <c r="A21" s="295" t="s">
        <v>484</v>
      </c>
      <c r="B21" s="289" t="s">
        <v>456</v>
      </c>
      <c r="C21" s="295" t="s">
        <v>484</v>
      </c>
      <c r="D21" s="289" t="s">
        <v>457</v>
      </c>
    </row>
    <row r="22" spans="1:4" ht="92.15" customHeight="1">
      <c r="B22" s="119" t="s">
        <v>458</v>
      </c>
      <c r="C22" s="295"/>
      <c r="D22" s="119" t="s">
        <v>459</v>
      </c>
    </row>
    <row r="23" spans="1:4" ht="55.5" customHeight="1">
      <c r="B23" s="119" t="s">
        <v>485</v>
      </c>
      <c r="C23" s="295"/>
      <c r="D23" s="119" t="s">
        <v>461</v>
      </c>
    </row>
    <row r="24" spans="1:4" ht="44.5" customHeight="1">
      <c r="A24" s="288"/>
      <c r="B24" s="307" t="s">
        <v>462</v>
      </c>
      <c r="C24" s="288"/>
      <c r="D24" s="290" t="s">
        <v>486</v>
      </c>
    </row>
    <row r="25" spans="1:4">
      <c r="A25" s="288"/>
      <c r="B25" s="302" t="s">
        <v>487</v>
      </c>
      <c r="C25" s="288"/>
      <c r="D25" s="302" t="s">
        <v>488</v>
      </c>
    </row>
    <row r="26" spans="1:4">
      <c r="A26" s="288"/>
      <c r="B26" s="302" t="s">
        <v>489</v>
      </c>
      <c r="C26" s="288"/>
      <c r="D26" s="302" t="s">
        <v>490</v>
      </c>
    </row>
    <row r="27" spans="1:4">
      <c r="B27" s="290"/>
      <c r="C27" s="295"/>
      <c r="D27" s="290"/>
    </row>
    <row r="28" spans="1:4" ht="26">
      <c r="A28" s="286" t="s">
        <v>491</v>
      </c>
      <c r="B28" s="297" t="s">
        <v>492</v>
      </c>
      <c r="C28" s="286" t="s">
        <v>491</v>
      </c>
      <c r="D28" s="297" t="s">
        <v>493</v>
      </c>
    </row>
    <row r="29" spans="1:4">
      <c r="A29" s="295" t="s">
        <v>494</v>
      </c>
      <c r="B29" s="289" t="s">
        <v>495</v>
      </c>
      <c r="C29" s="295" t="s">
        <v>494</v>
      </c>
      <c r="D29" s="289" t="s">
        <v>496</v>
      </c>
    </row>
    <row r="30" spans="1:4" ht="90" customHeight="1">
      <c r="B30" s="119" t="s">
        <v>458</v>
      </c>
      <c r="C30" s="295"/>
      <c r="D30" s="119" t="s">
        <v>459</v>
      </c>
    </row>
    <row r="31" spans="1:4">
      <c r="B31" s="306"/>
      <c r="C31" s="295"/>
      <c r="D31" s="306"/>
    </row>
    <row r="32" spans="1:4">
      <c r="B32" s="290"/>
      <c r="C32" s="295"/>
      <c r="D32" s="290"/>
    </row>
  </sheetData>
  <pageMargins left="0.75" right="0.75" top="1" bottom="1" header="0.5" footer="0.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AD607-09FF-4CD2-B402-F86C26E638B5}">
  <dimension ref="A1:D113"/>
  <sheetViews>
    <sheetView zoomScaleNormal="100" workbookViewId="0"/>
  </sheetViews>
  <sheetFormatPr defaultRowHeight="14"/>
  <cols>
    <col min="1" max="1" width="7.1796875" customWidth="1"/>
    <col min="2" max="2" width="80.453125" customWidth="1"/>
    <col min="3" max="3" width="7.1796875" customWidth="1"/>
    <col min="4" max="4" width="80.453125" customWidth="1"/>
  </cols>
  <sheetData>
    <row r="1" spans="1:4" ht="14.5">
      <c r="A1" s="359" t="s">
        <v>497</v>
      </c>
      <c r="B1" s="360" t="s">
        <v>498</v>
      </c>
      <c r="C1" s="359" t="s">
        <v>497</v>
      </c>
      <c r="D1" s="360" t="s">
        <v>499</v>
      </c>
    </row>
    <row r="2" spans="1:4">
      <c r="A2" s="361" t="s">
        <v>500</v>
      </c>
      <c r="B2" s="362" t="s">
        <v>501</v>
      </c>
      <c r="C2" s="361" t="s">
        <v>500</v>
      </c>
      <c r="D2" s="362" t="s">
        <v>502</v>
      </c>
    </row>
    <row r="3" spans="1:4">
      <c r="A3" s="361"/>
      <c r="B3" s="113" t="s">
        <v>26</v>
      </c>
      <c r="C3" s="361"/>
      <c r="D3" s="113" t="str">
        <f>B3</f>
        <v>10-18.09.2024</v>
      </c>
    </row>
    <row r="4" spans="1:4">
      <c r="A4" s="361"/>
      <c r="B4" s="307"/>
      <c r="C4" s="361"/>
      <c r="D4" s="307"/>
    </row>
    <row r="5" spans="1:4">
      <c r="A5" s="361"/>
      <c r="B5" s="363" t="s">
        <v>305</v>
      </c>
      <c r="C5" s="361"/>
      <c r="D5" s="363" t="s">
        <v>503</v>
      </c>
    </row>
    <row r="6" spans="1:4">
      <c r="A6" s="361"/>
      <c r="B6" s="307" t="s">
        <v>504</v>
      </c>
      <c r="C6" s="361"/>
      <c r="D6" s="307" t="s">
        <v>505</v>
      </c>
    </row>
    <row r="7" spans="1:4">
      <c r="A7" s="361"/>
      <c r="B7" s="307" t="s">
        <v>506</v>
      </c>
      <c r="C7" s="361"/>
      <c r="D7" s="307" t="s">
        <v>507</v>
      </c>
    </row>
    <row r="8" spans="1:4">
      <c r="A8" s="361"/>
      <c r="B8" s="307" t="s">
        <v>508</v>
      </c>
      <c r="C8" s="361"/>
      <c r="D8" s="307" t="s">
        <v>509</v>
      </c>
    </row>
    <row r="9" spans="1:4">
      <c r="A9" s="361"/>
      <c r="B9" s="307" t="s">
        <v>510</v>
      </c>
      <c r="C9" s="361"/>
      <c r="D9" s="307" t="s">
        <v>511</v>
      </c>
    </row>
    <row r="10" spans="1:4">
      <c r="A10" s="361"/>
      <c r="B10" s="307" t="s">
        <v>512</v>
      </c>
      <c r="C10" s="361"/>
      <c r="D10" s="307" t="s">
        <v>513</v>
      </c>
    </row>
    <row r="11" spans="1:4">
      <c r="A11" s="361"/>
      <c r="B11" s="307" t="s">
        <v>514</v>
      </c>
      <c r="C11" s="361"/>
      <c r="D11" s="307" t="s">
        <v>515</v>
      </c>
    </row>
    <row r="12" spans="1:4">
      <c r="A12" s="361"/>
      <c r="B12" s="307" t="s">
        <v>516</v>
      </c>
      <c r="C12" s="361"/>
      <c r="D12" s="307" t="s">
        <v>517</v>
      </c>
    </row>
    <row r="13" spans="1:4">
      <c r="A13" s="361"/>
      <c r="B13" s="307" t="s">
        <v>518</v>
      </c>
      <c r="C13" s="361"/>
      <c r="D13" s="307" t="s">
        <v>519</v>
      </c>
    </row>
    <row r="14" spans="1:4">
      <c r="A14" s="361"/>
      <c r="B14" s="307" t="s">
        <v>520</v>
      </c>
      <c r="C14" s="361"/>
      <c r="D14" s="307" t="s">
        <v>521</v>
      </c>
    </row>
    <row r="15" spans="1:4">
      <c r="A15" s="361"/>
      <c r="B15" s="307" t="s">
        <v>522</v>
      </c>
      <c r="C15" s="361"/>
      <c r="D15" s="307" t="s">
        <v>523</v>
      </c>
    </row>
    <row r="16" spans="1:4">
      <c r="A16" s="361"/>
      <c r="B16" s="364"/>
      <c r="C16" s="361"/>
      <c r="D16" s="364"/>
    </row>
    <row r="17" spans="1:4">
      <c r="A17" s="361" t="s">
        <v>524</v>
      </c>
      <c r="B17" s="365" t="s">
        <v>525</v>
      </c>
      <c r="C17" s="361" t="s">
        <v>524</v>
      </c>
      <c r="D17" s="366" t="s">
        <v>525</v>
      </c>
    </row>
    <row r="18" spans="1:4">
      <c r="A18" s="361"/>
      <c r="B18" s="365"/>
      <c r="C18" s="361"/>
      <c r="D18" s="366"/>
    </row>
    <row r="19" spans="1:4">
      <c r="A19" s="361" t="s">
        <v>526</v>
      </c>
      <c r="B19" s="365" t="s">
        <v>527</v>
      </c>
      <c r="C19" s="361" t="s">
        <v>526</v>
      </c>
      <c r="D19" s="366" t="s">
        <v>527</v>
      </c>
    </row>
    <row r="20" spans="1:4">
      <c r="A20" s="361"/>
      <c r="B20" s="367"/>
      <c r="C20" s="361"/>
      <c r="D20" s="367"/>
    </row>
    <row r="21" spans="1:4">
      <c r="A21" s="361" t="s">
        <v>528</v>
      </c>
      <c r="B21" s="368" t="s">
        <v>529</v>
      </c>
      <c r="C21" s="361" t="s">
        <v>528</v>
      </c>
      <c r="D21" s="368" t="s">
        <v>530</v>
      </c>
    </row>
    <row r="22" spans="1:4" ht="26">
      <c r="A22" s="361"/>
      <c r="B22" s="113" t="s">
        <v>531</v>
      </c>
      <c r="C22" s="361"/>
      <c r="D22" s="113" t="s">
        <v>532</v>
      </c>
    </row>
    <row r="23" spans="1:4">
      <c r="A23" s="361"/>
      <c r="B23" s="296"/>
      <c r="C23" s="361"/>
      <c r="D23" s="296"/>
    </row>
    <row r="24" spans="1:4">
      <c r="A24" s="361" t="s">
        <v>533</v>
      </c>
      <c r="B24" s="368" t="s">
        <v>534</v>
      </c>
      <c r="C24" s="361" t="s">
        <v>533</v>
      </c>
      <c r="D24" s="368" t="s">
        <v>535</v>
      </c>
    </row>
    <row r="25" spans="1:4">
      <c r="A25" s="361"/>
      <c r="B25" s="369" t="s">
        <v>536</v>
      </c>
      <c r="C25" s="361"/>
      <c r="D25" s="369" t="s">
        <v>537</v>
      </c>
    </row>
    <row r="26" spans="1:4" ht="96.65" customHeight="1">
      <c r="A26" s="361"/>
      <c r="B26" s="503" t="s">
        <v>538</v>
      </c>
      <c r="C26" s="502"/>
      <c r="D26" s="370" t="s">
        <v>351</v>
      </c>
    </row>
    <row r="27" spans="1:4" ht="76.5" customHeight="1">
      <c r="A27" s="361"/>
      <c r="B27" s="504" t="s">
        <v>539</v>
      </c>
      <c r="C27" s="361"/>
      <c r="D27" s="370" t="s">
        <v>540</v>
      </c>
    </row>
    <row r="28" spans="1:4">
      <c r="A28" s="361"/>
      <c r="B28" s="307" t="s">
        <v>541</v>
      </c>
      <c r="C28" s="361"/>
      <c r="D28" s="307" t="s">
        <v>541</v>
      </c>
    </row>
    <row r="29" spans="1:4">
      <c r="A29" s="361"/>
      <c r="B29" s="307"/>
      <c r="C29" s="361"/>
      <c r="D29" s="307"/>
    </row>
    <row r="30" spans="1:4">
      <c r="A30" s="361" t="s">
        <v>542</v>
      </c>
      <c r="B30" s="363" t="s">
        <v>355</v>
      </c>
      <c r="C30" s="361" t="s">
        <v>542</v>
      </c>
      <c r="D30" s="289" t="s">
        <v>357</v>
      </c>
    </row>
    <row r="31" spans="1:4">
      <c r="A31" s="361"/>
      <c r="B31" s="307" t="s">
        <v>543</v>
      </c>
      <c r="C31" s="361"/>
      <c r="D31" s="307" t="str">
        <f>B31</f>
        <v>Karina Kitnaes</v>
      </c>
    </row>
    <row r="32" spans="1:4">
      <c r="A32" s="361"/>
      <c r="B32" s="296"/>
      <c r="C32" s="361"/>
      <c r="D32" s="296"/>
    </row>
    <row r="33" spans="1:4">
      <c r="A33" s="361" t="s">
        <v>544</v>
      </c>
      <c r="B33" s="368" t="s">
        <v>545</v>
      </c>
      <c r="C33" s="361" t="s">
        <v>544</v>
      </c>
      <c r="D33" s="371" t="s">
        <v>546</v>
      </c>
    </row>
    <row r="34" spans="1:4" ht="130">
      <c r="A34" s="361" t="s">
        <v>547</v>
      </c>
      <c r="B34" s="369" t="s">
        <v>548</v>
      </c>
      <c r="C34" s="361" t="s">
        <v>547</v>
      </c>
      <c r="D34" s="369" t="s">
        <v>549</v>
      </c>
    </row>
    <row r="35" spans="1:4" ht="39">
      <c r="A35" s="361" t="s">
        <v>550</v>
      </c>
      <c r="B35" s="363" t="s">
        <v>551</v>
      </c>
      <c r="C35" s="361" t="s">
        <v>550</v>
      </c>
      <c r="D35" s="363" t="s">
        <v>552</v>
      </c>
    </row>
    <row r="36" spans="1:4">
      <c r="A36" s="361"/>
      <c r="B36" s="372"/>
      <c r="C36" s="361"/>
      <c r="D36" s="372"/>
    </row>
    <row r="37" spans="1:4">
      <c r="A37" s="361"/>
      <c r="B37" s="373" t="s">
        <v>553</v>
      </c>
      <c r="C37" s="361"/>
      <c r="D37" s="373" t="s">
        <v>554</v>
      </c>
    </row>
    <row r="38" spans="1:4">
      <c r="A38" s="361"/>
      <c r="B38" s="372"/>
      <c r="C38" s="361"/>
      <c r="D38" s="372"/>
    </row>
    <row r="39" spans="1:4" ht="65">
      <c r="A39" s="361"/>
      <c r="B39" s="374" t="s">
        <v>555</v>
      </c>
      <c r="C39" s="361"/>
      <c r="D39" s="374" t="s">
        <v>556</v>
      </c>
    </row>
    <row r="40" spans="1:4">
      <c r="A40" s="361"/>
      <c r="B40" s="307" t="s">
        <v>557</v>
      </c>
      <c r="C40" s="361"/>
      <c r="D40" s="307" t="s">
        <v>558</v>
      </c>
    </row>
    <row r="41" spans="1:4">
      <c r="A41" s="361"/>
      <c r="B41" s="375"/>
      <c r="C41" s="361"/>
      <c r="D41" s="375"/>
    </row>
    <row r="42" spans="1:4">
      <c r="A42" s="361" t="s">
        <v>559</v>
      </c>
      <c r="B42" s="363" t="s">
        <v>560</v>
      </c>
      <c r="C42" s="361" t="s">
        <v>559</v>
      </c>
      <c r="D42" s="363" t="s">
        <v>560</v>
      </c>
    </row>
    <row r="43" spans="1:4" ht="78">
      <c r="A43" s="361"/>
      <c r="B43" s="296" t="s">
        <v>561</v>
      </c>
      <c r="C43" s="361"/>
      <c r="D43" s="296" t="s">
        <v>562</v>
      </c>
    </row>
    <row r="44" spans="1:4" ht="14.5">
      <c r="A44" s="361" t="s">
        <v>563</v>
      </c>
      <c r="B44" s="360" t="s">
        <v>564</v>
      </c>
      <c r="C44" s="361" t="s">
        <v>563</v>
      </c>
      <c r="D44" s="376" t="s">
        <v>565</v>
      </c>
    </row>
    <row r="45" spans="1:4">
      <c r="A45" s="361"/>
      <c r="B45" s="113" t="s">
        <v>566</v>
      </c>
      <c r="C45" s="361"/>
      <c r="D45" s="113" t="s">
        <v>567</v>
      </c>
    </row>
    <row r="46" spans="1:4">
      <c r="A46" s="361"/>
      <c r="B46" s="307" t="s">
        <v>568</v>
      </c>
      <c r="C46" s="361"/>
      <c r="D46" s="307" t="s">
        <v>569</v>
      </c>
    </row>
    <row r="47" spans="1:4">
      <c r="A47" s="361"/>
      <c r="B47" s="307" t="s">
        <v>570</v>
      </c>
      <c r="C47" s="361"/>
      <c r="D47" s="307" t="s">
        <v>571</v>
      </c>
    </row>
    <row r="48" spans="1:4">
      <c r="A48" s="361"/>
      <c r="B48" s="307" t="s">
        <v>572</v>
      </c>
      <c r="C48" s="361"/>
      <c r="D48" s="307" t="s">
        <v>573</v>
      </c>
    </row>
    <row r="49" spans="1:4">
      <c r="A49" s="361"/>
      <c r="B49" s="307" t="s">
        <v>574</v>
      </c>
      <c r="C49" s="361"/>
      <c r="D49" s="307" t="s">
        <v>575</v>
      </c>
    </row>
    <row r="50" spans="1:4">
      <c r="A50" s="361"/>
      <c r="B50" s="307"/>
      <c r="C50" s="361"/>
      <c r="D50" s="296"/>
    </row>
    <row r="51" spans="1:4">
      <c r="A51" s="361" t="s">
        <v>576</v>
      </c>
      <c r="B51" s="368" t="s">
        <v>577</v>
      </c>
      <c r="C51" s="361" t="s">
        <v>576</v>
      </c>
      <c r="D51" s="362" t="s">
        <v>578</v>
      </c>
    </row>
    <row r="52" spans="1:4" ht="26">
      <c r="A52" s="361"/>
      <c r="B52" s="307" t="s">
        <v>579</v>
      </c>
      <c r="C52" s="361"/>
      <c r="D52" s="307" t="s">
        <v>580</v>
      </c>
    </row>
    <row r="53" spans="1:4">
      <c r="A53" s="361"/>
      <c r="B53" s="296"/>
      <c r="C53" s="361"/>
      <c r="D53" s="296"/>
    </row>
    <row r="54" spans="1:4">
      <c r="A54" s="361" t="s">
        <v>581</v>
      </c>
      <c r="B54" s="368" t="s">
        <v>369</v>
      </c>
      <c r="C54" s="361" t="s">
        <v>581</v>
      </c>
      <c r="D54" s="368" t="s">
        <v>369</v>
      </c>
    </row>
    <row r="55" spans="1:4">
      <c r="A55" s="361"/>
      <c r="B55" s="371" t="s">
        <v>582</v>
      </c>
      <c r="C55" s="361"/>
      <c r="D55" s="371" t="s">
        <v>582</v>
      </c>
    </row>
    <row r="56" spans="1:4">
      <c r="A56" s="361"/>
      <c r="B56" s="510" t="s">
        <v>583</v>
      </c>
      <c r="C56" s="361"/>
      <c r="D56" s="510" t="s">
        <v>583</v>
      </c>
    </row>
    <row r="57" spans="1:4">
      <c r="A57" s="361"/>
      <c r="B57" s="511" t="s">
        <v>584</v>
      </c>
      <c r="C57" s="361"/>
      <c r="D57" s="511" t="s">
        <v>584</v>
      </c>
    </row>
    <row r="58" spans="1:4" ht="26">
      <c r="A58" s="361"/>
      <c r="B58" s="511" t="s">
        <v>585</v>
      </c>
      <c r="C58" s="361"/>
      <c r="D58" s="511" t="s">
        <v>585</v>
      </c>
    </row>
    <row r="59" spans="1:4">
      <c r="A59" s="361"/>
      <c r="B59" s="511" t="s">
        <v>586</v>
      </c>
      <c r="C59" s="361"/>
      <c r="D59" s="511" t="s">
        <v>586</v>
      </c>
    </row>
    <row r="60" spans="1:4">
      <c r="A60" s="361"/>
      <c r="B60" s="511" t="s">
        <v>587</v>
      </c>
      <c r="C60" s="361"/>
      <c r="D60" s="511" t="s">
        <v>587</v>
      </c>
    </row>
    <row r="61" spans="1:4" ht="26">
      <c r="A61" s="361"/>
      <c r="B61" s="511" t="s">
        <v>588</v>
      </c>
      <c r="C61" s="361"/>
      <c r="D61" s="511" t="s">
        <v>588</v>
      </c>
    </row>
    <row r="62" spans="1:4">
      <c r="A62" s="361"/>
      <c r="B62" s="511" t="s">
        <v>589</v>
      </c>
      <c r="C62" s="361"/>
      <c r="D62" s="511" t="s">
        <v>589</v>
      </c>
    </row>
    <row r="63" spans="1:4">
      <c r="A63" s="361"/>
      <c r="B63" s="511" t="s">
        <v>590</v>
      </c>
      <c r="C63" s="361"/>
      <c r="D63" s="511" t="s">
        <v>590</v>
      </c>
    </row>
    <row r="64" spans="1:4" ht="13.5" customHeight="1">
      <c r="A64" s="361"/>
      <c r="B64" s="511" t="s">
        <v>591</v>
      </c>
      <c r="C64" s="361"/>
      <c r="D64" s="511" t="s">
        <v>591</v>
      </c>
    </row>
    <row r="65" spans="1:4">
      <c r="A65" s="361"/>
      <c r="B65" s="510" t="s">
        <v>592</v>
      </c>
      <c r="C65" s="361"/>
      <c r="D65" s="510" t="s">
        <v>592</v>
      </c>
    </row>
    <row r="66" spans="1:4" ht="39">
      <c r="A66" s="361"/>
      <c r="B66" s="511" t="s">
        <v>593</v>
      </c>
      <c r="C66" s="361"/>
      <c r="D66" s="511" t="s">
        <v>593</v>
      </c>
    </row>
    <row r="67" spans="1:4" ht="39">
      <c r="A67" s="361"/>
      <c r="B67" s="511" t="s">
        <v>594</v>
      </c>
      <c r="C67" s="361"/>
      <c r="D67" s="511" t="s">
        <v>594</v>
      </c>
    </row>
    <row r="68" spans="1:4" ht="39">
      <c r="A68" s="361"/>
      <c r="B68" s="511" t="s">
        <v>595</v>
      </c>
      <c r="C68" s="361"/>
      <c r="D68" s="511" t="s">
        <v>595</v>
      </c>
    </row>
    <row r="69" spans="1:4">
      <c r="A69" s="361"/>
      <c r="B69" s="510" t="s">
        <v>583</v>
      </c>
      <c r="C69" s="361"/>
      <c r="D69" s="510" t="s">
        <v>583</v>
      </c>
    </row>
    <row r="70" spans="1:4" ht="39">
      <c r="A70" s="361"/>
      <c r="B70" s="511" t="s">
        <v>596</v>
      </c>
      <c r="C70" s="361"/>
      <c r="D70" s="511" t="s">
        <v>596</v>
      </c>
    </row>
    <row r="71" spans="1:4" ht="26">
      <c r="A71" s="361"/>
      <c r="B71" s="511" t="s">
        <v>597</v>
      </c>
      <c r="C71" s="361"/>
      <c r="D71" s="511" t="s">
        <v>597</v>
      </c>
    </row>
    <row r="72" spans="1:4" ht="78">
      <c r="A72" s="361"/>
      <c r="B72" s="511" t="s">
        <v>598</v>
      </c>
      <c r="C72" s="361"/>
      <c r="D72" s="511" t="s">
        <v>598</v>
      </c>
    </row>
    <row r="73" spans="1:4" ht="39">
      <c r="A73" s="361"/>
      <c r="B73" s="511" t="s">
        <v>599</v>
      </c>
      <c r="C73" s="361"/>
      <c r="D73" s="511" t="s">
        <v>599</v>
      </c>
    </row>
    <row r="74" spans="1:4" ht="65">
      <c r="A74" s="361"/>
      <c r="B74" s="511" t="s">
        <v>600</v>
      </c>
      <c r="C74" s="361"/>
      <c r="D74" s="511" t="s">
        <v>600</v>
      </c>
    </row>
    <row r="75" spans="1:4" ht="52">
      <c r="A75" s="361"/>
      <c r="B75" s="511" t="s">
        <v>601</v>
      </c>
      <c r="C75" s="361"/>
      <c r="D75" s="511" t="s">
        <v>601</v>
      </c>
    </row>
    <row r="76" spans="1:4">
      <c r="A76" s="361"/>
      <c r="B76" s="510" t="s">
        <v>592</v>
      </c>
      <c r="C76" s="361"/>
      <c r="D76" s="510" t="s">
        <v>592</v>
      </c>
    </row>
    <row r="77" spans="1:4" ht="39">
      <c r="A77" s="361"/>
      <c r="B77" s="511" t="s">
        <v>602</v>
      </c>
      <c r="C77" s="361"/>
      <c r="D77" s="511" t="s">
        <v>602</v>
      </c>
    </row>
    <row r="78" spans="1:4" ht="39">
      <c r="A78" s="361"/>
      <c r="B78" s="511" t="s">
        <v>603</v>
      </c>
      <c r="C78" s="361"/>
      <c r="D78" s="511" t="s">
        <v>603</v>
      </c>
    </row>
    <row r="79" spans="1:4">
      <c r="A79" s="361"/>
      <c r="B79" s="510" t="s">
        <v>583</v>
      </c>
      <c r="C79" s="361"/>
      <c r="D79" s="510" t="s">
        <v>583</v>
      </c>
    </row>
    <row r="80" spans="1:4">
      <c r="A80" s="361"/>
      <c r="B80" s="511" t="s">
        <v>604</v>
      </c>
      <c r="C80" s="361"/>
      <c r="D80" s="511" t="s">
        <v>604</v>
      </c>
    </row>
    <row r="81" spans="1:4" ht="26">
      <c r="A81" s="361"/>
      <c r="B81" s="511" t="s">
        <v>605</v>
      </c>
      <c r="C81" s="361"/>
      <c r="D81" s="511" t="s">
        <v>605</v>
      </c>
    </row>
    <row r="82" spans="1:4" ht="26">
      <c r="A82" s="361"/>
      <c r="B82" s="511" t="s">
        <v>606</v>
      </c>
      <c r="C82" s="361"/>
      <c r="D82" s="511" t="s">
        <v>606</v>
      </c>
    </row>
    <row r="83" spans="1:4" ht="26">
      <c r="A83" s="361"/>
      <c r="B83" s="511" t="s">
        <v>607</v>
      </c>
      <c r="C83" s="361"/>
      <c r="D83" s="511" t="s">
        <v>607</v>
      </c>
    </row>
    <row r="84" spans="1:4">
      <c r="A84" s="361"/>
      <c r="B84" s="511" t="s">
        <v>608</v>
      </c>
      <c r="C84" s="361"/>
      <c r="D84" s="511" t="s">
        <v>608</v>
      </c>
    </row>
    <row r="85" spans="1:4" ht="26">
      <c r="A85" s="361"/>
      <c r="B85" s="511" t="s">
        <v>609</v>
      </c>
      <c r="C85" s="361"/>
      <c r="D85" s="511" t="s">
        <v>609</v>
      </c>
    </row>
    <row r="86" spans="1:4">
      <c r="A86" s="361"/>
      <c r="B86" s="510" t="s">
        <v>583</v>
      </c>
      <c r="C86" s="361"/>
      <c r="D86" s="510" t="s">
        <v>583</v>
      </c>
    </row>
    <row r="87" spans="1:4" ht="26">
      <c r="A87" s="361"/>
      <c r="B87" s="511" t="s">
        <v>610</v>
      </c>
      <c r="C87" s="361"/>
      <c r="D87" s="511" t="s">
        <v>610</v>
      </c>
    </row>
    <row r="88" spans="1:4" ht="26">
      <c r="A88" s="361"/>
      <c r="B88" s="511" t="s">
        <v>611</v>
      </c>
      <c r="C88" s="361"/>
      <c r="D88" s="511" t="s">
        <v>611</v>
      </c>
    </row>
    <row r="89" spans="1:4">
      <c r="A89" s="361"/>
      <c r="B89" s="511" t="s">
        <v>612</v>
      </c>
      <c r="C89" s="361"/>
      <c r="D89" s="511" t="s">
        <v>612</v>
      </c>
    </row>
    <row r="90" spans="1:4">
      <c r="A90" s="361"/>
      <c r="B90" s="511" t="s">
        <v>613</v>
      </c>
      <c r="C90" s="361"/>
      <c r="D90" s="511" t="s">
        <v>613</v>
      </c>
    </row>
    <row r="91" spans="1:4">
      <c r="A91" s="361"/>
      <c r="B91" s="510" t="s">
        <v>592</v>
      </c>
      <c r="C91" s="361"/>
      <c r="D91" s="510" t="s">
        <v>592</v>
      </c>
    </row>
    <row r="92" spans="1:4" ht="39">
      <c r="A92" s="361"/>
      <c r="B92" s="511" t="s">
        <v>614</v>
      </c>
      <c r="C92" s="361"/>
      <c r="D92" s="511" t="s">
        <v>614</v>
      </c>
    </row>
    <row r="93" spans="1:4" ht="39">
      <c r="A93" s="361"/>
      <c r="B93" s="511" t="s">
        <v>615</v>
      </c>
      <c r="C93" s="361"/>
      <c r="D93" s="511" t="s">
        <v>615</v>
      </c>
    </row>
    <row r="94" spans="1:4" ht="39">
      <c r="A94" s="361"/>
      <c r="B94" s="511" t="s">
        <v>616</v>
      </c>
      <c r="C94" s="361"/>
      <c r="D94" s="511" t="s">
        <v>616</v>
      </c>
    </row>
    <row r="95" spans="1:4">
      <c r="A95" s="361"/>
      <c r="B95" s="510" t="s">
        <v>617</v>
      </c>
      <c r="C95" s="361"/>
      <c r="D95" s="510" t="s">
        <v>617</v>
      </c>
    </row>
    <row r="96" spans="1:4" ht="39">
      <c r="A96" s="361"/>
      <c r="B96" s="511" t="s">
        <v>618</v>
      </c>
      <c r="C96" s="361"/>
      <c r="D96" s="511" t="s">
        <v>618</v>
      </c>
    </row>
    <row r="97" spans="1:4" ht="39">
      <c r="A97" s="361"/>
      <c r="B97" s="511" t="s">
        <v>619</v>
      </c>
      <c r="C97" s="361"/>
      <c r="D97" s="511" t="s">
        <v>619</v>
      </c>
    </row>
    <row r="98" spans="1:4" ht="39">
      <c r="A98" s="361"/>
      <c r="B98" s="511" t="s">
        <v>620</v>
      </c>
      <c r="C98" s="361"/>
      <c r="D98" s="511" t="s">
        <v>620</v>
      </c>
    </row>
    <row r="99" spans="1:4">
      <c r="A99" s="361"/>
      <c r="B99" s="296"/>
      <c r="C99" s="361"/>
      <c r="D99" s="296"/>
    </row>
    <row r="100" spans="1:4">
      <c r="A100" s="377" t="s">
        <v>621</v>
      </c>
      <c r="B100" s="368" t="s">
        <v>622</v>
      </c>
      <c r="C100" s="377" t="s">
        <v>621</v>
      </c>
      <c r="D100" s="368" t="s">
        <v>623</v>
      </c>
    </row>
    <row r="101" spans="1:4" ht="26">
      <c r="A101" s="361"/>
      <c r="B101" s="113" t="s">
        <v>624</v>
      </c>
      <c r="C101" s="361"/>
      <c r="D101" s="113" t="s">
        <v>625</v>
      </c>
    </row>
    <row r="102" spans="1:4">
      <c r="A102" s="361"/>
      <c r="B102" s="296"/>
      <c r="C102" s="361"/>
      <c r="D102" s="296"/>
    </row>
    <row r="103" spans="1:4" ht="39">
      <c r="A103" s="361" t="s">
        <v>626</v>
      </c>
      <c r="B103" s="368" t="s">
        <v>627</v>
      </c>
      <c r="C103" s="361" t="s">
        <v>626</v>
      </c>
      <c r="D103" s="368" t="s">
        <v>628</v>
      </c>
    </row>
    <row r="104" spans="1:4" ht="26">
      <c r="A104" s="361"/>
      <c r="B104" s="113" t="s">
        <v>629</v>
      </c>
      <c r="C104" s="361"/>
      <c r="D104" s="113" t="s">
        <v>630</v>
      </c>
    </row>
    <row r="105" spans="1:4" ht="14.5">
      <c r="A105" s="361"/>
      <c r="B105" s="296"/>
      <c r="C105" s="361"/>
      <c r="D105" s="378"/>
    </row>
    <row r="106" spans="1:4">
      <c r="A106" s="361" t="s">
        <v>631</v>
      </c>
      <c r="B106" s="368" t="s">
        <v>632</v>
      </c>
      <c r="C106" s="361" t="s">
        <v>631</v>
      </c>
      <c r="D106" s="368" t="s">
        <v>633</v>
      </c>
    </row>
    <row r="107" spans="1:4" ht="39">
      <c r="A107" s="361"/>
      <c r="B107" s="113" t="s">
        <v>634</v>
      </c>
      <c r="C107" s="361"/>
      <c r="D107" s="113" t="s">
        <v>635</v>
      </c>
    </row>
    <row r="108" spans="1:4" ht="14.5">
      <c r="A108" s="361"/>
      <c r="B108" s="296"/>
      <c r="C108" s="361"/>
      <c r="D108" s="378"/>
    </row>
    <row r="109" spans="1:4">
      <c r="A109" s="361" t="s">
        <v>636</v>
      </c>
      <c r="B109" s="368" t="s">
        <v>637</v>
      </c>
      <c r="C109" s="361" t="s">
        <v>636</v>
      </c>
      <c r="D109" s="368" t="s">
        <v>638</v>
      </c>
    </row>
    <row r="110" spans="1:4" ht="26">
      <c r="A110" s="361"/>
      <c r="B110" s="113" t="s">
        <v>639</v>
      </c>
      <c r="C110" s="361"/>
      <c r="D110" s="113" t="s">
        <v>640</v>
      </c>
    </row>
    <row r="111" spans="1:4">
      <c r="A111" s="361" t="s">
        <v>441</v>
      </c>
      <c r="B111" s="363" t="s">
        <v>442</v>
      </c>
      <c r="C111" s="361" t="s">
        <v>441</v>
      </c>
      <c r="D111" s="363" t="s">
        <v>641</v>
      </c>
    </row>
    <row r="112" spans="1:4">
      <c r="A112" s="379"/>
      <c r="B112" s="307" t="s">
        <v>122</v>
      </c>
      <c r="C112" s="379"/>
      <c r="D112" s="307" t="s">
        <v>642</v>
      </c>
    </row>
    <row r="113" spans="1:4">
      <c r="A113" s="379"/>
      <c r="B113" s="307"/>
      <c r="C113" s="379"/>
      <c r="D113" s="307"/>
    </row>
  </sheetData>
  <phoneticPr fontId="44"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A6698-355F-4BF6-AE16-BC0E6561667A}">
  <dimension ref="A1:G76"/>
  <sheetViews>
    <sheetView zoomScaleNormal="100" workbookViewId="0"/>
  </sheetViews>
  <sheetFormatPr defaultRowHeight="14"/>
  <cols>
    <col min="1" max="1" width="7.1796875" customWidth="1"/>
    <col min="2" max="2" width="80.453125" customWidth="1"/>
    <col min="3" max="3" width="7.1796875" customWidth="1"/>
    <col min="4" max="4" width="80.453125" customWidth="1"/>
  </cols>
  <sheetData>
    <row r="1" spans="1:4" ht="15.5">
      <c r="A1" s="551" t="s">
        <v>643</v>
      </c>
      <c r="B1" s="552" t="s">
        <v>644</v>
      </c>
      <c r="C1" s="551" t="s">
        <v>643</v>
      </c>
      <c r="D1" s="552" t="s">
        <v>645</v>
      </c>
    </row>
    <row r="2" spans="1:4">
      <c r="A2" s="361" t="s">
        <v>646</v>
      </c>
      <c r="B2" s="362" t="s">
        <v>501</v>
      </c>
      <c r="C2" s="361" t="s">
        <v>646</v>
      </c>
      <c r="D2" s="362" t="s">
        <v>502</v>
      </c>
    </row>
    <row r="3" spans="1:4">
      <c r="A3" s="361"/>
      <c r="B3" s="113" t="s">
        <v>647</v>
      </c>
      <c r="C3" s="361"/>
      <c r="D3" s="349" t="str">
        <f>B3</f>
        <v>22.09-03.10; 02-03.11.2025</v>
      </c>
    </row>
    <row r="4" spans="1:4">
      <c r="A4" s="361"/>
      <c r="B4" s="307"/>
      <c r="C4" s="361"/>
      <c r="D4" s="307"/>
    </row>
    <row r="5" spans="1:4">
      <c r="A5" s="361"/>
      <c r="B5" s="363" t="s">
        <v>305</v>
      </c>
      <c r="C5" s="361"/>
      <c r="D5" s="363" t="s">
        <v>648</v>
      </c>
    </row>
    <row r="6" spans="1:4">
      <c r="A6" s="361"/>
      <c r="B6" s="307" t="s">
        <v>649</v>
      </c>
      <c r="C6" s="361"/>
      <c r="D6" s="307" t="s">
        <v>650</v>
      </c>
    </row>
    <row r="7" spans="1:4">
      <c r="A7" s="361"/>
      <c r="B7" s="307" t="s">
        <v>651</v>
      </c>
      <c r="C7" s="361"/>
      <c r="D7" s="307" t="s">
        <v>652</v>
      </c>
    </row>
    <row r="8" spans="1:4">
      <c r="A8" s="361"/>
      <c r="B8" s="307" t="s">
        <v>653</v>
      </c>
      <c r="C8" s="361"/>
      <c r="D8" s="307" t="s">
        <v>654</v>
      </c>
    </row>
    <row r="9" spans="1:4">
      <c r="A9" s="361"/>
      <c r="B9" s="307" t="s">
        <v>655</v>
      </c>
      <c r="C9" s="361"/>
      <c r="D9" s="307" t="s">
        <v>656</v>
      </c>
    </row>
    <row r="10" spans="1:4">
      <c r="A10" s="361"/>
      <c r="B10" s="307" t="s">
        <v>657</v>
      </c>
      <c r="C10" s="361"/>
      <c r="D10" s="307" t="s">
        <v>658</v>
      </c>
    </row>
    <row r="11" spans="1:4">
      <c r="A11" s="361"/>
      <c r="B11" s="307" t="s">
        <v>659</v>
      </c>
      <c r="C11" s="361"/>
      <c r="D11" s="307" t="s">
        <v>660</v>
      </c>
    </row>
    <row r="12" spans="1:4">
      <c r="A12" s="361"/>
      <c r="B12" s="307" t="s">
        <v>661</v>
      </c>
      <c r="C12" s="361"/>
      <c r="D12" s="307" t="s">
        <v>662</v>
      </c>
    </row>
    <row r="13" spans="1:4">
      <c r="A13" s="361"/>
      <c r="B13" s="307" t="s">
        <v>663</v>
      </c>
      <c r="C13" s="361"/>
      <c r="D13" s="307" t="s">
        <v>664</v>
      </c>
    </row>
    <row r="14" spans="1:4">
      <c r="A14" s="361"/>
      <c r="B14" s="364"/>
      <c r="C14" s="361"/>
      <c r="D14" s="364"/>
    </row>
    <row r="15" spans="1:4">
      <c r="A15" s="361" t="s">
        <v>665</v>
      </c>
      <c r="B15" s="366" t="s">
        <v>666</v>
      </c>
      <c r="C15" s="361" t="s">
        <v>665</v>
      </c>
      <c r="D15" s="366" t="s">
        <v>667</v>
      </c>
    </row>
    <row r="16" spans="1:4">
      <c r="A16" s="361"/>
      <c r="B16" s="366" t="s">
        <v>668</v>
      </c>
      <c r="C16" s="361"/>
      <c r="D16" s="366" t="s">
        <v>669</v>
      </c>
    </row>
    <row r="17" spans="1:7">
      <c r="A17" s="361" t="s">
        <v>670</v>
      </c>
      <c r="B17" s="366" t="s">
        <v>527</v>
      </c>
      <c r="C17" s="361" t="s">
        <v>670</v>
      </c>
      <c r="D17" s="366" t="s">
        <v>671</v>
      </c>
    </row>
    <row r="18" spans="1:7">
      <c r="A18" s="361"/>
      <c r="B18" s="367"/>
      <c r="C18" s="361"/>
      <c r="D18" s="367"/>
    </row>
    <row r="19" spans="1:7">
      <c r="A19" s="361" t="s">
        <v>672</v>
      </c>
      <c r="B19" s="368" t="s">
        <v>529</v>
      </c>
      <c r="C19" s="361" t="s">
        <v>672</v>
      </c>
      <c r="D19" s="368" t="s">
        <v>530</v>
      </c>
      <c r="G19" t="s">
        <v>405</v>
      </c>
    </row>
    <row r="20" spans="1:7" ht="26">
      <c r="A20" s="361"/>
      <c r="B20" s="113" t="s">
        <v>531</v>
      </c>
      <c r="C20" s="361"/>
      <c r="D20" s="113" t="s">
        <v>532</v>
      </c>
    </row>
    <row r="21" spans="1:7">
      <c r="A21" s="361"/>
      <c r="B21" s="364"/>
      <c r="C21" s="361"/>
      <c r="D21" s="364"/>
    </row>
    <row r="22" spans="1:7">
      <c r="A22" s="361"/>
      <c r="B22" s="296"/>
      <c r="C22" s="361"/>
      <c r="D22" s="296"/>
    </row>
    <row r="23" spans="1:7">
      <c r="A23" s="361" t="s">
        <v>673</v>
      </c>
      <c r="B23" s="368" t="s">
        <v>534</v>
      </c>
      <c r="C23" s="361" t="s">
        <v>673</v>
      </c>
      <c r="D23" s="368" t="s">
        <v>535</v>
      </c>
    </row>
    <row r="24" spans="1:7">
      <c r="A24" s="361"/>
      <c r="B24" s="369" t="s">
        <v>536</v>
      </c>
      <c r="C24" s="361"/>
      <c r="D24" s="369" t="s">
        <v>674</v>
      </c>
    </row>
    <row r="25" spans="1:7" ht="74.150000000000006" customHeight="1">
      <c r="A25" s="361"/>
      <c r="B25" s="504" t="s">
        <v>675</v>
      </c>
      <c r="C25" s="361"/>
      <c r="D25" s="307" t="s">
        <v>676</v>
      </c>
    </row>
    <row r="26" spans="1:7" ht="86.15" customHeight="1">
      <c r="A26" s="361"/>
      <c r="B26" s="307" t="s">
        <v>677</v>
      </c>
      <c r="C26" s="361"/>
      <c r="D26" s="307" t="s">
        <v>678</v>
      </c>
      <c r="G26" t="s">
        <v>405</v>
      </c>
    </row>
    <row r="27" spans="1:7" ht="87.65" customHeight="1">
      <c r="A27" s="361"/>
      <c r="B27" s="307" t="s">
        <v>679</v>
      </c>
      <c r="C27" s="361"/>
      <c r="D27" s="307" t="s">
        <v>680</v>
      </c>
    </row>
    <row r="28" spans="1:7" ht="76.5" customHeight="1">
      <c r="A28" s="361"/>
      <c r="B28" s="307" t="s">
        <v>681</v>
      </c>
      <c r="C28" s="361"/>
      <c r="D28" s="307" t="s">
        <v>682</v>
      </c>
    </row>
    <row r="29" spans="1:7">
      <c r="A29" s="361"/>
      <c r="B29" s="307" t="s">
        <v>541</v>
      </c>
      <c r="C29" s="361"/>
      <c r="D29" s="307" t="s">
        <v>683</v>
      </c>
    </row>
    <row r="30" spans="1:7">
      <c r="A30" s="361"/>
      <c r="B30" s="307"/>
      <c r="C30" s="361"/>
      <c r="D30" s="307"/>
    </row>
    <row r="31" spans="1:7">
      <c r="A31" s="361" t="s">
        <v>684</v>
      </c>
      <c r="B31" s="363" t="s">
        <v>355</v>
      </c>
      <c r="C31" s="361" t="s">
        <v>684</v>
      </c>
      <c r="D31" s="363" t="s">
        <v>685</v>
      </c>
    </row>
    <row r="32" spans="1:7">
      <c r="A32" s="361"/>
      <c r="B32" s="307" t="s">
        <v>686</v>
      </c>
      <c r="C32" s="361"/>
      <c r="D32" s="374" t="str">
        <f>B32</f>
        <v>Karina S. Kitnaes</v>
      </c>
    </row>
    <row r="33" spans="1:4">
      <c r="A33" s="361"/>
      <c r="B33" s="296"/>
      <c r="C33" s="361"/>
      <c r="D33" s="296"/>
    </row>
    <row r="34" spans="1:4">
      <c r="A34" s="361" t="s">
        <v>687</v>
      </c>
      <c r="B34" s="368" t="s">
        <v>545</v>
      </c>
      <c r="C34" s="361" t="s">
        <v>687</v>
      </c>
      <c r="D34" s="371" t="s">
        <v>546</v>
      </c>
    </row>
    <row r="35" spans="1:4" ht="130">
      <c r="A35" s="361" t="s">
        <v>688</v>
      </c>
      <c r="B35" s="369" t="s">
        <v>689</v>
      </c>
      <c r="C35" s="361" t="s">
        <v>688</v>
      </c>
      <c r="D35" s="369" t="s">
        <v>549</v>
      </c>
    </row>
    <row r="36" spans="1:4" ht="39">
      <c r="A36" s="361" t="s">
        <v>690</v>
      </c>
      <c r="B36" s="363" t="s">
        <v>551</v>
      </c>
      <c r="C36" s="361" t="s">
        <v>690</v>
      </c>
      <c r="D36" s="363" t="s">
        <v>552</v>
      </c>
    </row>
    <row r="37" spans="1:4">
      <c r="A37" s="361"/>
      <c r="B37" s="372"/>
      <c r="C37" s="361"/>
      <c r="D37" s="372"/>
    </row>
    <row r="38" spans="1:4">
      <c r="A38" s="361"/>
      <c r="B38" s="372"/>
      <c r="C38" s="361"/>
      <c r="D38" s="556"/>
    </row>
    <row r="39" spans="1:4">
      <c r="A39" s="361"/>
      <c r="B39" s="373" t="s">
        <v>553</v>
      </c>
      <c r="C39" s="361"/>
      <c r="D39" s="373" t="s">
        <v>554</v>
      </c>
    </row>
    <row r="40" spans="1:4" ht="65">
      <c r="A40" s="361"/>
      <c r="B40" s="374" t="s">
        <v>555</v>
      </c>
      <c r="C40" s="361"/>
      <c r="D40" s="374" t="s">
        <v>556</v>
      </c>
    </row>
    <row r="41" spans="1:4">
      <c r="A41" s="361"/>
      <c r="B41" s="307" t="s">
        <v>691</v>
      </c>
      <c r="C41" s="361"/>
      <c r="D41" s="307" t="s">
        <v>692</v>
      </c>
    </row>
    <row r="42" spans="1:4">
      <c r="A42" s="361"/>
      <c r="B42" s="375"/>
      <c r="C42" s="361"/>
      <c r="D42" s="375"/>
    </row>
    <row r="43" spans="1:4">
      <c r="A43" s="361" t="s">
        <v>693</v>
      </c>
      <c r="B43" s="363" t="s">
        <v>560</v>
      </c>
      <c r="C43" s="361" t="s">
        <v>693</v>
      </c>
      <c r="D43" s="363" t="s">
        <v>560</v>
      </c>
    </row>
    <row r="44" spans="1:4" ht="78">
      <c r="A44" s="361"/>
      <c r="B44" s="307" t="s">
        <v>561</v>
      </c>
      <c r="C44" s="361"/>
      <c r="D44" s="307" t="s">
        <v>562</v>
      </c>
    </row>
    <row r="45" spans="1:4">
      <c r="A45" s="361"/>
      <c r="B45" s="553"/>
      <c r="C45" s="361"/>
      <c r="D45" s="553"/>
    </row>
    <row r="46" spans="1:4">
      <c r="A46" s="361" t="s">
        <v>694</v>
      </c>
      <c r="B46" s="368" t="s">
        <v>564</v>
      </c>
      <c r="C46" s="361" t="s">
        <v>694</v>
      </c>
      <c r="D46" s="368" t="s">
        <v>695</v>
      </c>
    </row>
    <row r="47" spans="1:4">
      <c r="A47" s="361"/>
      <c r="B47" s="113" t="s">
        <v>696</v>
      </c>
      <c r="C47" s="361"/>
      <c r="D47" s="113" t="s">
        <v>697</v>
      </c>
    </row>
    <row r="48" spans="1:4">
      <c r="A48" s="361"/>
      <c r="B48" s="307" t="s">
        <v>698</v>
      </c>
      <c r="C48" s="361"/>
      <c r="D48" s="307" t="s">
        <v>699</v>
      </c>
    </row>
    <row r="49" spans="1:4">
      <c r="A49" s="361"/>
      <c r="B49" s="307" t="s">
        <v>700</v>
      </c>
      <c r="C49" s="361"/>
      <c r="D49" s="307" t="s">
        <v>701</v>
      </c>
    </row>
    <row r="50" spans="1:4">
      <c r="A50" s="361"/>
      <c r="B50" s="307" t="s">
        <v>702</v>
      </c>
      <c r="C50" s="361"/>
      <c r="D50" s="307" t="s">
        <v>703</v>
      </c>
    </row>
    <row r="51" spans="1:4">
      <c r="A51" s="361"/>
      <c r="B51" s="307" t="s">
        <v>574</v>
      </c>
      <c r="C51" s="361"/>
      <c r="D51" s="307" t="s">
        <v>575</v>
      </c>
    </row>
    <row r="52" spans="1:4">
      <c r="A52" s="361"/>
      <c r="B52" s="307"/>
      <c r="C52" s="361"/>
      <c r="D52" s="307"/>
    </row>
    <row r="53" spans="1:4">
      <c r="A53" s="361" t="s">
        <v>704</v>
      </c>
      <c r="B53" s="368" t="s">
        <v>577</v>
      </c>
      <c r="C53" s="361" t="s">
        <v>704</v>
      </c>
      <c r="D53" s="362" t="s">
        <v>578</v>
      </c>
    </row>
    <row r="54" spans="1:4" ht="26">
      <c r="A54" s="361"/>
      <c r="B54" s="307" t="s">
        <v>579</v>
      </c>
      <c r="C54" s="361"/>
      <c r="D54" s="307" t="s">
        <v>580</v>
      </c>
    </row>
    <row r="55" spans="1:4">
      <c r="A55" s="361"/>
      <c r="B55" s="296"/>
      <c r="C55" s="361"/>
      <c r="D55" s="296"/>
    </row>
    <row r="56" spans="1:4">
      <c r="A56" s="361" t="s">
        <v>705</v>
      </c>
      <c r="B56" s="368" t="s">
        <v>369</v>
      </c>
      <c r="C56" s="361" t="s">
        <v>705</v>
      </c>
      <c r="D56" s="368" t="s">
        <v>706</v>
      </c>
    </row>
    <row r="57" spans="1:4">
      <c r="A57" s="361"/>
      <c r="B57" s="371" t="s">
        <v>582</v>
      </c>
      <c r="C57" s="361"/>
      <c r="D57" s="371"/>
    </row>
    <row r="58" spans="1:4" ht="409.5">
      <c r="A58" s="361"/>
      <c r="B58" s="557" t="s">
        <v>707</v>
      </c>
      <c r="C58" s="361"/>
      <c r="D58" s="557" t="s">
        <v>708</v>
      </c>
    </row>
    <row r="59" spans="1:4" ht="208">
      <c r="A59" s="361"/>
      <c r="B59" s="504" t="s">
        <v>709</v>
      </c>
      <c r="C59" s="361"/>
      <c r="D59" s="504" t="s">
        <v>710</v>
      </c>
    </row>
    <row r="60" spans="1:4">
      <c r="A60" s="361"/>
      <c r="B60" s="296"/>
      <c r="C60" s="361"/>
      <c r="D60" s="296"/>
    </row>
    <row r="61" spans="1:4">
      <c r="A61" s="377" t="s">
        <v>711</v>
      </c>
      <c r="B61" s="368" t="s">
        <v>622</v>
      </c>
      <c r="C61" s="377" t="s">
        <v>711</v>
      </c>
      <c r="D61" s="368" t="s">
        <v>623</v>
      </c>
    </row>
    <row r="62" spans="1:4" ht="13.5" customHeight="1">
      <c r="A62" s="361"/>
      <c r="B62" s="554" t="s">
        <v>712</v>
      </c>
      <c r="C62" s="361"/>
      <c r="D62" s="113" t="s">
        <v>625</v>
      </c>
    </row>
    <row r="63" spans="1:4">
      <c r="A63" s="361"/>
      <c r="B63" s="296"/>
      <c r="C63" s="361"/>
      <c r="D63" s="296"/>
    </row>
    <row r="64" spans="1:4" ht="39">
      <c r="A64" s="361" t="s">
        <v>713</v>
      </c>
      <c r="B64" s="368" t="s">
        <v>714</v>
      </c>
      <c r="C64" s="361" t="s">
        <v>713</v>
      </c>
      <c r="D64" s="368" t="s">
        <v>628</v>
      </c>
    </row>
    <row r="65" spans="1:4" ht="26">
      <c r="A65" s="361"/>
      <c r="B65" s="113" t="s">
        <v>629</v>
      </c>
      <c r="C65" s="361"/>
      <c r="D65" s="113" t="s">
        <v>630</v>
      </c>
    </row>
    <row r="66" spans="1:4">
      <c r="A66" s="361"/>
      <c r="B66" s="296"/>
      <c r="C66" s="361"/>
      <c r="D66" s="296"/>
    </row>
    <row r="67" spans="1:4">
      <c r="A67" s="361" t="s">
        <v>715</v>
      </c>
      <c r="B67" s="368" t="s">
        <v>632</v>
      </c>
      <c r="C67" s="361" t="s">
        <v>715</v>
      </c>
      <c r="D67" s="368" t="s">
        <v>633</v>
      </c>
    </row>
    <row r="68" spans="1:4" ht="39">
      <c r="A68" s="361"/>
      <c r="B68" s="113" t="s">
        <v>634</v>
      </c>
      <c r="C68" s="361"/>
      <c r="D68" s="113" t="s">
        <v>635</v>
      </c>
    </row>
    <row r="69" spans="1:4">
      <c r="A69" s="361"/>
      <c r="B69" s="296"/>
      <c r="C69" s="361"/>
      <c r="D69" s="296"/>
    </row>
    <row r="70" spans="1:4">
      <c r="A70" s="361" t="s">
        <v>716</v>
      </c>
      <c r="B70" s="368" t="s">
        <v>717</v>
      </c>
      <c r="C70" s="361" t="s">
        <v>716</v>
      </c>
      <c r="D70" s="368" t="s">
        <v>638</v>
      </c>
    </row>
    <row r="71" spans="1:4" ht="26">
      <c r="A71" s="361"/>
      <c r="B71" s="113" t="s">
        <v>639</v>
      </c>
      <c r="C71" s="361"/>
      <c r="D71" s="113" t="s">
        <v>640</v>
      </c>
    </row>
    <row r="72" spans="1:4">
      <c r="A72" s="361"/>
      <c r="B72" s="363" t="s">
        <v>442</v>
      </c>
      <c r="C72" s="361"/>
      <c r="D72" s="363" t="s">
        <v>641</v>
      </c>
    </row>
    <row r="73" spans="1:4">
      <c r="A73" s="379"/>
      <c r="B73" s="307" t="s">
        <v>122</v>
      </c>
      <c r="C73" s="379"/>
      <c r="D73" s="307" t="s">
        <v>642</v>
      </c>
    </row>
    <row r="74" spans="1:4">
      <c r="A74" s="379"/>
      <c r="B74" s="307"/>
      <c r="C74" s="379"/>
      <c r="D74" s="307"/>
    </row>
    <row r="75" spans="1:4">
      <c r="A75" s="379"/>
      <c r="B75" s="307"/>
      <c r="C75" s="379"/>
      <c r="D75" s="307"/>
    </row>
    <row r="76" spans="1:4">
      <c r="A76" s="555"/>
      <c r="B76" s="296"/>
      <c r="C76" s="555"/>
      <c r="D76" s="296"/>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A188-A67F-4C74-982B-6560CD74863B}">
  <sheetPr>
    <tabColor rgb="FF92D050"/>
  </sheetPr>
  <dimension ref="A1:O344"/>
  <sheetViews>
    <sheetView view="pageBreakPreview" zoomScaleNormal="100" zoomScaleSheetLayoutView="100" workbookViewId="0">
      <pane ySplit="5" topLeftCell="A6" activePane="bottomLeft" state="frozen"/>
      <selection activeCell="F17" sqref="F17"/>
      <selection pane="bottomLeft" activeCell="A4" sqref="A4"/>
    </sheetView>
  </sheetViews>
  <sheetFormatPr defaultColWidth="9" defaultRowHeight="14.5"/>
  <cols>
    <col min="1" max="1" width="8" style="194" customWidth="1"/>
    <col min="2" max="2" width="7.1796875" style="194" customWidth="1"/>
    <col min="3" max="3" width="40.453125" style="194" customWidth="1"/>
    <col min="4" max="4" width="9.7265625" style="209" customWidth="1"/>
    <col min="5" max="6" width="37.1796875" style="194" customWidth="1"/>
    <col min="7" max="8" width="30.7265625" style="194" customWidth="1"/>
    <col min="9" max="9" width="12.26953125" style="194" customWidth="1"/>
    <col min="10" max="10" width="40.7265625" style="194" customWidth="1"/>
    <col min="11" max="11" width="7.1796875" style="194" customWidth="1"/>
    <col min="12" max="12" width="11.26953125" style="194" customWidth="1"/>
    <col min="13" max="13" width="3" style="194" customWidth="1"/>
    <col min="14" max="14" width="9" style="197"/>
    <col min="15" max="15" width="9" style="197" customWidth="1"/>
    <col min="16" max="16384" width="9" style="197"/>
  </cols>
  <sheetData>
    <row r="1" spans="1:15" s="198" customFormat="1" ht="21" hidden="1" customHeight="1">
      <c r="A1" s="593" t="s">
        <v>718</v>
      </c>
      <c r="B1" s="593"/>
      <c r="C1" s="593"/>
      <c r="D1" s="358"/>
      <c r="E1" s="195"/>
      <c r="F1" s="195"/>
      <c r="G1" s="195"/>
      <c r="H1" s="195"/>
      <c r="I1" s="195"/>
      <c r="J1" s="195"/>
      <c r="K1" s="195"/>
      <c r="L1" s="195"/>
      <c r="M1" s="195"/>
      <c r="O1" s="198" t="s">
        <v>719</v>
      </c>
    </row>
    <row r="2" spans="1:15" s="198" customFormat="1" ht="13.5" hidden="1" customHeight="1">
      <c r="A2" s="195"/>
      <c r="B2" s="195"/>
      <c r="C2" s="195"/>
      <c r="D2" s="358"/>
      <c r="E2" s="195"/>
      <c r="F2" s="195"/>
      <c r="G2" s="195"/>
      <c r="H2" s="195"/>
      <c r="I2" s="195"/>
      <c r="J2" s="195"/>
      <c r="K2" s="195"/>
      <c r="L2" s="195"/>
      <c r="M2" s="195"/>
      <c r="O2" s="198" t="s">
        <v>720</v>
      </c>
    </row>
    <row r="3" spans="1:15" s="198" customFormat="1" hidden="1">
      <c r="A3" s="195"/>
      <c r="B3" s="195"/>
      <c r="C3" s="195"/>
      <c r="D3" s="358"/>
      <c r="E3" s="195"/>
      <c r="F3" s="195"/>
      <c r="G3" s="195"/>
      <c r="H3" s="195"/>
      <c r="I3" s="195"/>
      <c r="J3" s="195"/>
      <c r="K3" s="195"/>
      <c r="L3" s="195"/>
      <c r="M3" s="195"/>
      <c r="O3" s="198" t="s">
        <v>721</v>
      </c>
    </row>
    <row r="4" spans="1:15" s="200" customFormat="1" ht="24" customHeight="1">
      <c r="A4" s="199">
        <v>2</v>
      </c>
      <c r="B4" s="200" t="s">
        <v>722</v>
      </c>
      <c r="C4" s="201"/>
      <c r="D4" s="200" t="str">
        <f>Cover!D3</f>
        <v>Sveaskog Förvaltnings AB</v>
      </c>
      <c r="J4" s="202" t="str">
        <f>Cover!D8</f>
        <v>SA-PEFC-FM-014564</v>
      </c>
      <c r="K4" s="201"/>
      <c r="L4" s="203"/>
      <c r="M4" s="201"/>
    </row>
    <row r="5" spans="1:15" ht="49.5" customHeight="1">
      <c r="A5" s="204" t="s">
        <v>723</v>
      </c>
      <c r="B5" s="204" t="s">
        <v>724</v>
      </c>
      <c r="C5" s="204" t="s">
        <v>725</v>
      </c>
      <c r="D5" s="205" t="s">
        <v>726</v>
      </c>
      <c r="E5" s="204" t="s">
        <v>727</v>
      </c>
      <c r="F5" s="204" t="s">
        <v>728</v>
      </c>
      <c r="G5" s="206" t="s">
        <v>729</v>
      </c>
      <c r="H5" s="206" t="s">
        <v>730</v>
      </c>
      <c r="I5" s="204" t="s">
        <v>731</v>
      </c>
      <c r="J5" s="204" t="s">
        <v>732</v>
      </c>
      <c r="K5" s="204" t="s">
        <v>733</v>
      </c>
      <c r="L5" s="204" t="s">
        <v>734</v>
      </c>
      <c r="M5" s="207"/>
    </row>
    <row r="6" spans="1:15" s="111" customFormat="1" ht="13" customHeight="1">
      <c r="A6" s="108" t="s">
        <v>735</v>
      </c>
      <c r="B6" s="109"/>
      <c r="C6" s="109"/>
      <c r="D6" s="109"/>
      <c r="E6" s="109"/>
      <c r="F6" s="109"/>
      <c r="G6" s="109"/>
      <c r="H6" s="109"/>
      <c r="I6" s="109"/>
      <c r="J6" s="109"/>
      <c r="K6" s="109"/>
      <c r="L6" s="109"/>
      <c r="M6" s="110"/>
    </row>
    <row r="7" spans="1:15" s="111" customFormat="1" ht="173.5" customHeight="1">
      <c r="A7" s="501" t="s">
        <v>736</v>
      </c>
      <c r="B7" s="501" t="s">
        <v>719</v>
      </c>
      <c r="C7" s="60" t="s">
        <v>737</v>
      </c>
      <c r="D7" s="505" t="s">
        <v>738</v>
      </c>
      <c r="E7" s="501" t="s">
        <v>739</v>
      </c>
      <c r="F7" s="501" t="s">
        <v>740</v>
      </c>
      <c r="G7" s="501" t="s">
        <v>741</v>
      </c>
      <c r="H7" s="501" t="s">
        <v>742</v>
      </c>
      <c r="I7" s="501"/>
      <c r="J7" s="501" t="s">
        <v>743</v>
      </c>
      <c r="K7" s="501" t="s">
        <v>744</v>
      </c>
      <c r="L7" s="501"/>
      <c r="M7" s="112"/>
    </row>
    <row r="8" spans="1:15" s="111" customFormat="1" ht="15" customHeight="1">
      <c r="A8" s="116" t="s">
        <v>745</v>
      </c>
      <c r="B8" s="117"/>
      <c r="C8" s="117"/>
      <c r="D8" s="117"/>
      <c r="E8" s="117"/>
      <c r="F8" s="117"/>
      <c r="G8" s="117"/>
      <c r="H8" s="117"/>
      <c r="I8" s="117"/>
      <c r="J8" s="117"/>
      <c r="K8" s="117"/>
      <c r="L8" s="118"/>
      <c r="M8" s="112"/>
    </row>
    <row r="9" spans="1:15" s="111" customFormat="1" ht="184.5" customHeight="1">
      <c r="A9" s="57" t="s">
        <v>746</v>
      </c>
      <c r="B9" s="57" t="s">
        <v>719</v>
      </c>
      <c r="C9" s="57" t="s">
        <v>747</v>
      </c>
      <c r="D9" s="29" t="s">
        <v>748</v>
      </c>
      <c r="E9" s="57" t="s">
        <v>749</v>
      </c>
      <c r="F9" s="57" t="s">
        <v>750</v>
      </c>
      <c r="G9" s="57"/>
      <c r="H9" s="57"/>
      <c r="I9" s="57"/>
      <c r="J9" s="57" t="s">
        <v>751</v>
      </c>
      <c r="K9" s="57" t="s">
        <v>744</v>
      </c>
      <c r="L9" s="57"/>
      <c r="M9" s="119"/>
    </row>
    <row r="10" spans="1:15" s="111" customFormat="1" ht="101.15" customHeight="1">
      <c r="A10" s="57" t="s">
        <v>752</v>
      </c>
      <c r="B10" s="57" t="s">
        <v>720</v>
      </c>
      <c r="C10" s="57" t="s">
        <v>753</v>
      </c>
      <c r="D10" s="29" t="s">
        <v>754</v>
      </c>
      <c r="E10" s="57" t="s">
        <v>755</v>
      </c>
      <c r="F10" s="57" t="s">
        <v>756</v>
      </c>
      <c r="G10" s="57" t="s">
        <v>757</v>
      </c>
      <c r="H10" s="57" t="s">
        <v>758</v>
      </c>
      <c r="I10" s="57" t="s">
        <v>759</v>
      </c>
      <c r="J10" s="57" t="s">
        <v>760</v>
      </c>
      <c r="K10" s="57" t="s">
        <v>744</v>
      </c>
      <c r="L10" s="57"/>
      <c r="M10" s="119"/>
    </row>
    <row r="11" spans="1:15" s="119" customFormat="1" ht="13" customHeight="1">
      <c r="A11" s="116" t="s">
        <v>761</v>
      </c>
      <c r="B11" s="117"/>
      <c r="C11" s="117"/>
      <c r="D11" s="117"/>
      <c r="E11" s="117"/>
      <c r="F11" s="117"/>
      <c r="G11" s="117"/>
      <c r="H11" s="117"/>
      <c r="I11" s="117"/>
      <c r="J11" s="117"/>
      <c r="K11" s="117"/>
      <c r="L11" s="118"/>
      <c r="N11" s="111"/>
      <c r="O11" s="111"/>
    </row>
    <row r="12" spans="1:15" s="111" customFormat="1" ht="53.5" customHeight="1">
      <c r="A12" s="81" t="s">
        <v>762</v>
      </c>
      <c r="B12" s="57"/>
      <c r="C12" s="57"/>
      <c r="D12" s="29"/>
      <c r="E12" s="57"/>
      <c r="F12" s="57"/>
      <c r="G12" s="57"/>
      <c r="H12" s="57"/>
      <c r="I12" s="57"/>
      <c r="J12" s="57"/>
      <c r="K12" s="57"/>
      <c r="L12" s="57"/>
      <c r="M12" s="119"/>
    </row>
    <row r="13" spans="1:15" s="111" customFormat="1" ht="13">
      <c r="A13" s="57"/>
      <c r="B13" s="57"/>
      <c r="C13" s="57"/>
      <c r="D13" s="29"/>
      <c r="E13" s="57"/>
      <c r="F13" s="57"/>
      <c r="G13" s="57"/>
      <c r="H13" s="57"/>
      <c r="I13" s="120"/>
      <c r="J13" s="57"/>
      <c r="K13" s="57"/>
      <c r="L13" s="57"/>
      <c r="M13" s="119"/>
    </row>
    <row r="14" spans="1:15" s="119" customFormat="1" ht="13" customHeight="1">
      <c r="A14" s="116" t="s">
        <v>763</v>
      </c>
      <c r="B14" s="117"/>
      <c r="C14" s="117"/>
      <c r="D14" s="117"/>
      <c r="E14" s="117"/>
      <c r="F14" s="117"/>
      <c r="G14" s="117"/>
      <c r="H14" s="117"/>
      <c r="I14" s="117"/>
      <c r="J14" s="117"/>
      <c r="K14" s="117"/>
      <c r="L14" s="118"/>
      <c r="N14" s="111"/>
      <c r="O14" s="111"/>
    </row>
    <row r="15" spans="1:15" s="111" customFormat="1" ht="13">
      <c r="A15" s="57"/>
      <c r="B15" s="57"/>
      <c r="C15" s="57"/>
      <c r="D15" s="29"/>
      <c r="E15" s="57"/>
      <c r="F15" s="57"/>
      <c r="G15" s="57"/>
      <c r="H15" s="57"/>
      <c r="I15" s="57"/>
      <c r="J15" s="57"/>
      <c r="K15" s="57"/>
      <c r="L15" s="57"/>
      <c r="M15" s="119"/>
    </row>
    <row r="16" spans="1:15" s="111" customFormat="1" ht="13">
      <c r="A16" s="57"/>
      <c r="B16" s="57"/>
      <c r="C16" s="57"/>
      <c r="D16" s="29"/>
      <c r="E16" s="57"/>
      <c r="F16" s="57"/>
      <c r="G16" s="57"/>
      <c r="H16" s="57"/>
      <c r="I16" s="57"/>
      <c r="J16" s="57"/>
      <c r="K16" s="57"/>
      <c r="L16" s="57"/>
      <c r="M16" s="119"/>
    </row>
    <row r="17" spans="1:15" s="111" customFormat="1" ht="13">
      <c r="A17" s="57"/>
      <c r="B17" s="57"/>
      <c r="C17" s="57"/>
      <c r="D17" s="29"/>
      <c r="E17" s="57"/>
      <c r="F17" s="57"/>
      <c r="G17" s="57"/>
      <c r="H17" s="57"/>
      <c r="I17" s="120"/>
      <c r="J17" s="57"/>
      <c r="K17" s="57"/>
      <c r="L17" s="57"/>
      <c r="M17" s="119"/>
    </row>
    <row r="18" spans="1:15" s="119" customFormat="1" ht="13" customHeight="1">
      <c r="A18" s="116" t="s">
        <v>764</v>
      </c>
      <c r="B18" s="117"/>
      <c r="C18" s="117"/>
      <c r="D18" s="117"/>
      <c r="E18" s="117"/>
      <c r="F18" s="117"/>
      <c r="G18" s="117"/>
      <c r="H18" s="117"/>
      <c r="I18" s="117"/>
      <c r="J18" s="117"/>
      <c r="K18" s="117"/>
      <c r="L18" s="118"/>
      <c r="N18" s="111"/>
      <c r="O18" s="111"/>
    </row>
    <row r="19" spans="1:15" s="111" customFormat="1" ht="13">
      <c r="A19" s="57"/>
      <c r="B19" s="57"/>
      <c r="C19" s="57"/>
      <c r="D19" s="29"/>
      <c r="E19" s="57"/>
      <c r="F19" s="57"/>
      <c r="G19" s="57"/>
      <c r="H19" s="57"/>
      <c r="I19" s="57"/>
      <c r="J19" s="57"/>
      <c r="K19" s="57"/>
      <c r="L19" s="57"/>
      <c r="M19" s="119"/>
    </row>
    <row r="20" spans="1:15" s="111" customFormat="1" ht="13">
      <c r="A20" s="57"/>
      <c r="B20" s="57"/>
      <c r="C20" s="57"/>
      <c r="D20" s="29"/>
      <c r="E20" s="57"/>
      <c r="F20" s="57"/>
      <c r="G20" s="57"/>
      <c r="H20" s="57"/>
      <c r="I20" s="57"/>
      <c r="J20" s="57"/>
      <c r="K20" s="57"/>
      <c r="L20" s="57"/>
      <c r="M20" s="119"/>
    </row>
    <row r="21" spans="1:15" s="111" customFormat="1" ht="13">
      <c r="A21" s="57"/>
      <c r="B21" s="57"/>
      <c r="C21" s="57"/>
      <c r="D21" s="29"/>
      <c r="E21" s="57"/>
      <c r="F21" s="57"/>
      <c r="G21" s="57"/>
      <c r="H21" s="57"/>
      <c r="I21" s="120"/>
      <c r="J21" s="57"/>
      <c r="K21" s="57"/>
      <c r="L21" s="57"/>
      <c r="M21" s="119"/>
    </row>
    <row r="22" spans="1:15" s="119" customFormat="1" ht="13">
      <c r="B22" s="121"/>
      <c r="D22" s="122"/>
      <c r="N22" s="111"/>
      <c r="O22" s="111"/>
    </row>
    <row r="23" spans="1:15" s="119" customFormat="1" ht="13">
      <c r="B23" s="121"/>
      <c r="D23" s="122"/>
      <c r="N23" s="111"/>
      <c r="O23" s="111"/>
    </row>
    <row r="24" spans="1:15" s="119" customFormat="1" ht="13">
      <c r="B24" s="121"/>
      <c r="D24" s="122"/>
      <c r="N24" s="111"/>
      <c r="O24" s="111"/>
    </row>
    <row r="25" spans="1:15" s="119" customFormat="1" ht="13">
      <c r="B25" s="121"/>
      <c r="D25" s="122"/>
      <c r="N25" s="111"/>
      <c r="O25" s="111"/>
    </row>
    <row r="26" spans="1:15" s="119" customFormat="1" ht="13">
      <c r="B26" s="121"/>
      <c r="D26" s="122"/>
      <c r="N26" s="111"/>
      <c r="O26" s="111"/>
    </row>
    <row r="27" spans="1:15" s="119" customFormat="1" ht="13">
      <c r="B27" s="121"/>
      <c r="D27" s="122"/>
      <c r="N27" s="111"/>
      <c r="O27" s="111"/>
    </row>
    <row r="28" spans="1:15" s="119" customFormat="1" ht="13">
      <c r="B28" s="121"/>
      <c r="D28" s="122"/>
      <c r="N28" s="111"/>
      <c r="O28" s="111"/>
    </row>
    <row r="29" spans="1:15" s="119" customFormat="1" ht="13">
      <c r="B29" s="121"/>
      <c r="D29" s="122"/>
      <c r="N29" s="111"/>
      <c r="O29" s="111"/>
    </row>
    <row r="30" spans="1:15" s="119" customFormat="1" ht="13">
      <c r="B30" s="121"/>
      <c r="D30" s="122"/>
      <c r="N30" s="111"/>
      <c r="O30" s="111"/>
    </row>
    <row r="31" spans="1:15" s="119" customFormat="1" ht="13">
      <c r="B31" s="121"/>
      <c r="D31" s="122"/>
      <c r="N31" s="111"/>
      <c r="O31" s="111"/>
    </row>
    <row r="32" spans="1:15" s="119" customFormat="1" ht="13">
      <c r="B32" s="121"/>
      <c r="D32" s="122"/>
      <c r="N32" s="111"/>
      <c r="O32" s="111"/>
    </row>
    <row r="33" spans="2:15" s="119" customFormat="1" ht="13">
      <c r="B33" s="121"/>
      <c r="D33" s="122"/>
      <c r="N33" s="111"/>
      <c r="O33" s="111"/>
    </row>
    <row r="34" spans="2:15" s="119" customFormat="1" ht="13">
      <c r="B34" s="121"/>
      <c r="D34" s="122"/>
      <c r="N34" s="111"/>
      <c r="O34" s="111"/>
    </row>
    <row r="35" spans="2:15" s="119" customFormat="1" ht="13">
      <c r="B35" s="121"/>
      <c r="D35" s="122"/>
      <c r="N35" s="111"/>
      <c r="O35" s="111"/>
    </row>
    <row r="36" spans="2:15" s="194" customFormat="1">
      <c r="B36" s="208"/>
      <c r="D36" s="209"/>
      <c r="N36" s="197"/>
      <c r="O36" s="197"/>
    </row>
    <row r="37" spans="2:15" s="194" customFormat="1">
      <c r="B37" s="208"/>
      <c r="D37" s="209"/>
      <c r="N37" s="197"/>
      <c r="O37" s="197"/>
    </row>
    <row r="38" spans="2:15" s="194" customFormat="1">
      <c r="B38" s="208"/>
      <c r="D38" s="209"/>
      <c r="N38" s="197"/>
      <c r="O38" s="197"/>
    </row>
    <row r="39" spans="2:15" s="194" customFormat="1">
      <c r="B39" s="208"/>
      <c r="D39" s="209"/>
      <c r="N39" s="197"/>
      <c r="O39" s="197"/>
    </row>
    <row r="40" spans="2:15" s="194" customFormat="1">
      <c r="B40" s="208"/>
      <c r="D40" s="209"/>
      <c r="N40" s="197"/>
      <c r="O40" s="197"/>
    </row>
    <row r="41" spans="2:15" s="194" customFormat="1">
      <c r="B41" s="208"/>
      <c r="D41" s="209"/>
      <c r="N41" s="197"/>
      <c r="O41" s="197"/>
    </row>
    <row r="42" spans="2:15">
      <c r="B42" s="208"/>
    </row>
    <row r="43" spans="2:15">
      <c r="B43" s="208"/>
    </row>
    <row r="44" spans="2:15">
      <c r="B44" s="208"/>
    </row>
    <row r="45" spans="2:15">
      <c r="B45" s="208"/>
    </row>
    <row r="46" spans="2:15">
      <c r="B46" s="208"/>
    </row>
    <row r="47" spans="2:15">
      <c r="B47" s="208"/>
    </row>
    <row r="48" spans="2:15">
      <c r="B48" s="208"/>
    </row>
    <row r="49" spans="2:2">
      <c r="B49" s="208"/>
    </row>
    <row r="50" spans="2:2">
      <c r="B50" s="208"/>
    </row>
    <row r="51" spans="2:2">
      <c r="B51" s="208"/>
    </row>
    <row r="52" spans="2:2">
      <c r="B52" s="208"/>
    </row>
    <row r="53" spans="2:2">
      <c r="B53" s="208"/>
    </row>
    <row r="54" spans="2:2">
      <c r="B54" s="208"/>
    </row>
    <row r="55" spans="2:2">
      <c r="B55" s="208"/>
    </row>
    <row r="56" spans="2:2">
      <c r="B56" s="208"/>
    </row>
    <row r="57" spans="2:2">
      <c r="B57" s="208"/>
    </row>
    <row r="58" spans="2:2">
      <c r="B58" s="208"/>
    </row>
    <row r="59" spans="2:2">
      <c r="B59" s="208"/>
    </row>
    <row r="60" spans="2:2">
      <c r="B60" s="208"/>
    </row>
    <row r="61" spans="2:2">
      <c r="B61" s="208"/>
    </row>
    <row r="62" spans="2:2">
      <c r="B62" s="208"/>
    </row>
    <row r="63" spans="2:2">
      <c r="B63" s="208"/>
    </row>
    <row r="64" spans="2:2">
      <c r="B64" s="208"/>
    </row>
    <row r="65" spans="2:2">
      <c r="B65" s="208"/>
    </row>
    <row r="66" spans="2:2">
      <c r="B66" s="208"/>
    </row>
    <row r="67" spans="2:2">
      <c r="B67" s="208"/>
    </row>
    <row r="68" spans="2:2">
      <c r="B68" s="208"/>
    </row>
    <row r="69" spans="2:2">
      <c r="B69" s="208"/>
    </row>
    <row r="70" spans="2:2">
      <c r="B70" s="208"/>
    </row>
    <row r="71" spans="2:2">
      <c r="B71" s="208"/>
    </row>
    <row r="72" spans="2:2">
      <c r="B72" s="208"/>
    </row>
    <row r="73" spans="2:2">
      <c r="B73" s="208"/>
    </row>
    <row r="74" spans="2:2">
      <c r="B74" s="208"/>
    </row>
    <row r="75" spans="2:2">
      <c r="B75" s="208"/>
    </row>
    <row r="76" spans="2:2">
      <c r="B76" s="208"/>
    </row>
    <row r="77" spans="2:2">
      <c r="B77" s="208"/>
    </row>
    <row r="78" spans="2:2">
      <c r="B78" s="208"/>
    </row>
    <row r="79" spans="2:2">
      <c r="B79" s="208"/>
    </row>
    <row r="80" spans="2:2">
      <c r="B80" s="208"/>
    </row>
    <row r="81" spans="2:2">
      <c r="B81" s="208"/>
    </row>
    <row r="82" spans="2:2">
      <c r="B82" s="208"/>
    </row>
    <row r="83" spans="2:2">
      <c r="B83" s="208"/>
    </row>
    <row r="84" spans="2:2">
      <c r="B84" s="208"/>
    </row>
    <row r="85" spans="2:2">
      <c r="B85" s="208"/>
    </row>
    <row r="86" spans="2:2">
      <c r="B86" s="208"/>
    </row>
    <row r="87" spans="2:2">
      <c r="B87" s="208"/>
    </row>
    <row r="88" spans="2:2">
      <c r="B88" s="208"/>
    </row>
    <row r="89" spans="2:2">
      <c r="B89" s="208"/>
    </row>
    <row r="90" spans="2:2">
      <c r="B90" s="208"/>
    </row>
    <row r="91" spans="2:2">
      <c r="B91" s="208"/>
    </row>
    <row r="92" spans="2:2">
      <c r="B92" s="208"/>
    </row>
    <row r="93" spans="2:2">
      <c r="B93" s="208"/>
    </row>
    <row r="94" spans="2:2">
      <c r="B94" s="208"/>
    </row>
    <row r="95" spans="2:2">
      <c r="B95" s="208"/>
    </row>
    <row r="96" spans="2:2">
      <c r="B96" s="208"/>
    </row>
    <row r="97" spans="2:2">
      <c r="B97" s="208"/>
    </row>
    <row r="98" spans="2:2">
      <c r="B98" s="208"/>
    </row>
    <row r="99" spans="2:2">
      <c r="B99" s="208"/>
    </row>
    <row r="100" spans="2:2">
      <c r="B100" s="208"/>
    </row>
    <row r="101" spans="2:2">
      <c r="B101" s="208"/>
    </row>
    <row r="102" spans="2:2">
      <c r="B102" s="208"/>
    </row>
    <row r="103" spans="2:2">
      <c r="B103" s="208"/>
    </row>
    <row r="104" spans="2:2">
      <c r="B104" s="208"/>
    </row>
    <row r="105" spans="2:2">
      <c r="B105" s="208"/>
    </row>
    <row r="106" spans="2:2">
      <c r="B106" s="208"/>
    </row>
    <row r="107" spans="2:2">
      <c r="B107" s="208"/>
    </row>
    <row r="108" spans="2:2">
      <c r="B108" s="208"/>
    </row>
    <row r="109" spans="2:2">
      <c r="B109" s="208"/>
    </row>
    <row r="110" spans="2:2">
      <c r="B110" s="208"/>
    </row>
    <row r="111" spans="2:2">
      <c r="B111" s="208"/>
    </row>
    <row r="112" spans="2:2">
      <c r="B112" s="208"/>
    </row>
    <row r="113" spans="2:15">
      <c r="B113" s="208"/>
    </row>
    <row r="114" spans="2:15">
      <c r="B114" s="208"/>
    </row>
    <row r="115" spans="2:15">
      <c r="B115" s="208"/>
    </row>
    <row r="116" spans="2:15">
      <c r="B116" s="208"/>
    </row>
    <row r="117" spans="2:15">
      <c r="B117" s="208"/>
    </row>
    <row r="118" spans="2:15">
      <c r="B118" s="208"/>
    </row>
    <row r="119" spans="2:15">
      <c r="B119" s="210"/>
    </row>
    <row r="120" spans="2:15">
      <c r="B120" s="211"/>
    </row>
    <row r="121" spans="2:15">
      <c r="B121" s="211"/>
    </row>
    <row r="122" spans="2:15" s="194" customFormat="1">
      <c r="B122" s="211"/>
      <c r="D122" s="209"/>
      <c r="N122" s="197"/>
      <c r="O122" s="197"/>
    </row>
    <row r="123" spans="2:15" s="194" customFormat="1">
      <c r="B123" s="211"/>
      <c r="D123" s="209"/>
      <c r="N123" s="197"/>
      <c r="O123" s="197"/>
    </row>
    <row r="124" spans="2:15" s="194" customFormat="1">
      <c r="B124" s="211"/>
      <c r="D124" s="209"/>
      <c r="N124" s="197"/>
      <c r="O124" s="197"/>
    </row>
    <row r="125" spans="2:15" s="194" customFormat="1">
      <c r="B125" s="211"/>
      <c r="D125" s="209"/>
      <c r="N125" s="197"/>
      <c r="O125" s="197"/>
    </row>
    <row r="126" spans="2:15" s="194" customFormat="1">
      <c r="B126" s="211"/>
      <c r="D126" s="209"/>
      <c r="N126" s="197"/>
      <c r="O126" s="197"/>
    </row>
    <row r="127" spans="2:15" s="194" customFormat="1">
      <c r="B127" s="211"/>
      <c r="D127" s="209"/>
      <c r="N127" s="197"/>
      <c r="O127" s="197"/>
    </row>
    <row r="128" spans="2:15" s="194" customFormat="1">
      <c r="B128" s="211"/>
      <c r="D128" s="209"/>
      <c r="N128" s="197"/>
      <c r="O128" s="197"/>
    </row>
    <row r="129" spans="2:15" s="194" customFormat="1">
      <c r="B129" s="211"/>
      <c r="D129" s="209"/>
      <c r="N129" s="197"/>
      <c r="O129" s="197"/>
    </row>
    <row r="130" spans="2:15" s="194" customFormat="1">
      <c r="B130" s="211"/>
      <c r="D130" s="209"/>
      <c r="N130" s="197"/>
      <c r="O130" s="197"/>
    </row>
    <row r="131" spans="2:15" s="194" customFormat="1">
      <c r="B131" s="211"/>
      <c r="D131" s="209"/>
      <c r="N131" s="197"/>
      <c r="O131" s="197"/>
    </row>
    <row r="132" spans="2:15" s="194" customFormat="1">
      <c r="B132" s="211"/>
      <c r="D132" s="209"/>
      <c r="N132" s="197"/>
      <c r="O132" s="197"/>
    </row>
    <row r="133" spans="2:15" s="194" customFormat="1">
      <c r="B133" s="211"/>
      <c r="D133" s="209"/>
      <c r="N133" s="197"/>
      <c r="O133" s="197"/>
    </row>
    <row r="134" spans="2:15" s="194" customFormat="1">
      <c r="B134" s="211"/>
      <c r="D134" s="209"/>
      <c r="N134" s="197"/>
      <c r="O134" s="197"/>
    </row>
    <row r="135" spans="2:15" s="194" customFormat="1">
      <c r="B135" s="211"/>
      <c r="D135" s="209"/>
      <c r="N135" s="197"/>
      <c r="O135" s="197"/>
    </row>
    <row r="136" spans="2:15" s="194" customFormat="1">
      <c r="B136" s="211"/>
      <c r="D136" s="209"/>
      <c r="N136" s="197"/>
      <c r="O136" s="197"/>
    </row>
    <row r="137" spans="2:15" s="194" customFormat="1">
      <c r="B137" s="211"/>
      <c r="D137" s="209"/>
      <c r="N137" s="197"/>
      <c r="O137" s="197"/>
    </row>
    <row r="138" spans="2:15" s="194" customFormat="1">
      <c r="B138" s="211"/>
      <c r="D138" s="209"/>
      <c r="N138" s="197"/>
      <c r="O138" s="197"/>
    </row>
    <row r="139" spans="2:15" s="194" customFormat="1">
      <c r="B139" s="211"/>
      <c r="D139" s="209"/>
      <c r="N139" s="197"/>
      <c r="O139" s="197"/>
    </row>
    <row r="140" spans="2:15" s="194" customFormat="1">
      <c r="B140" s="211"/>
      <c r="D140" s="209"/>
      <c r="N140" s="197"/>
      <c r="O140" s="197"/>
    </row>
    <row r="141" spans="2:15" s="194" customFormat="1">
      <c r="B141" s="211"/>
      <c r="D141" s="209"/>
      <c r="N141" s="197"/>
      <c r="O141" s="197"/>
    </row>
    <row r="142" spans="2:15" s="194" customFormat="1">
      <c r="B142" s="211"/>
      <c r="D142" s="209"/>
      <c r="N142" s="197"/>
      <c r="O142" s="197"/>
    </row>
    <row r="143" spans="2:15" s="194" customFormat="1">
      <c r="B143" s="211"/>
      <c r="D143" s="209"/>
      <c r="N143" s="197"/>
      <c r="O143" s="197"/>
    </row>
    <row r="144" spans="2:15" s="194" customFormat="1">
      <c r="B144" s="211"/>
      <c r="D144" s="209"/>
      <c r="N144" s="197"/>
      <c r="O144" s="197"/>
    </row>
    <row r="145" spans="2:15" s="194" customFormat="1">
      <c r="B145" s="211"/>
      <c r="D145" s="209"/>
      <c r="N145" s="197"/>
      <c r="O145" s="197"/>
    </row>
    <row r="146" spans="2:15" s="194" customFormat="1">
      <c r="B146" s="211"/>
      <c r="D146" s="209"/>
      <c r="N146" s="197"/>
      <c r="O146" s="197"/>
    </row>
    <row r="147" spans="2:15" s="194" customFormat="1">
      <c r="B147" s="211"/>
      <c r="D147" s="209"/>
      <c r="N147" s="197"/>
      <c r="O147" s="197"/>
    </row>
    <row r="148" spans="2:15" s="194" customFormat="1">
      <c r="B148" s="211"/>
      <c r="D148" s="209"/>
      <c r="N148" s="197"/>
      <c r="O148" s="197"/>
    </row>
    <row r="149" spans="2:15" s="194" customFormat="1">
      <c r="B149" s="211"/>
      <c r="D149" s="209"/>
      <c r="N149" s="197"/>
      <c r="O149" s="197"/>
    </row>
    <row r="150" spans="2:15" s="194" customFormat="1">
      <c r="B150" s="211"/>
      <c r="D150" s="209"/>
      <c r="N150" s="197"/>
      <c r="O150" s="197"/>
    </row>
    <row r="151" spans="2:15" s="194" customFormat="1">
      <c r="B151" s="211"/>
      <c r="D151" s="209"/>
      <c r="N151" s="197"/>
      <c r="O151" s="197"/>
    </row>
    <row r="152" spans="2:15" s="194" customFormat="1">
      <c r="B152" s="211"/>
      <c r="D152" s="209"/>
      <c r="N152" s="197"/>
      <c r="O152" s="197"/>
    </row>
    <row r="153" spans="2:15" s="194" customFormat="1">
      <c r="B153" s="211"/>
      <c r="D153" s="209"/>
      <c r="N153" s="197"/>
      <c r="O153" s="197"/>
    </row>
    <row r="154" spans="2:15" s="194" customFormat="1">
      <c r="B154" s="211"/>
      <c r="D154" s="209"/>
      <c r="N154" s="197"/>
      <c r="O154" s="197"/>
    </row>
    <row r="155" spans="2:15" s="194" customFormat="1">
      <c r="B155" s="211"/>
      <c r="D155" s="209"/>
      <c r="N155" s="197"/>
      <c r="O155" s="197"/>
    </row>
    <row r="156" spans="2:15" s="194" customFormat="1">
      <c r="B156" s="211"/>
      <c r="D156" s="209"/>
      <c r="N156" s="197"/>
      <c r="O156" s="197"/>
    </row>
    <row r="157" spans="2:15" s="194" customFormat="1">
      <c r="B157" s="211"/>
      <c r="D157" s="209"/>
      <c r="N157" s="197"/>
      <c r="O157" s="197"/>
    </row>
    <row r="158" spans="2:15" s="194" customFormat="1">
      <c r="B158" s="211"/>
      <c r="D158" s="209"/>
      <c r="N158" s="197"/>
      <c r="O158" s="197"/>
    </row>
    <row r="159" spans="2:15" s="194" customFormat="1">
      <c r="B159" s="211"/>
      <c r="D159" s="209"/>
      <c r="N159" s="197"/>
      <c r="O159" s="197"/>
    </row>
    <row r="160" spans="2:15" s="194" customFormat="1">
      <c r="B160" s="211"/>
      <c r="D160" s="209"/>
      <c r="N160" s="197"/>
      <c r="O160" s="197"/>
    </row>
    <row r="161" spans="2:15" s="194" customFormat="1">
      <c r="B161" s="211"/>
      <c r="D161" s="209"/>
      <c r="N161" s="197"/>
      <c r="O161" s="197"/>
    </row>
    <row r="162" spans="2:15" s="194" customFormat="1">
      <c r="B162" s="211"/>
      <c r="D162" s="209"/>
      <c r="N162" s="197"/>
      <c r="O162" s="197"/>
    </row>
    <row r="163" spans="2:15" s="194" customFormat="1">
      <c r="B163" s="211"/>
      <c r="D163" s="209"/>
      <c r="N163" s="197"/>
      <c r="O163" s="197"/>
    </row>
    <row r="164" spans="2:15" s="194" customFormat="1">
      <c r="B164" s="211"/>
      <c r="D164" s="209"/>
      <c r="N164" s="197"/>
      <c r="O164" s="197"/>
    </row>
    <row r="165" spans="2:15" s="194" customFormat="1">
      <c r="B165" s="211"/>
      <c r="D165" s="209"/>
      <c r="N165" s="197"/>
      <c r="O165" s="197"/>
    </row>
    <row r="166" spans="2:15" s="194" customFormat="1">
      <c r="B166" s="211"/>
      <c r="D166" s="209"/>
      <c r="N166" s="197"/>
      <c r="O166" s="197"/>
    </row>
    <row r="167" spans="2:15" s="194" customFormat="1">
      <c r="B167" s="211"/>
      <c r="D167" s="209"/>
      <c r="N167" s="197"/>
      <c r="O167" s="197"/>
    </row>
    <row r="168" spans="2:15" s="194" customFormat="1">
      <c r="B168" s="211"/>
      <c r="D168" s="209"/>
      <c r="N168" s="197"/>
      <c r="O168" s="197"/>
    </row>
    <row r="169" spans="2:15" s="194" customFormat="1">
      <c r="B169" s="211"/>
      <c r="D169" s="209"/>
      <c r="N169" s="197"/>
      <c r="O169" s="197"/>
    </row>
    <row r="170" spans="2:15" s="194" customFormat="1">
      <c r="B170" s="211"/>
      <c r="D170" s="209"/>
      <c r="N170" s="197"/>
      <c r="O170" s="197"/>
    </row>
    <row r="171" spans="2:15" s="194" customFormat="1">
      <c r="B171" s="211"/>
      <c r="D171" s="209"/>
      <c r="N171" s="197"/>
      <c r="O171" s="197"/>
    </row>
    <row r="172" spans="2:15" s="194" customFormat="1">
      <c r="B172" s="211"/>
      <c r="D172" s="209"/>
      <c r="N172" s="197"/>
      <c r="O172" s="197"/>
    </row>
    <row r="173" spans="2:15" s="194" customFormat="1">
      <c r="B173" s="211"/>
      <c r="D173" s="209"/>
      <c r="N173" s="197"/>
      <c r="O173" s="197"/>
    </row>
    <row r="174" spans="2:15" s="194" customFormat="1">
      <c r="B174" s="211"/>
      <c r="D174" s="209"/>
      <c r="N174" s="197"/>
      <c r="O174" s="197"/>
    </row>
    <row r="175" spans="2:15" s="194" customFormat="1">
      <c r="B175" s="211"/>
      <c r="D175" s="209"/>
      <c r="N175" s="197"/>
      <c r="O175" s="197"/>
    </row>
    <row r="176" spans="2:15" s="194" customFormat="1">
      <c r="B176" s="211"/>
      <c r="D176" s="209"/>
      <c r="N176" s="197"/>
      <c r="O176" s="197"/>
    </row>
    <row r="177" spans="2:15" s="194" customFormat="1">
      <c r="B177" s="211"/>
      <c r="D177" s="209"/>
      <c r="N177" s="197"/>
      <c r="O177" s="197"/>
    </row>
    <row r="178" spans="2:15" s="194" customFormat="1">
      <c r="B178" s="211"/>
      <c r="D178" s="209"/>
      <c r="N178" s="197"/>
      <c r="O178" s="197"/>
    </row>
    <row r="179" spans="2:15" s="194" customFormat="1">
      <c r="B179" s="211"/>
      <c r="D179" s="209"/>
      <c r="N179" s="197"/>
      <c r="O179" s="197"/>
    </row>
    <row r="180" spans="2:15" s="194" customFormat="1">
      <c r="B180" s="211"/>
      <c r="D180" s="209"/>
      <c r="N180" s="197"/>
      <c r="O180" s="197"/>
    </row>
    <row r="181" spans="2:15" s="194" customFormat="1">
      <c r="B181" s="211"/>
      <c r="D181" s="209"/>
      <c r="N181" s="197"/>
      <c r="O181" s="197"/>
    </row>
    <row r="182" spans="2:15" s="194" customFormat="1">
      <c r="B182" s="211"/>
      <c r="D182" s="209"/>
      <c r="N182" s="197"/>
      <c r="O182" s="197"/>
    </row>
    <row r="183" spans="2:15" s="194" customFormat="1">
      <c r="B183" s="211"/>
      <c r="D183" s="209"/>
      <c r="N183" s="197"/>
      <c r="O183" s="197"/>
    </row>
    <row r="184" spans="2:15" s="194" customFormat="1">
      <c r="B184" s="211"/>
      <c r="D184" s="209"/>
      <c r="N184" s="197"/>
      <c r="O184" s="197"/>
    </row>
    <row r="185" spans="2:15" s="194" customFormat="1">
      <c r="B185" s="211"/>
      <c r="D185" s="209"/>
      <c r="N185" s="197"/>
      <c r="O185" s="197"/>
    </row>
    <row r="186" spans="2:15" s="194" customFormat="1">
      <c r="B186" s="211"/>
      <c r="D186" s="209"/>
      <c r="N186" s="197"/>
      <c r="O186" s="197"/>
    </row>
    <row r="187" spans="2:15" s="194" customFormat="1">
      <c r="B187" s="211"/>
      <c r="D187" s="209"/>
      <c r="N187" s="197"/>
      <c r="O187" s="197"/>
    </row>
    <row r="188" spans="2:15" s="194" customFormat="1">
      <c r="B188" s="211"/>
      <c r="D188" s="209"/>
      <c r="N188" s="197"/>
      <c r="O188" s="197"/>
    </row>
    <row r="189" spans="2:15" s="194" customFormat="1">
      <c r="B189" s="211"/>
      <c r="D189" s="209"/>
      <c r="N189" s="197"/>
      <c r="O189" s="197"/>
    </row>
    <row r="190" spans="2:15" s="194" customFormat="1">
      <c r="B190" s="211"/>
      <c r="D190" s="209"/>
      <c r="N190" s="197"/>
      <c r="O190" s="197"/>
    </row>
    <row r="191" spans="2:15" s="194" customFormat="1">
      <c r="B191" s="211"/>
      <c r="D191" s="209"/>
      <c r="N191" s="197"/>
      <c r="O191" s="197"/>
    </row>
    <row r="192" spans="2:15" s="194" customFormat="1">
      <c r="B192" s="211"/>
      <c r="D192" s="209"/>
      <c r="N192" s="197"/>
      <c r="O192" s="197"/>
    </row>
    <row r="193" spans="2:15" s="194" customFormat="1">
      <c r="B193" s="211"/>
      <c r="D193" s="209"/>
      <c r="N193" s="197"/>
      <c r="O193" s="197"/>
    </row>
    <row r="194" spans="2:15" s="194" customFormat="1">
      <c r="B194" s="211"/>
      <c r="D194" s="209"/>
      <c r="N194" s="197"/>
      <c r="O194" s="197"/>
    </row>
    <row r="195" spans="2:15" s="194" customFormat="1">
      <c r="B195" s="211"/>
      <c r="D195" s="209"/>
      <c r="N195" s="197"/>
      <c r="O195" s="197"/>
    </row>
    <row r="196" spans="2:15" s="194" customFormat="1">
      <c r="B196" s="211"/>
      <c r="D196" s="209"/>
      <c r="N196" s="197"/>
      <c r="O196" s="197"/>
    </row>
    <row r="197" spans="2:15" s="194" customFormat="1">
      <c r="B197" s="211"/>
      <c r="D197" s="209"/>
      <c r="N197" s="197"/>
      <c r="O197" s="197"/>
    </row>
    <row r="198" spans="2:15" s="194" customFormat="1">
      <c r="B198" s="211"/>
      <c r="D198" s="209"/>
      <c r="N198" s="197"/>
      <c r="O198" s="197"/>
    </row>
    <row r="199" spans="2:15" s="194" customFormat="1">
      <c r="B199" s="211"/>
      <c r="D199" s="209"/>
      <c r="N199" s="197"/>
      <c r="O199" s="197"/>
    </row>
    <row r="200" spans="2:15" s="194" customFormat="1">
      <c r="B200" s="211"/>
      <c r="D200" s="209"/>
      <c r="N200" s="197"/>
      <c r="O200" s="197"/>
    </row>
    <row r="201" spans="2:15" s="194" customFormat="1">
      <c r="B201" s="211"/>
      <c r="D201" s="209"/>
      <c r="N201" s="197"/>
      <c r="O201" s="197"/>
    </row>
    <row r="202" spans="2:15" s="194" customFormat="1">
      <c r="B202" s="211"/>
      <c r="D202" s="209"/>
      <c r="N202" s="197"/>
      <c r="O202" s="197"/>
    </row>
    <row r="203" spans="2:15" s="194" customFormat="1">
      <c r="B203" s="211"/>
      <c r="D203" s="209"/>
      <c r="N203" s="197"/>
      <c r="O203" s="197"/>
    </row>
    <row r="204" spans="2:15" s="194" customFormat="1">
      <c r="B204" s="211"/>
      <c r="D204" s="209"/>
      <c r="N204" s="197"/>
      <c r="O204" s="197"/>
    </row>
    <row r="205" spans="2:15" s="194" customFormat="1">
      <c r="B205" s="211"/>
      <c r="D205" s="209"/>
      <c r="N205" s="197"/>
      <c r="O205" s="197"/>
    </row>
    <row r="206" spans="2:15" s="194" customFormat="1">
      <c r="B206" s="211"/>
      <c r="D206" s="209"/>
      <c r="N206" s="197"/>
      <c r="O206" s="197"/>
    </row>
    <row r="207" spans="2:15" s="194" customFormat="1">
      <c r="B207" s="211"/>
      <c r="D207" s="209"/>
      <c r="N207" s="197"/>
      <c r="O207" s="197"/>
    </row>
    <row r="208" spans="2:15" s="194" customFormat="1">
      <c r="B208" s="211"/>
      <c r="D208" s="209"/>
      <c r="N208" s="197"/>
      <c r="O208" s="197"/>
    </row>
    <row r="209" spans="2:15" s="194" customFormat="1">
      <c r="B209" s="211"/>
      <c r="D209" s="209"/>
      <c r="N209" s="197"/>
      <c r="O209" s="197"/>
    </row>
    <row r="210" spans="2:15" s="194" customFormat="1">
      <c r="B210" s="211"/>
      <c r="D210" s="209"/>
      <c r="N210" s="197"/>
      <c r="O210" s="197"/>
    </row>
    <row r="211" spans="2:15" s="194" customFormat="1">
      <c r="B211" s="211"/>
      <c r="D211" s="209"/>
      <c r="N211" s="197"/>
      <c r="O211" s="197"/>
    </row>
    <row r="212" spans="2:15" s="194" customFormat="1">
      <c r="B212" s="211"/>
      <c r="D212" s="209"/>
      <c r="N212" s="197"/>
      <c r="O212" s="197"/>
    </row>
    <row r="213" spans="2:15" s="194" customFormat="1">
      <c r="B213" s="211"/>
      <c r="D213" s="209"/>
      <c r="N213" s="197"/>
      <c r="O213" s="197"/>
    </row>
    <row r="214" spans="2:15" s="194" customFormat="1">
      <c r="B214" s="211"/>
      <c r="D214" s="209"/>
      <c r="N214" s="197"/>
      <c r="O214" s="197"/>
    </row>
    <row r="215" spans="2:15" s="194" customFormat="1">
      <c r="B215" s="211"/>
      <c r="D215" s="209"/>
      <c r="N215" s="197"/>
      <c r="O215" s="197"/>
    </row>
    <row r="216" spans="2:15" s="194" customFormat="1">
      <c r="B216" s="211"/>
      <c r="D216" s="209"/>
      <c r="N216" s="197"/>
      <c r="O216" s="197"/>
    </row>
    <row r="217" spans="2:15" s="194" customFormat="1">
      <c r="B217" s="211"/>
      <c r="D217" s="209"/>
      <c r="N217" s="197"/>
      <c r="O217" s="197"/>
    </row>
    <row r="218" spans="2:15" s="194" customFormat="1">
      <c r="B218" s="211"/>
      <c r="D218" s="209"/>
      <c r="N218" s="197"/>
      <c r="O218" s="197"/>
    </row>
    <row r="219" spans="2:15" s="194" customFormat="1">
      <c r="B219" s="211"/>
      <c r="D219" s="209"/>
      <c r="N219" s="197"/>
      <c r="O219" s="197"/>
    </row>
    <row r="220" spans="2:15" s="194" customFormat="1">
      <c r="B220" s="211"/>
      <c r="D220" s="209"/>
      <c r="N220" s="197"/>
      <c r="O220" s="197"/>
    </row>
    <row r="221" spans="2:15" s="194" customFormat="1">
      <c r="B221" s="211"/>
      <c r="D221" s="209"/>
      <c r="N221" s="197"/>
      <c r="O221" s="197"/>
    </row>
    <row r="222" spans="2:15" s="194" customFormat="1">
      <c r="B222" s="211"/>
      <c r="D222" s="209"/>
      <c r="N222" s="197"/>
      <c r="O222" s="197"/>
    </row>
    <row r="223" spans="2:15" s="194" customFormat="1">
      <c r="B223" s="211"/>
      <c r="D223" s="209"/>
      <c r="N223" s="197"/>
      <c r="O223" s="197"/>
    </row>
    <row r="224" spans="2:15" s="194" customFormat="1">
      <c r="B224" s="211"/>
      <c r="D224" s="209"/>
      <c r="N224" s="197"/>
      <c r="O224" s="197"/>
    </row>
    <row r="225" spans="2:15" s="194" customFormat="1">
      <c r="B225" s="211"/>
      <c r="D225" s="209"/>
      <c r="N225" s="197"/>
      <c r="O225" s="197"/>
    </row>
    <row r="226" spans="2:15" s="194" customFormat="1">
      <c r="B226" s="211"/>
      <c r="D226" s="209"/>
      <c r="N226" s="197"/>
      <c r="O226" s="197"/>
    </row>
    <row r="227" spans="2:15" s="194" customFormat="1">
      <c r="B227" s="211"/>
      <c r="D227" s="209"/>
      <c r="N227" s="197"/>
      <c r="O227" s="197"/>
    </row>
    <row r="228" spans="2:15" s="194" customFormat="1">
      <c r="B228" s="211"/>
      <c r="D228" s="209"/>
      <c r="N228" s="197"/>
      <c r="O228" s="197"/>
    </row>
    <row r="229" spans="2:15" s="194" customFormat="1">
      <c r="B229" s="211"/>
      <c r="D229" s="209"/>
      <c r="N229" s="197"/>
      <c r="O229" s="197"/>
    </row>
    <row r="230" spans="2:15" s="194" customFormat="1">
      <c r="B230" s="211"/>
      <c r="D230" s="209"/>
      <c r="N230" s="197"/>
      <c r="O230" s="197"/>
    </row>
    <row r="231" spans="2:15" s="194" customFormat="1">
      <c r="B231" s="211"/>
      <c r="D231" s="209"/>
      <c r="N231" s="197"/>
      <c r="O231" s="197"/>
    </row>
    <row r="232" spans="2:15" s="194" customFormat="1">
      <c r="B232" s="211"/>
      <c r="D232" s="209"/>
      <c r="N232" s="197"/>
      <c r="O232" s="197"/>
    </row>
    <row r="233" spans="2:15" s="194" customFormat="1">
      <c r="B233" s="211"/>
      <c r="D233" s="209"/>
      <c r="N233" s="197"/>
      <c r="O233" s="197"/>
    </row>
    <row r="234" spans="2:15" s="194" customFormat="1">
      <c r="B234" s="211"/>
      <c r="D234" s="209"/>
      <c r="N234" s="197"/>
      <c r="O234" s="197"/>
    </row>
    <row r="235" spans="2:15" s="194" customFormat="1">
      <c r="B235" s="211"/>
      <c r="D235" s="209"/>
      <c r="N235" s="197"/>
      <c r="O235" s="197"/>
    </row>
    <row r="236" spans="2:15" s="194" customFormat="1">
      <c r="B236" s="211"/>
      <c r="D236" s="209"/>
      <c r="N236" s="197"/>
      <c r="O236" s="197"/>
    </row>
    <row r="237" spans="2:15" s="194" customFormat="1">
      <c r="B237" s="211"/>
      <c r="D237" s="209"/>
      <c r="N237" s="197"/>
      <c r="O237" s="197"/>
    </row>
    <row r="238" spans="2:15" s="194" customFormat="1">
      <c r="B238" s="211"/>
      <c r="D238" s="209"/>
      <c r="N238" s="197"/>
      <c r="O238" s="197"/>
    </row>
    <row r="239" spans="2:15" s="194" customFormat="1">
      <c r="B239" s="211"/>
      <c r="D239" s="209"/>
      <c r="N239" s="197"/>
      <c r="O239" s="197"/>
    </row>
    <row r="240" spans="2:15" s="194" customFormat="1">
      <c r="B240" s="211"/>
      <c r="D240" s="209"/>
      <c r="N240" s="197"/>
      <c r="O240" s="197"/>
    </row>
    <row r="241" spans="2:15" s="194" customFormat="1">
      <c r="B241" s="211"/>
      <c r="D241" s="209"/>
      <c r="N241" s="197"/>
      <c r="O241" s="197"/>
    </row>
    <row r="242" spans="2:15" s="194" customFormat="1">
      <c r="B242" s="211"/>
      <c r="D242" s="209"/>
      <c r="N242" s="197"/>
      <c r="O242" s="197"/>
    </row>
    <row r="243" spans="2:15" s="194" customFormat="1">
      <c r="B243" s="211"/>
      <c r="D243" s="209"/>
      <c r="N243" s="197"/>
      <c r="O243" s="197"/>
    </row>
    <row r="244" spans="2:15" s="194" customFormat="1">
      <c r="B244" s="211"/>
      <c r="D244" s="209"/>
      <c r="N244" s="197"/>
      <c r="O244" s="197"/>
    </row>
    <row r="245" spans="2:15" s="194" customFormat="1">
      <c r="B245" s="211"/>
      <c r="D245" s="209"/>
      <c r="N245" s="197"/>
      <c r="O245" s="197"/>
    </row>
    <row r="246" spans="2:15" s="194" customFormat="1">
      <c r="B246" s="211"/>
      <c r="D246" s="209"/>
      <c r="N246" s="197"/>
      <c r="O246" s="197"/>
    </row>
    <row r="247" spans="2:15" s="194" customFormat="1">
      <c r="B247" s="211"/>
      <c r="D247" s="209"/>
      <c r="N247" s="197"/>
      <c r="O247" s="197"/>
    </row>
    <row r="248" spans="2:15" s="194" customFormat="1">
      <c r="B248" s="211"/>
      <c r="D248" s="209"/>
      <c r="N248" s="197"/>
      <c r="O248" s="197"/>
    </row>
    <row r="249" spans="2:15" s="194" customFormat="1">
      <c r="B249" s="211"/>
      <c r="D249" s="209"/>
      <c r="N249" s="197"/>
      <c r="O249" s="197"/>
    </row>
    <row r="250" spans="2:15" s="194" customFormat="1">
      <c r="B250" s="211"/>
      <c r="D250" s="209"/>
      <c r="N250" s="197"/>
      <c r="O250" s="197"/>
    </row>
    <row r="251" spans="2:15" s="194" customFormat="1">
      <c r="B251" s="211"/>
      <c r="D251" s="209"/>
      <c r="N251" s="197"/>
      <c r="O251" s="197"/>
    </row>
    <row r="252" spans="2:15" s="194" customFormat="1">
      <c r="B252" s="211"/>
      <c r="D252" s="209"/>
      <c r="N252" s="197"/>
      <c r="O252" s="197"/>
    </row>
    <row r="253" spans="2:15" s="194" customFormat="1">
      <c r="B253" s="211"/>
      <c r="D253" s="209"/>
      <c r="N253" s="197"/>
      <c r="O253" s="197"/>
    </row>
    <row r="254" spans="2:15" s="194" customFormat="1">
      <c r="B254" s="211"/>
      <c r="D254" s="209"/>
      <c r="N254" s="197"/>
      <c r="O254" s="197"/>
    </row>
    <row r="255" spans="2:15" s="194" customFormat="1">
      <c r="B255" s="211"/>
      <c r="D255" s="209"/>
      <c r="N255" s="197"/>
      <c r="O255" s="197"/>
    </row>
    <row r="256" spans="2:15" s="194" customFormat="1">
      <c r="B256" s="211"/>
      <c r="D256" s="209"/>
      <c r="N256" s="197"/>
      <c r="O256" s="197"/>
    </row>
    <row r="257" spans="2:15" s="194" customFormat="1">
      <c r="B257" s="211"/>
      <c r="D257" s="209"/>
      <c r="N257" s="197"/>
      <c r="O257" s="197"/>
    </row>
    <row r="258" spans="2:15" s="194" customFormat="1">
      <c r="B258" s="211"/>
      <c r="D258" s="209"/>
      <c r="N258" s="197"/>
      <c r="O258" s="197"/>
    </row>
    <row r="259" spans="2:15" s="194" customFormat="1">
      <c r="B259" s="211"/>
      <c r="D259" s="209"/>
      <c r="N259" s="197"/>
      <c r="O259" s="197"/>
    </row>
    <row r="260" spans="2:15" s="194" customFormat="1">
      <c r="B260" s="211"/>
      <c r="D260" s="209"/>
      <c r="N260" s="197"/>
      <c r="O260" s="197"/>
    </row>
    <row r="261" spans="2:15" s="194" customFormat="1">
      <c r="B261" s="211"/>
      <c r="D261" s="209"/>
      <c r="N261" s="197"/>
      <c r="O261" s="197"/>
    </row>
    <row r="262" spans="2:15" s="194" customFormat="1">
      <c r="B262" s="211"/>
      <c r="D262" s="209"/>
      <c r="N262" s="197"/>
      <c r="O262" s="197"/>
    </row>
    <row r="263" spans="2:15" s="194" customFormat="1">
      <c r="B263" s="211"/>
      <c r="D263" s="209"/>
      <c r="N263" s="197"/>
      <c r="O263" s="197"/>
    </row>
    <row r="264" spans="2:15" s="194" customFormat="1">
      <c r="B264" s="211"/>
      <c r="D264" s="209"/>
      <c r="N264" s="197"/>
      <c r="O264" s="197"/>
    </row>
    <row r="265" spans="2:15" s="194" customFormat="1">
      <c r="B265" s="211"/>
      <c r="D265" s="209"/>
      <c r="N265" s="197"/>
      <c r="O265" s="197"/>
    </row>
    <row r="266" spans="2:15" s="194" customFormat="1">
      <c r="B266" s="211"/>
      <c r="D266" s="209"/>
      <c r="N266" s="197"/>
      <c r="O266" s="197"/>
    </row>
    <row r="267" spans="2:15" s="194" customFormat="1">
      <c r="B267" s="211"/>
      <c r="D267" s="209"/>
      <c r="N267" s="197"/>
      <c r="O267" s="197"/>
    </row>
    <row r="268" spans="2:15" s="194" customFormat="1">
      <c r="B268" s="211"/>
      <c r="D268" s="209"/>
      <c r="N268" s="197"/>
      <c r="O268" s="197"/>
    </row>
    <row r="269" spans="2:15" s="194" customFormat="1">
      <c r="B269" s="211"/>
      <c r="D269" s="209"/>
      <c r="N269" s="197"/>
      <c r="O269" s="197"/>
    </row>
    <row r="270" spans="2:15" s="194" customFormat="1">
      <c r="B270" s="211"/>
      <c r="D270" s="209"/>
      <c r="N270" s="197"/>
      <c r="O270" s="197"/>
    </row>
    <row r="271" spans="2:15" s="194" customFormat="1">
      <c r="B271" s="211"/>
      <c r="D271" s="209"/>
      <c r="N271" s="197"/>
      <c r="O271" s="197"/>
    </row>
    <row r="272" spans="2:15" s="194" customFormat="1">
      <c r="B272" s="211"/>
      <c r="D272" s="209"/>
      <c r="N272" s="197"/>
      <c r="O272" s="197"/>
    </row>
    <row r="273" spans="2:15" s="194" customFormat="1">
      <c r="B273" s="211"/>
      <c r="D273" s="209"/>
      <c r="N273" s="197"/>
      <c r="O273" s="197"/>
    </row>
    <row r="274" spans="2:15" s="194" customFormat="1">
      <c r="B274" s="211"/>
      <c r="D274" s="209"/>
      <c r="N274" s="197"/>
      <c r="O274" s="197"/>
    </row>
    <row r="275" spans="2:15" s="194" customFormat="1">
      <c r="B275" s="211"/>
      <c r="D275" s="209"/>
      <c r="N275" s="197"/>
      <c r="O275" s="197"/>
    </row>
    <row r="276" spans="2:15" s="194" customFormat="1">
      <c r="B276" s="211"/>
      <c r="D276" s="209"/>
      <c r="N276" s="197"/>
      <c r="O276" s="197"/>
    </row>
    <row r="277" spans="2:15" s="194" customFormat="1">
      <c r="B277" s="211"/>
      <c r="D277" s="209"/>
      <c r="N277" s="197"/>
      <c r="O277" s="197"/>
    </row>
    <row r="278" spans="2:15" s="194" customFormat="1">
      <c r="B278" s="211"/>
      <c r="D278" s="209"/>
      <c r="N278" s="197"/>
      <c r="O278" s="197"/>
    </row>
    <row r="279" spans="2:15" s="194" customFormat="1">
      <c r="B279" s="211"/>
      <c r="D279" s="209"/>
      <c r="N279" s="197"/>
      <c r="O279" s="197"/>
    </row>
    <row r="280" spans="2:15" s="194" customFormat="1">
      <c r="B280" s="211"/>
      <c r="D280" s="209"/>
      <c r="N280" s="197"/>
      <c r="O280" s="197"/>
    </row>
    <row r="281" spans="2:15" s="194" customFormat="1">
      <c r="B281" s="211"/>
      <c r="D281" s="209"/>
      <c r="N281" s="197"/>
      <c r="O281" s="197"/>
    </row>
    <row r="282" spans="2:15" s="194" customFormat="1">
      <c r="B282" s="211"/>
      <c r="D282" s="209"/>
      <c r="N282" s="197"/>
      <c r="O282" s="197"/>
    </row>
    <row r="283" spans="2:15" s="194" customFormat="1">
      <c r="B283" s="211"/>
      <c r="D283" s="209"/>
      <c r="N283" s="197"/>
      <c r="O283" s="197"/>
    </row>
    <row r="284" spans="2:15" s="194" customFormat="1">
      <c r="B284" s="211"/>
      <c r="D284" s="209"/>
      <c r="N284" s="197"/>
      <c r="O284" s="197"/>
    </row>
    <row r="285" spans="2:15" s="194" customFormat="1">
      <c r="B285" s="211"/>
      <c r="D285" s="209"/>
      <c r="N285" s="197"/>
      <c r="O285" s="197"/>
    </row>
    <row r="286" spans="2:15" s="194" customFormat="1">
      <c r="B286" s="211"/>
      <c r="D286" s="209"/>
      <c r="N286" s="197"/>
      <c r="O286" s="197"/>
    </row>
    <row r="287" spans="2:15" s="194" customFormat="1">
      <c r="B287" s="211"/>
      <c r="D287" s="209"/>
      <c r="N287" s="197"/>
      <c r="O287" s="197"/>
    </row>
    <row r="288" spans="2:15" s="194" customFormat="1">
      <c r="B288" s="211"/>
      <c r="D288" s="209"/>
      <c r="N288" s="197"/>
      <c r="O288" s="197"/>
    </row>
    <row r="289" spans="2:15" s="194" customFormat="1">
      <c r="B289" s="211"/>
      <c r="D289" s="209"/>
      <c r="N289" s="197"/>
      <c r="O289" s="197"/>
    </row>
    <row r="290" spans="2:15" s="194" customFormat="1">
      <c r="B290" s="211"/>
      <c r="D290" s="209"/>
      <c r="N290" s="197"/>
      <c r="O290" s="197"/>
    </row>
    <row r="291" spans="2:15" s="194" customFormat="1">
      <c r="B291" s="211"/>
      <c r="D291" s="209"/>
      <c r="N291" s="197"/>
      <c r="O291" s="197"/>
    </row>
    <row r="292" spans="2:15" s="194" customFormat="1">
      <c r="B292" s="211"/>
      <c r="D292" s="209"/>
      <c r="N292" s="197"/>
      <c r="O292" s="197"/>
    </row>
    <row r="293" spans="2:15" s="194" customFormat="1">
      <c r="B293" s="211"/>
      <c r="D293" s="209"/>
      <c r="N293" s="197"/>
      <c r="O293" s="197"/>
    </row>
    <row r="294" spans="2:15" s="194" customFormat="1">
      <c r="B294" s="211"/>
      <c r="D294" s="209"/>
      <c r="N294" s="197"/>
      <c r="O294" s="197"/>
    </row>
    <row r="295" spans="2:15" s="194" customFormat="1">
      <c r="B295" s="211"/>
      <c r="D295" s="209"/>
      <c r="N295" s="197"/>
      <c r="O295" s="197"/>
    </row>
    <row r="296" spans="2:15" s="194" customFormat="1">
      <c r="B296" s="211"/>
      <c r="D296" s="209"/>
      <c r="N296" s="197"/>
      <c r="O296" s="197"/>
    </row>
    <row r="297" spans="2:15" s="194" customFormat="1">
      <c r="B297" s="211"/>
      <c r="D297" s="209"/>
      <c r="N297" s="197"/>
      <c r="O297" s="197"/>
    </row>
    <row r="298" spans="2:15" s="194" customFormat="1">
      <c r="B298" s="211"/>
      <c r="D298" s="209"/>
      <c r="N298" s="197"/>
      <c r="O298" s="197"/>
    </row>
    <row r="299" spans="2:15" s="194" customFormat="1">
      <c r="B299" s="211"/>
      <c r="D299" s="209"/>
      <c r="N299" s="197"/>
      <c r="O299" s="197"/>
    </row>
    <row r="300" spans="2:15" s="194" customFormat="1">
      <c r="B300" s="211"/>
      <c r="D300" s="209"/>
      <c r="N300" s="197"/>
      <c r="O300" s="197"/>
    </row>
    <row r="301" spans="2:15" s="194" customFormat="1">
      <c r="B301" s="211"/>
      <c r="D301" s="209"/>
      <c r="N301" s="197"/>
      <c r="O301" s="197"/>
    </row>
    <row r="302" spans="2:15" s="194" customFormat="1">
      <c r="B302" s="211"/>
      <c r="D302" s="209"/>
      <c r="N302" s="197"/>
      <c r="O302" s="197"/>
    </row>
    <row r="303" spans="2:15" s="194" customFormat="1">
      <c r="B303" s="211"/>
      <c r="D303" s="209"/>
      <c r="N303" s="197"/>
      <c r="O303" s="197"/>
    </row>
    <row r="304" spans="2:15" s="194" customFormat="1">
      <c r="B304" s="211"/>
      <c r="D304" s="209"/>
      <c r="N304" s="197"/>
      <c r="O304" s="197"/>
    </row>
    <row r="305" spans="2:15" s="194" customFormat="1">
      <c r="B305" s="211"/>
      <c r="D305" s="209"/>
      <c r="N305" s="197"/>
      <c r="O305" s="197"/>
    </row>
    <row r="306" spans="2:15" s="194" customFormat="1">
      <c r="B306" s="211"/>
      <c r="D306" s="209"/>
      <c r="N306" s="197"/>
      <c r="O306" s="197"/>
    </row>
    <row r="307" spans="2:15" s="194" customFormat="1">
      <c r="B307" s="211"/>
      <c r="D307" s="209"/>
      <c r="N307" s="197"/>
      <c r="O307" s="197"/>
    </row>
    <row r="308" spans="2:15" s="194" customFormat="1">
      <c r="B308" s="211"/>
      <c r="D308" s="209"/>
      <c r="N308" s="197"/>
      <c r="O308" s="197"/>
    </row>
    <row r="309" spans="2:15" s="194" customFormat="1">
      <c r="B309" s="211"/>
      <c r="D309" s="209"/>
      <c r="N309" s="197"/>
      <c r="O309" s="197"/>
    </row>
    <row r="310" spans="2:15" s="194" customFormat="1">
      <c r="B310" s="211"/>
      <c r="D310" s="209"/>
      <c r="N310" s="197"/>
      <c r="O310" s="197"/>
    </row>
    <row r="311" spans="2:15" s="194" customFormat="1">
      <c r="B311" s="211"/>
      <c r="D311" s="209"/>
      <c r="N311" s="197"/>
      <c r="O311" s="197"/>
    </row>
    <row r="312" spans="2:15" s="194" customFormat="1">
      <c r="B312" s="211"/>
      <c r="D312" s="209"/>
      <c r="N312" s="197"/>
      <c r="O312" s="197"/>
    </row>
    <row r="313" spans="2:15" s="194" customFormat="1">
      <c r="B313" s="211"/>
      <c r="D313" s="209"/>
      <c r="N313" s="197"/>
      <c r="O313" s="197"/>
    </row>
    <row r="314" spans="2:15" s="194" customFormat="1">
      <c r="B314" s="211"/>
      <c r="D314" s="209"/>
      <c r="N314" s="197"/>
      <c r="O314" s="197"/>
    </row>
    <row r="315" spans="2:15" s="194" customFormat="1">
      <c r="B315" s="211"/>
      <c r="D315" s="209"/>
      <c r="N315" s="197"/>
      <c r="O315" s="197"/>
    </row>
    <row r="316" spans="2:15" s="194" customFormat="1">
      <c r="B316" s="211"/>
      <c r="D316" s="209"/>
      <c r="N316" s="197"/>
      <c r="O316" s="197"/>
    </row>
    <row r="317" spans="2:15" s="194" customFormat="1">
      <c r="B317" s="211"/>
      <c r="D317" s="209"/>
      <c r="N317" s="197"/>
      <c r="O317" s="197"/>
    </row>
    <row r="318" spans="2:15" s="194" customFormat="1">
      <c r="B318" s="211"/>
      <c r="D318" s="209"/>
      <c r="N318" s="197"/>
      <c r="O318" s="197"/>
    </row>
    <row r="319" spans="2:15" s="194" customFormat="1">
      <c r="B319" s="211"/>
      <c r="D319" s="209"/>
      <c r="N319" s="197"/>
      <c r="O319" s="197"/>
    </row>
    <row r="320" spans="2:15" s="194" customFormat="1">
      <c r="B320" s="211"/>
      <c r="D320" s="209"/>
      <c r="N320" s="197"/>
      <c r="O320" s="197"/>
    </row>
    <row r="321" spans="2:15" s="194" customFormat="1">
      <c r="B321" s="211"/>
      <c r="D321" s="209"/>
      <c r="N321" s="197"/>
      <c r="O321" s="197"/>
    </row>
    <row r="322" spans="2:15" s="194" customFormat="1">
      <c r="B322" s="211"/>
      <c r="D322" s="209"/>
      <c r="N322" s="197"/>
      <c r="O322" s="197"/>
    </row>
    <row r="323" spans="2:15" s="194" customFormat="1">
      <c r="B323" s="211"/>
      <c r="D323" s="209"/>
      <c r="N323" s="197"/>
      <c r="O323" s="197"/>
    </row>
    <row r="324" spans="2:15" s="194" customFormat="1">
      <c r="B324" s="211"/>
      <c r="D324" s="209"/>
      <c r="N324" s="197"/>
      <c r="O324" s="197"/>
    </row>
    <row r="325" spans="2:15" s="194" customFormat="1">
      <c r="B325" s="211"/>
      <c r="D325" s="209"/>
      <c r="N325" s="197"/>
      <c r="O325" s="197"/>
    </row>
    <row r="326" spans="2:15" s="194" customFormat="1">
      <c r="B326" s="211"/>
      <c r="D326" s="209"/>
      <c r="N326" s="197"/>
      <c r="O326" s="197"/>
    </row>
    <row r="327" spans="2:15" s="194" customFormat="1">
      <c r="B327" s="211"/>
      <c r="D327" s="209"/>
      <c r="N327" s="197"/>
      <c r="O327" s="197"/>
    </row>
    <row r="328" spans="2:15" s="194" customFormat="1">
      <c r="B328" s="211"/>
      <c r="D328" s="209"/>
      <c r="N328" s="197"/>
      <c r="O328" s="197"/>
    </row>
    <row r="329" spans="2:15" s="194" customFormat="1">
      <c r="B329" s="211"/>
      <c r="D329" s="209"/>
      <c r="N329" s="197"/>
      <c r="O329" s="197"/>
    </row>
    <row r="330" spans="2:15" s="194" customFormat="1">
      <c r="B330" s="211"/>
      <c r="D330" s="209"/>
      <c r="N330" s="197"/>
      <c r="O330" s="197"/>
    </row>
    <row r="331" spans="2:15" s="194" customFormat="1">
      <c r="B331" s="211"/>
      <c r="D331" s="209"/>
      <c r="N331" s="197"/>
      <c r="O331" s="197"/>
    </row>
    <row r="332" spans="2:15" s="194" customFormat="1">
      <c r="B332" s="211"/>
      <c r="D332" s="209"/>
      <c r="N332" s="197"/>
      <c r="O332" s="197"/>
    </row>
    <row r="333" spans="2:15" s="194" customFormat="1">
      <c r="B333" s="211"/>
      <c r="D333" s="209"/>
      <c r="N333" s="197"/>
      <c r="O333" s="197"/>
    </row>
    <row r="334" spans="2:15" s="194" customFormat="1">
      <c r="B334" s="211"/>
      <c r="D334" s="209"/>
      <c r="N334" s="197"/>
      <c r="O334" s="197"/>
    </row>
    <row r="335" spans="2:15" s="194" customFormat="1">
      <c r="B335" s="211"/>
      <c r="D335" s="209"/>
      <c r="N335" s="197"/>
      <c r="O335" s="197"/>
    </row>
    <row r="336" spans="2:15" s="194" customFormat="1">
      <c r="B336" s="211"/>
      <c r="D336" s="209"/>
      <c r="N336" s="197"/>
      <c r="O336" s="197"/>
    </row>
    <row r="337" spans="2:15" s="194" customFormat="1">
      <c r="B337" s="211"/>
      <c r="D337" s="209"/>
      <c r="N337" s="197"/>
      <c r="O337" s="197"/>
    </row>
    <row r="338" spans="2:15" s="194" customFormat="1">
      <c r="B338" s="211"/>
      <c r="D338" s="209"/>
      <c r="N338" s="197"/>
      <c r="O338" s="197"/>
    </row>
    <row r="339" spans="2:15" s="194" customFormat="1">
      <c r="B339" s="211"/>
      <c r="D339" s="209"/>
      <c r="N339" s="197"/>
      <c r="O339" s="197"/>
    </row>
    <row r="340" spans="2:15" s="194" customFormat="1">
      <c r="B340" s="211"/>
      <c r="D340" s="209"/>
      <c r="N340" s="197"/>
      <c r="O340" s="197"/>
    </row>
    <row r="341" spans="2:15" s="194" customFormat="1">
      <c r="B341" s="211"/>
      <c r="D341" s="209"/>
      <c r="N341" s="197"/>
      <c r="O341" s="197"/>
    </row>
    <row r="342" spans="2:15" s="194" customFormat="1">
      <c r="B342" s="211"/>
      <c r="D342" s="209"/>
      <c r="N342" s="197"/>
      <c r="O342" s="197"/>
    </row>
    <row r="343" spans="2:15" s="194" customFormat="1">
      <c r="B343" s="211"/>
      <c r="D343" s="209"/>
      <c r="N343" s="197"/>
      <c r="O343" s="197"/>
    </row>
    <row r="344" spans="2:15" s="194" customFormat="1">
      <c r="B344" s="211"/>
      <c r="D344" s="209"/>
      <c r="N344" s="197"/>
      <c r="O344" s="197"/>
    </row>
  </sheetData>
  <mergeCells count="1">
    <mergeCell ref="A1:C1"/>
  </mergeCells>
  <conditionalFormatting sqref="A8:L21 A22:A294 C22:L294 B22:B344">
    <cfRule type="expression" dxfId="5" priority="10" stopIfTrue="1">
      <formula>ISNUMBER(SEARCH("Closed",$K8))</formula>
    </cfRule>
    <cfRule type="expression" dxfId="4" priority="11" stopIfTrue="1">
      <formula>IF($B8="Minor", TRUE, FALSE)</formula>
    </cfRule>
    <cfRule type="expression" dxfId="3" priority="12" stopIfTrue="1">
      <formula>IF(OR($B8="Major",$B8="Pre-Condition"), TRUE, FALSE)</formula>
    </cfRule>
  </conditionalFormatting>
  <conditionalFormatting sqref="B7">
    <cfRule type="expression" dxfId="2" priority="1" stopIfTrue="1">
      <formula>ISNUMBER(SEARCH("Closed",$K7))</formula>
    </cfRule>
    <cfRule type="expression" dxfId="1" priority="2" stopIfTrue="1">
      <formula>IF($B7="Minor", TRUE, FALSE)</formula>
    </cfRule>
    <cfRule type="expression" dxfId="0" priority="3" stopIfTrue="1">
      <formula>IF(OR($B7="Major",$B7="Pre-Condition"), TRUE, FALSE)</formula>
    </cfRule>
  </conditionalFormatting>
  <dataValidations count="1">
    <dataValidation type="list" allowBlank="1" showInputMessage="1" showErrorMessage="1" sqref="B7" xr:uid="{57409D16-90F5-424A-9960-14AD503ADE55}">
      <formula1>$O$1:$O$3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2"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7CCDF-96E2-437E-9DA7-CAC971EF31E4}">
  <dimension ref="A1:Y252"/>
  <sheetViews>
    <sheetView topLeftCell="B1" zoomScaleNormal="100" workbookViewId="0">
      <selection activeCell="B1" sqref="B1"/>
    </sheetView>
  </sheetViews>
  <sheetFormatPr defaultRowHeight="14.5"/>
  <cols>
    <col min="1" max="1" width="7.453125" hidden="1" customWidth="1"/>
    <col min="2" max="2" width="8" customWidth="1"/>
    <col min="3" max="4" width="83.54296875" customWidth="1"/>
    <col min="5" max="5" width="59.1796875" customWidth="1"/>
    <col min="6" max="7" width="7.1796875" customWidth="1"/>
    <col min="8" max="8" width="57" style="544" customWidth="1"/>
    <col min="9" max="10" width="7.1796875" customWidth="1"/>
    <col min="11" max="11" width="50.81640625" style="197" customWidth="1"/>
    <col min="12" max="13" width="7.1796875" style="197" customWidth="1"/>
    <col min="14" max="14" width="35.81640625" customWidth="1"/>
    <col min="15" max="16" width="7.1796875" customWidth="1"/>
    <col min="17" max="17" width="35.81640625" customWidth="1"/>
    <col min="18" max="19" width="7.1796875" customWidth="1"/>
    <col min="20" max="20" width="9.1796875" customWidth="1"/>
    <col min="21" max="25" width="10.54296875" customWidth="1"/>
  </cols>
  <sheetData>
    <row r="1" spans="1:19" ht="19">
      <c r="A1" s="28" t="s">
        <v>765</v>
      </c>
      <c r="B1" s="22" t="s">
        <v>766</v>
      </c>
      <c r="C1" s="23"/>
      <c r="D1" s="24"/>
      <c r="E1" s="4"/>
      <c r="F1" s="4"/>
      <c r="G1" s="7"/>
      <c r="H1" s="535"/>
      <c r="I1" s="4"/>
      <c r="J1" s="7"/>
      <c r="K1" s="119"/>
      <c r="L1" s="119"/>
      <c r="M1" s="562"/>
      <c r="N1" s="4"/>
      <c r="O1" s="4"/>
      <c r="P1" s="7"/>
      <c r="Q1" s="4"/>
      <c r="R1" s="4"/>
      <c r="S1" s="7"/>
    </row>
    <row r="2" spans="1:19" ht="14">
      <c r="A2" s="25"/>
      <c r="B2" s="10"/>
      <c r="C2" s="4"/>
      <c r="D2" s="4"/>
      <c r="E2" s="4"/>
      <c r="F2" s="4"/>
      <c r="G2" s="7"/>
      <c r="H2" s="535"/>
      <c r="I2" s="4"/>
      <c r="J2" s="7"/>
      <c r="K2" s="119"/>
      <c r="L2" s="119"/>
      <c r="M2" s="562"/>
      <c r="N2" s="4"/>
      <c r="O2" s="4"/>
      <c r="P2" s="7"/>
      <c r="Q2" s="4"/>
      <c r="R2" s="4"/>
      <c r="S2" s="7"/>
    </row>
    <row r="3" spans="1:19" ht="14">
      <c r="A3" s="25"/>
      <c r="B3" s="10"/>
      <c r="C3" s="18" t="s">
        <v>767</v>
      </c>
      <c r="D3" s="18" t="s">
        <v>768</v>
      </c>
      <c r="E3" s="4"/>
      <c r="F3" s="4"/>
      <c r="G3" s="7"/>
      <c r="H3" s="535"/>
      <c r="I3" s="4"/>
      <c r="J3" s="7"/>
      <c r="K3" s="119"/>
      <c r="L3" s="119"/>
      <c r="M3" s="562"/>
      <c r="N3" s="4"/>
      <c r="O3" s="4"/>
      <c r="P3" s="7"/>
      <c r="Q3" s="4"/>
      <c r="R3" s="4"/>
      <c r="S3" s="7"/>
    </row>
    <row r="4" spans="1:19" ht="31" customHeight="1">
      <c r="A4" s="32"/>
      <c r="B4" s="507"/>
      <c r="C4" s="456" t="s">
        <v>769</v>
      </c>
      <c r="D4" s="456" t="s">
        <v>770</v>
      </c>
      <c r="E4" s="4"/>
      <c r="F4" s="4"/>
      <c r="G4" s="7"/>
      <c r="H4" s="535"/>
      <c r="I4" s="4"/>
      <c r="J4" s="7"/>
      <c r="K4" s="119"/>
      <c r="L4" s="119"/>
      <c r="M4" s="562"/>
      <c r="N4" s="4"/>
      <c r="O4" s="4"/>
      <c r="P4" s="7"/>
      <c r="Q4" s="4"/>
      <c r="R4" s="4"/>
      <c r="S4" s="7"/>
    </row>
    <row r="5" spans="1:19" ht="14">
      <c r="A5" s="25"/>
      <c r="B5" s="10"/>
      <c r="C5" s="18" t="s">
        <v>771</v>
      </c>
      <c r="D5" s="18" t="s">
        <v>772</v>
      </c>
      <c r="E5" s="4"/>
      <c r="F5" s="4"/>
      <c r="G5" s="7"/>
      <c r="H5" s="535"/>
      <c r="I5" s="4"/>
      <c r="J5" s="7"/>
      <c r="K5" s="119"/>
      <c r="L5" s="119"/>
      <c r="M5" s="562"/>
      <c r="N5" s="4"/>
      <c r="O5" s="4"/>
      <c r="P5" s="7"/>
      <c r="Q5" s="4"/>
      <c r="R5" s="4"/>
      <c r="S5" s="7"/>
    </row>
    <row r="6" spans="1:19" ht="14">
      <c r="A6" s="32"/>
      <c r="B6" s="33"/>
      <c r="C6" s="2" t="s">
        <v>5</v>
      </c>
      <c r="D6" s="2" t="s">
        <v>95</v>
      </c>
      <c r="E6" s="4"/>
      <c r="F6" s="4"/>
      <c r="G6" s="7"/>
      <c r="H6" s="535"/>
      <c r="I6" s="4"/>
      <c r="J6" s="7"/>
      <c r="K6" s="119"/>
      <c r="L6" s="119"/>
      <c r="M6" s="562"/>
      <c r="N6" s="4"/>
      <c r="O6" s="4"/>
      <c r="P6" s="7"/>
      <c r="Q6" s="4"/>
      <c r="R6" s="4"/>
      <c r="S6" s="7"/>
    </row>
    <row r="7" spans="1:19" ht="14">
      <c r="A7" s="25"/>
      <c r="B7" s="10"/>
      <c r="C7" s="18" t="s">
        <v>773</v>
      </c>
      <c r="D7" s="18" t="s">
        <v>774</v>
      </c>
      <c r="E7" s="4"/>
      <c r="F7" s="4"/>
      <c r="G7" s="7"/>
      <c r="H7" s="535"/>
      <c r="I7" s="4"/>
      <c r="J7" s="7"/>
      <c r="K7" s="119"/>
      <c r="L7" s="119"/>
      <c r="M7" s="562"/>
      <c r="N7" s="4"/>
      <c r="O7" s="4"/>
      <c r="P7" s="7"/>
      <c r="Q7" s="4"/>
      <c r="R7" s="4"/>
      <c r="S7" s="7"/>
    </row>
    <row r="8" spans="1:19" ht="14">
      <c r="A8" s="25"/>
      <c r="B8" s="10"/>
      <c r="C8" s="2" t="s">
        <v>775</v>
      </c>
      <c r="D8" s="2" t="str">
        <f>C8</f>
        <v>16.01.2024</v>
      </c>
      <c r="E8" s="4"/>
      <c r="F8" s="4"/>
      <c r="G8" s="7"/>
      <c r="H8" s="535"/>
      <c r="I8" s="4"/>
      <c r="J8" s="7"/>
      <c r="K8" s="119"/>
      <c r="L8" s="119"/>
      <c r="M8" s="562"/>
      <c r="N8" s="4"/>
      <c r="O8" s="4"/>
      <c r="P8" s="7"/>
      <c r="Q8" s="4"/>
      <c r="R8" s="4"/>
      <c r="S8" s="7"/>
    </row>
    <row r="9" spans="1:19" ht="14">
      <c r="A9" s="25"/>
      <c r="B9" s="10"/>
      <c r="C9" s="18" t="s">
        <v>776</v>
      </c>
      <c r="D9" s="18" t="s">
        <v>777</v>
      </c>
      <c r="E9" s="4"/>
      <c r="F9" s="4"/>
      <c r="G9" s="7"/>
      <c r="H9" s="535"/>
      <c r="I9" s="4"/>
      <c r="J9" s="7"/>
      <c r="K9" s="119"/>
      <c r="L9" s="119"/>
      <c r="M9" s="562"/>
      <c r="N9" s="4"/>
      <c r="O9" s="4"/>
      <c r="P9" s="7"/>
      <c r="Q9" s="4"/>
      <c r="R9" s="4"/>
      <c r="S9" s="7"/>
    </row>
    <row r="10" spans="1:19" ht="14">
      <c r="A10" s="25"/>
      <c r="B10" s="10"/>
      <c r="C10" s="2" t="s">
        <v>122</v>
      </c>
      <c r="D10" s="2" t="s">
        <v>778</v>
      </c>
      <c r="E10" s="4"/>
      <c r="F10" s="4"/>
      <c r="G10" s="7"/>
      <c r="H10" s="535"/>
      <c r="I10" s="4"/>
      <c r="J10" s="7"/>
      <c r="K10" s="119"/>
      <c r="L10" s="119"/>
      <c r="M10" s="562"/>
      <c r="N10" s="4"/>
      <c r="O10" s="4"/>
      <c r="P10" s="7"/>
      <c r="Q10" s="4"/>
      <c r="R10" s="4"/>
      <c r="S10" s="7"/>
    </row>
    <row r="11" spans="1:19" ht="14">
      <c r="A11" s="25"/>
      <c r="B11" s="10"/>
      <c r="C11" s="4"/>
      <c r="D11" s="4"/>
      <c r="E11" s="4"/>
      <c r="F11" s="4"/>
      <c r="G11" s="7"/>
      <c r="H11" s="535"/>
      <c r="I11" s="4"/>
      <c r="J11" s="7"/>
      <c r="K11" s="119"/>
      <c r="L11" s="119"/>
      <c r="M11" s="562"/>
      <c r="N11" s="4"/>
      <c r="O11" s="4"/>
      <c r="P11" s="7"/>
      <c r="Q11" s="4"/>
      <c r="R11" s="4"/>
      <c r="S11" s="7"/>
    </row>
    <row r="12" spans="1:19" ht="14">
      <c r="A12" s="25"/>
      <c r="B12" s="10"/>
      <c r="C12" s="6" t="s">
        <v>779</v>
      </c>
      <c r="D12" s="5"/>
      <c r="E12" s="4"/>
      <c r="F12" s="4"/>
      <c r="G12" s="7"/>
      <c r="H12" s="535"/>
      <c r="I12" s="4"/>
      <c r="J12" s="7"/>
      <c r="K12" s="119"/>
      <c r="L12" s="119"/>
      <c r="M12" s="562"/>
      <c r="N12" s="4"/>
      <c r="O12" s="4"/>
      <c r="P12" s="7"/>
      <c r="Q12" s="4"/>
      <c r="R12" s="4"/>
      <c r="S12" s="7"/>
    </row>
    <row r="13" spans="1:19" ht="14">
      <c r="A13" s="25"/>
      <c r="B13" s="10"/>
      <c r="C13" s="6"/>
      <c r="D13" s="5"/>
      <c r="E13" s="4"/>
      <c r="F13" s="4"/>
      <c r="G13" s="7"/>
      <c r="H13" s="535"/>
      <c r="I13" s="4"/>
      <c r="J13" s="7"/>
      <c r="K13" s="119"/>
      <c r="L13" s="119"/>
      <c r="M13" s="562"/>
      <c r="N13" s="4"/>
      <c r="O13" s="4"/>
      <c r="P13" s="7"/>
      <c r="Q13" s="4"/>
      <c r="R13" s="4"/>
      <c r="S13" s="7"/>
    </row>
    <row r="14" spans="1:19" ht="14">
      <c r="A14" s="26"/>
      <c r="B14" s="21"/>
      <c r="C14" s="14"/>
      <c r="D14" s="15"/>
      <c r="E14" s="15" t="s">
        <v>780</v>
      </c>
      <c r="F14" s="15" t="s">
        <v>781</v>
      </c>
      <c r="G14" s="16" t="s">
        <v>782</v>
      </c>
      <c r="H14" s="536" t="s">
        <v>25</v>
      </c>
      <c r="I14" s="15" t="s">
        <v>781</v>
      </c>
      <c r="J14" s="16" t="s">
        <v>782</v>
      </c>
      <c r="K14" s="68" t="s">
        <v>30</v>
      </c>
      <c r="L14" s="68" t="s">
        <v>781</v>
      </c>
      <c r="M14" s="69" t="s">
        <v>782</v>
      </c>
      <c r="N14" s="15" t="s">
        <v>34</v>
      </c>
      <c r="O14" s="15" t="s">
        <v>781</v>
      </c>
      <c r="P14" s="16" t="s">
        <v>782</v>
      </c>
      <c r="Q14" s="15" t="s">
        <v>35</v>
      </c>
      <c r="R14" s="15" t="s">
        <v>781</v>
      </c>
      <c r="S14" s="17" t="s">
        <v>782</v>
      </c>
    </row>
    <row r="15" spans="1:19" ht="26">
      <c r="A15" s="26" t="s">
        <v>783</v>
      </c>
      <c r="B15" s="13" t="s">
        <v>783</v>
      </c>
      <c r="C15" s="18" t="s">
        <v>784</v>
      </c>
      <c r="D15" s="15" t="s">
        <v>785</v>
      </c>
      <c r="E15" s="15"/>
      <c r="F15" s="15"/>
      <c r="G15" s="16"/>
      <c r="H15" s="536"/>
      <c r="I15" s="15"/>
      <c r="J15" s="16"/>
      <c r="K15" s="68"/>
      <c r="L15" s="68"/>
      <c r="M15" s="69"/>
      <c r="N15" s="15"/>
      <c r="O15" s="15"/>
      <c r="P15" s="16"/>
      <c r="Q15" s="15"/>
      <c r="R15" s="15"/>
      <c r="S15" s="17"/>
    </row>
    <row r="16" spans="1:19" ht="14">
      <c r="A16" s="27" t="s">
        <v>783</v>
      </c>
      <c r="B16" s="12" t="s">
        <v>786</v>
      </c>
      <c r="C16" s="2" t="s">
        <v>787</v>
      </c>
      <c r="D16" s="2" t="s">
        <v>788</v>
      </c>
      <c r="E16" s="34" t="s">
        <v>789</v>
      </c>
      <c r="F16" s="2" t="s">
        <v>790</v>
      </c>
      <c r="G16" s="8"/>
      <c r="H16" s="537" t="s">
        <v>789</v>
      </c>
      <c r="I16" s="2" t="s">
        <v>790</v>
      </c>
      <c r="J16" s="8"/>
      <c r="K16" s="34" t="s">
        <v>789</v>
      </c>
      <c r="L16" s="57" t="s">
        <v>790</v>
      </c>
      <c r="M16" s="475"/>
      <c r="N16" s="2"/>
      <c r="O16" s="2"/>
      <c r="P16" s="8"/>
      <c r="Q16" s="2"/>
      <c r="R16" s="2"/>
      <c r="S16" s="8"/>
    </row>
    <row r="17" spans="1:25" ht="39">
      <c r="A17" s="27" t="s">
        <v>783</v>
      </c>
      <c r="B17" s="12" t="s">
        <v>791</v>
      </c>
      <c r="C17" s="2" t="s">
        <v>792</v>
      </c>
      <c r="D17" s="2" t="s">
        <v>793</v>
      </c>
      <c r="E17" s="57" t="s">
        <v>794</v>
      </c>
      <c r="F17" s="2" t="s">
        <v>790</v>
      </c>
      <c r="G17" s="8"/>
      <c r="H17" s="84" t="s">
        <v>794</v>
      </c>
      <c r="I17" s="2" t="s">
        <v>790</v>
      </c>
      <c r="J17" s="8"/>
      <c r="K17" s="57" t="s">
        <v>794</v>
      </c>
      <c r="L17" s="57" t="s">
        <v>790</v>
      </c>
      <c r="M17" s="475"/>
      <c r="N17" s="2"/>
      <c r="O17" s="2"/>
      <c r="P17" s="8"/>
      <c r="Q17" s="2"/>
      <c r="R17" s="2"/>
      <c r="S17" s="8"/>
    </row>
    <row r="18" spans="1:25" ht="39">
      <c r="A18" s="27" t="s">
        <v>783</v>
      </c>
      <c r="B18" s="12" t="s">
        <v>795</v>
      </c>
      <c r="C18" s="2" t="s">
        <v>796</v>
      </c>
      <c r="D18" s="2" t="s">
        <v>797</v>
      </c>
      <c r="E18" s="319" t="s">
        <v>798</v>
      </c>
      <c r="F18" s="2" t="s">
        <v>790</v>
      </c>
      <c r="G18" s="8"/>
      <c r="H18" s="538" t="s">
        <v>798</v>
      </c>
      <c r="I18" s="2" t="s">
        <v>790</v>
      </c>
      <c r="J18" s="8"/>
      <c r="K18" s="319" t="s">
        <v>798</v>
      </c>
      <c r="L18" s="57" t="s">
        <v>790</v>
      </c>
      <c r="M18" s="475"/>
      <c r="N18" s="2"/>
      <c r="O18" s="2"/>
      <c r="P18" s="8"/>
      <c r="Q18" s="2"/>
      <c r="R18" s="2"/>
      <c r="S18" s="8"/>
    </row>
    <row r="19" spans="1:25" ht="14">
      <c r="A19" s="28"/>
      <c r="B19" s="11"/>
      <c r="C19" s="1"/>
      <c r="D19" s="1"/>
      <c r="E19" s="3"/>
      <c r="F19" s="3"/>
      <c r="G19" s="9"/>
      <c r="H19" s="539"/>
      <c r="I19" s="3"/>
      <c r="J19" s="9"/>
      <c r="K19" s="314"/>
      <c r="L19" s="314"/>
      <c r="M19" s="563"/>
      <c r="N19" s="3"/>
      <c r="O19" s="3"/>
      <c r="P19" s="9"/>
      <c r="Q19" s="3"/>
      <c r="R19" s="3"/>
      <c r="S19" s="9"/>
    </row>
    <row r="20" spans="1:25" ht="14">
      <c r="A20" s="28"/>
      <c r="B20" s="11"/>
      <c r="C20" s="1"/>
      <c r="D20" s="1"/>
      <c r="E20" s="3"/>
      <c r="F20" s="3"/>
      <c r="G20" s="9"/>
      <c r="H20" s="539"/>
      <c r="I20" s="3"/>
      <c r="J20" s="9"/>
      <c r="K20" s="314"/>
      <c r="L20" s="314"/>
      <c r="M20" s="563"/>
      <c r="N20" s="3"/>
      <c r="O20" s="3"/>
      <c r="P20" s="9"/>
      <c r="Q20" s="3"/>
      <c r="R20" s="3"/>
      <c r="S20" s="9"/>
    </row>
    <row r="21" spans="1:25" ht="14">
      <c r="A21" s="26" t="s">
        <v>723</v>
      </c>
      <c r="B21" s="21" t="s">
        <v>723</v>
      </c>
      <c r="C21" s="18" t="s">
        <v>799</v>
      </c>
      <c r="D21" s="15" t="s">
        <v>800</v>
      </c>
      <c r="E21" s="15" t="s">
        <v>21</v>
      </c>
      <c r="F21" s="15" t="s">
        <v>781</v>
      </c>
      <c r="G21" s="16" t="s">
        <v>782</v>
      </c>
      <c r="H21" s="536" t="s">
        <v>25</v>
      </c>
      <c r="I21" s="15" t="s">
        <v>781</v>
      </c>
      <c r="J21" s="16" t="s">
        <v>782</v>
      </c>
      <c r="K21" s="68" t="s">
        <v>30</v>
      </c>
      <c r="L21" s="68" t="s">
        <v>781</v>
      </c>
      <c r="M21" s="69" t="s">
        <v>782</v>
      </c>
      <c r="N21" s="15" t="s">
        <v>34</v>
      </c>
      <c r="O21" s="15" t="s">
        <v>781</v>
      </c>
      <c r="P21" s="16" t="s">
        <v>782</v>
      </c>
      <c r="Q21" s="15" t="s">
        <v>35</v>
      </c>
      <c r="R21" s="15" t="s">
        <v>781</v>
      </c>
      <c r="S21" s="17" t="s">
        <v>782</v>
      </c>
    </row>
    <row r="22" spans="1:25" ht="14">
      <c r="A22" s="469" t="s">
        <v>801</v>
      </c>
      <c r="B22" s="470" t="s">
        <v>801</v>
      </c>
      <c r="C22" s="471" t="s">
        <v>802</v>
      </c>
      <c r="D22" s="471" t="s">
        <v>802</v>
      </c>
      <c r="E22" s="494"/>
      <c r="F22" s="494"/>
      <c r="G22" s="494"/>
      <c r="H22" s="494"/>
      <c r="I22" s="494"/>
      <c r="J22" s="494"/>
      <c r="K22" s="472"/>
      <c r="L22" s="472"/>
      <c r="M22" s="472"/>
      <c r="N22" s="494"/>
      <c r="O22" s="494"/>
      <c r="P22" s="494"/>
      <c r="Q22" s="494"/>
      <c r="R22" s="494"/>
      <c r="S22" s="471"/>
    </row>
    <row r="23" spans="1:25" ht="14">
      <c r="A23" s="31">
        <v>3</v>
      </c>
      <c r="B23" s="479">
        <v>3</v>
      </c>
      <c r="C23" s="480" t="s">
        <v>803</v>
      </c>
      <c r="D23" s="481" t="s">
        <v>804</v>
      </c>
      <c r="E23" s="18"/>
      <c r="F23" s="18"/>
      <c r="G23" s="17"/>
      <c r="H23" s="540"/>
      <c r="I23" s="18"/>
      <c r="J23" s="17"/>
      <c r="K23" s="58"/>
      <c r="L23" s="58"/>
      <c r="M23" s="70"/>
      <c r="N23" s="18"/>
      <c r="O23" s="18"/>
      <c r="P23" s="17"/>
      <c r="Q23" s="18"/>
      <c r="R23" s="18"/>
      <c r="S23" s="17"/>
      <c r="U23" s="515"/>
      <c r="V23" s="516"/>
      <c r="W23" s="517"/>
      <c r="X23" s="5"/>
      <c r="Y23" s="518"/>
    </row>
    <row r="24" spans="1:25" ht="143">
      <c r="A24" s="31">
        <v>3</v>
      </c>
      <c r="B24" s="482" t="s">
        <v>805</v>
      </c>
      <c r="C24" s="480" t="s">
        <v>806</v>
      </c>
      <c r="D24" s="481" t="s">
        <v>807</v>
      </c>
      <c r="E24" s="18"/>
      <c r="F24" s="18"/>
      <c r="G24" s="17"/>
      <c r="H24" s="540"/>
      <c r="I24" s="18"/>
      <c r="J24" s="17"/>
      <c r="K24" s="58"/>
      <c r="L24" s="58"/>
      <c r="M24" s="70"/>
      <c r="N24" s="18"/>
      <c r="O24" s="18"/>
      <c r="P24" s="17"/>
      <c r="Q24" s="18"/>
      <c r="R24" s="18"/>
      <c r="S24" s="17"/>
      <c r="U24" s="519"/>
      <c r="V24" s="516"/>
      <c r="W24" s="517"/>
      <c r="X24" s="5"/>
      <c r="Y24" s="518"/>
    </row>
    <row r="25" spans="1:25" ht="195">
      <c r="A25" s="483">
        <v>3</v>
      </c>
      <c r="B25" s="484" t="s">
        <v>808</v>
      </c>
      <c r="C25" s="484" t="s">
        <v>809</v>
      </c>
      <c r="D25" s="485" t="s">
        <v>810</v>
      </c>
      <c r="E25" s="57" t="s">
        <v>811</v>
      </c>
      <c r="F25" s="2" t="s">
        <v>790</v>
      </c>
      <c r="G25" s="8"/>
      <c r="H25" s="84" t="s">
        <v>812</v>
      </c>
      <c r="I25" s="2" t="s">
        <v>790</v>
      </c>
      <c r="J25" s="8"/>
      <c r="K25" s="57"/>
      <c r="L25" s="57"/>
      <c r="M25" s="475"/>
      <c r="N25" s="2"/>
      <c r="O25" s="2"/>
      <c r="P25" s="8"/>
      <c r="Q25" s="2"/>
      <c r="R25" s="2"/>
      <c r="S25" s="8"/>
      <c r="U25" s="520"/>
      <c r="V25" s="520"/>
      <c r="Y25" s="7"/>
    </row>
    <row r="26" spans="1:25" ht="130">
      <c r="A26" s="483">
        <v>3</v>
      </c>
      <c r="B26" s="486" t="s">
        <v>813</v>
      </c>
      <c r="C26" s="484" t="s">
        <v>814</v>
      </c>
      <c r="D26" s="485" t="s">
        <v>815</v>
      </c>
      <c r="E26" s="57" t="s">
        <v>816</v>
      </c>
      <c r="F26" s="2" t="s">
        <v>790</v>
      </c>
      <c r="G26" s="8"/>
      <c r="H26" s="84" t="s">
        <v>817</v>
      </c>
      <c r="I26" s="2" t="s">
        <v>790</v>
      </c>
      <c r="J26" s="8"/>
      <c r="K26" s="57"/>
      <c r="L26" s="57"/>
      <c r="M26" s="475"/>
      <c r="N26" s="2"/>
      <c r="O26" s="2"/>
      <c r="P26" s="8"/>
      <c r="Q26" s="2"/>
      <c r="R26" s="2"/>
      <c r="S26" s="8"/>
      <c r="U26" s="521"/>
      <c r="V26" s="520"/>
      <c r="W26" s="119"/>
      <c r="X26" s="4"/>
      <c r="Y26" s="7"/>
    </row>
    <row r="27" spans="1:25" ht="117">
      <c r="A27" s="483">
        <v>3</v>
      </c>
      <c r="B27" s="485" t="s">
        <v>818</v>
      </c>
      <c r="C27" s="484" t="s">
        <v>819</v>
      </c>
      <c r="D27" s="485" t="s">
        <v>820</v>
      </c>
      <c r="E27" s="34" t="s">
        <v>821</v>
      </c>
      <c r="F27" s="2" t="s">
        <v>790</v>
      </c>
      <c r="G27" s="8"/>
      <c r="H27" s="84" t="s">
        <v>822</v>
      </c>
      <c r="I27" s="2" t="s">
        <v>790</v>
      </c>
      <c r="J27" s="8"/>
      <c r="K27" s="57"/>
      <c r="L27" s="57"/>
      <c r="M27" s="475"/>
      <c r="N27" s="2"/>
      <c r="O27" s="2"/>
      <c r="P27" s="8"/>
      <c r="Q27" s="2"/>
      <c r="R27" s="2"/>
      <c r="S27" s="8"/>
      <c r="U27" s="522"/>
      <c r="V27" s="523"/>
      <c r="W27" s="524"/>
      <c r="X27" s="4"/>
      <c r="Y27" s="7"/>
    </row>
    <row r="28" spans="1:25" ht="182">
      <c r="A28" s="483">
        <v>3</v>
      </c>
      <c r="B28" s="485" t="s">
        <v>823</v>
      </c>
      <c r="C28" s="487" t="s">
        <v>824</v>
      </c>
      <c r="D28" s="487" t="s">
        <v>825</v>
      </c>
      <c r="E28" s="19"/>
      <c r="F28" s="19"/>
      <c r="G28" s="20"/>
      <c r="H28" s="84" t="s">
        <v>826</v>
      </c>
      <c r="I28" s="2" t="s">
        <v>790</v>
      </c>
      <c r="J28" s="8"/>
      <c r="K28" s="57"/>
      <c r="L28" s="57"/>
      <c r="M28" s="475"/>
      <c r="N28" s="2"/>
      <c r="O28" s="2"/>
      <c r="P28" s="8"/>
      <c r="Q28" s="2"/>
      <c r="R28" s="2"/>
      <c r="S28" s="8"/>
      <c r="U28" s="524"/>
      <c r="V28" s="520"/>
      <c r="Y28" s="7"/>
    </row>
    <row r="29" spans="1:25" ht="52">
      <c r="A29" s="483">
        <v>3</v>
      </c>
      <c r="B29" s="485" t="s">
        <v>827</v>
      </c>
      <c r="C29" s="487" t="s">
        <v>828</v>
      </c>
      <c r="D29" s="487" t="s">
        <v>829</v>
      </c>
      <c r="E29" s="19"/>
      <c r="F29" s="19"/>
      <c r="G29" s="20"/>
      <c r="H29" s="84" t="s">
        <v>830</v>
      </c>
      <c r="I29" s="2" t="s">
        <v>20</v>
      </c>
      <c r="J29" s="8"/>
      <c r="K29" s="57"/>
      <c r="L29" s="57"/>
      <c r="M29" s="475"/>
      <c r="N29" s="2"/>
      <c r="O29" s="2"/>
      <c r="P29" s="8"/>
      <c r="Q29" s="2"/>
      <c r="R29" s="2"/>
      <c r="S29" s="8"/>
      <c r="U29" s="524"/>
      <c r="V29" s="520"/>
      <c r="Y29" s="7"/>
    </row>
    <row r="30" spans="1:25" ht="14">
      <c r="A30" s="31">
        <v>3</v>
      </c>
      <c r="B30" s="481" t="s">
        <v>831</v>
      </c>
      <c r="C30" s="481" t="s">
        <v>832</v>
      </c>
      <c r="D30" s="481" t="s">
        <v>833</v>
      </c>
      <c r="E30" s="18"/>
      <c r="F30" s="18"/>
      <c r="G30" s="17"/>
      <c r="H30" s="540"/>
      <c r="I30" s="18"/>
      <c r="J30" s="17"/>
      <c r="K30" s="58"/>
      <c r="L30" s="58"/>
      <c r="M30" s="70"/>
      <c r="N30" s="18"/>
      <c r="O30" s="18"/>
      <c r="P30" s="17"/>
      <c r="Q30" s="18"/>
      <c r="R30" s="18"/>
      <c r="S30" s="17"/>
      <c r="U30" s="519"/>
      <c r="V30" s="516"/>
      <c r="W30" s="517"/>
      <c r="X30" s="5"/>
      <c r="Y30" s="518"/>
    </row>
    <row r="31" spans="1:25" ht="26">
      <c r="A31" s="31">
        <v>3</v>
      </c>
      <c r="B31" s="481" t="s">
        <v>834</v>
      </c>
      <c r="C31" s="481" t="s">
        <v>835</v>
      </c>
      <c r="D31" s="481" t="s">
        <v>836</v>
      </c>
      <c r="E31" s="18"/>
      <c r="F31" s="18"/>
      <c r="G31" s="17"/>
      <c r="H31" s="540"/>
      <c r="I31" s="18"/>
      <c r="J31" s="17"/>
      <c r="K31" s="58"/>
      <c r="L31" s="58"/>
      <c r="M31" s="70"/>
      <c r="N31" s="18"/>
      <c r="O31" s="18"/>
      <c r="P31" s="17"/>
      <c r="Q31" s="18"/>
      <c r="R31" s="18"/>
      <c r="S31" s="17"/>
      <c r="U31" s="516"/>
      <c r="V31" s="516"/>
      <c r="W31" s="517"/>
      <c r="X31" s="5"/>
      <c r="Y31" s="518"/>
    </row>
    <row r="32" spans="1:25" ht="102">
      <c r="A32" s="483">
        <v>3</v>
      </c>
      <c r="B32" s="485" t="s">
        <v>837</v>
      </c>
      <c r="C32" s="485" t="s">
        <v>838</v>
      </c>
      <c r="D32" s="485" t="s">
        <v>839</v>
      </c>
      <c r="E32" s="57" t="s">
        <v>840</v>
      </c>
      <c r="F32" s="2" t="s">
        <v>790</v>
      </c>
      <c r="G32" s="8"/>
      <c r="H32" s="84" t="s">
        <v>841</v>
      </c>
      <c r="I32" s="2" t="s">
        <v>790</v>
      </c>
      <c r="J32" s="8"/>
      <c r="K32" s="57"/>
      <c r="L32" s="57"/>
      <c r="M32" s="475"/>
      <c r="N32" s="2"/>
      <c r="O32" s="2"/>
      <c r="P32" s="8"/>
      <c r="Q32" s="2"/>
      <c r="R32" s="2"/>
      <c r="S32" s="8"/>
      <c r="U32" s="520"/>
      <c r="V32" s="520"/>
      <c r="Y32" s="7"/>
    </row>
    <row r="33" spans="1:25" ht="14">
      <c r="A33" s="31">
        <v>3</v>
      </c>
      <c r="B33" s="481" t="s">
        <v>842</v>
      </c>
      <c r="C33" s="480" t="s">
        <v>843</v>
      </c>
      <c r="D33" s="481" t="s">
        <v>844</v>
      </c>
      <c r="E33" s="18"/>
      <c r="F33" s="18"/>
      <c r="G33" s="18"/>
      <c r="H33" s="540"/>
      <c r="I33" s="18"/>
      <c r="J33" s="18"/>
      <c r="K33" s="58"/>
      <c r="L33" s="58"/>
      <c r="M33" s="58"/>
      <c r="N33" s="18"/>
      <c r="O33" s="18"/>
      <c r="P33" s="18"/>
      <c r="Q33" s="18"/>
      <c r="R33" s="18"/>
      <c r="S33" s="18"/>
      <c r="U33" s="520"/>
      <c r="V33" s="520"/>
      <c r="Y33" s="7"/>
    </row>
    <row r="34" spans="1:25" ht="52">
      <c r="A34" s="31">
        <v>3</v>
      </c>
      <c r="B34" s="481" t="s">
        <v>845</v>
      </c>
      <c r="C34" s="480" t="s">
        <v>846</v>
      </c>
      <c r="D34" s="481" t="s">
        <v>847</v>
      </c>
      <c r="E34" s="18"/>
      <c r="F34" s="18"/>
      <c r="G34" s="18"/>
      <c r="H34" s="540"/>
      <c r="I34" s="18"/>
      <c r="J34" s="18"/>
      <c r="K34" s="58"/>
      <c r="L34" s="58"/>
      <c r="M34" s="58"/>
      <c r="N34" s="18"/>
      <c r="O34" s="18"/>
      <c r="P34" s="18"/>
      <c r="Q34" s="18"/>
      <c r="R34" s="18"/>
      <c r="S34" s="18"/>
      <c r="U34" s="519"/>
      <c r="V34" s="516"/>
      <c r="W34" s="517"/>
      <c r="X34" s="5"/>
      <c r="Y34" s="518"/>
    </row>
    <row r="35" spans="1:25" ht="143">
      <c r="A35" s="483">
        <v>3</v>
      </c>
      <c r="B35" s="485" t="s">
        <v>354</v>
      </c>
      <c r="C35" s="484" t="s">
        <v>848</v>
      </c>
      <c r="D35" s="485" t="s">
        <v>849</v>
      </c>
      <c r="E35" s="57" t="s">
        <v>850</v>
      </c>
      <c r="F35" s="2" t="s">
        <v>790</v>
      </c>
      <c r="G35" s="2"/>
      <c r="H35" s="84" t="s">
        <v>851</v>
      </c>
      <c r="I35" s="2" t="s">
        <v>790</v>
      </c>
      <c r="J35" s="2"/>
      <c r="K35" s="57"/>
      <c r="L35" s="57"/>
      <c r="M35" s="57"/>
      <c r="N35" s="2"/>
      <c r="O35" s="2"/>
      <c r="P35" s="2"/>
      <c r="Q35" s="2"/>
      <c r="R35" s="2"/>
      <c r="S35" s="2"/>
      <c r="U35" s="516"/>
      <c r="V35" s="516"/>
      <c r="W35" s="517"/>
      <c r="X35" s="5"/>
      <c r="Y35" s="518"/>
    </row>
    <row r="36" spans="1:25" ht="14">
      <c r="A36" s="31">
        <v>3</v>
      </c>
      <c r="B36" s="482" t="s">
        <v>852</v>
      </c>
      <c r="C36" s="480" t="s">
        <v>853</v>
      </c>
      <c r="D36" s="481" t="s">
        <v>854</v>
      </c>
      <c r="E36" s="18"/>
      <c r="F36" s="18"/>
      <c r="G36" s="17"/>
      <c r="H36" s="540"/>
      <c r="I36" s="18"/>
      <c r="J36" s="17"/>
      <c r="K36" s="58"/>
      <c r="L36" s="58"/>
      <c r="M36" s="70"/>
      <c r="N36" s="18"/>
      <c r="O36" s="18"/>
      <c r="P36" s="17"/>
      <c r="Q36" s="18"/>
      <c r="R36" s="18"/>
      <c r="S36" s="17"/>
      <c r="U36" s="520"/>
      <c r="V36" s="520"/>
      <c r="Y36" s="7"/>
    </row>
    <row r="37" spans="1:25" ht="26">
      <c r="A37" s="31">
        <v>3</v>
      </c>
      <c r="B37" s="480" t="s">
        <v>855</v>
      </c>
      <c r="C37" s="480" t="s">
        <v>856</v>
      </c>
      <c r="D37" s="481" t="s">
        <v>857</v>
      </c>
      <c r="E37" s="18"/>
      <c r="F37" s="18"/>
      <c r="G37" s="17"/>
      <c r="H37" s="540"/>
      <c r="I37" s="18"/>
      <c r="J37" s="17"/>
      <c r="K37" s="58"/>
      <c r="L37" s="58"/>
      <c r="M37" s="70"/>
      <c r="N37" s="18"/>
      <c r="O37" s="18"/>
      <c r="P37" s="17"/>
      <c r="Q37" s="18"/>
      <c r="R37" s="18"/>
      <c r="S37" s="17"/>
      <c r="U37" s="520"/>
      <c r="V37" s="520"/>
      <c r="W37" s="119"/>
      <c r="X37" s="4"/>
      <c r="Y37" s="7"/>
    </row>
    <row r="38" spans="1:25" ht="143">
      <c r="A38" s="483">
        <v>3</v>
      </c>
      <c r="B38" s="484" t="s">
        <v>858</v>
      </c>
      <c r="C38" s="484" t="s">
        <v>859</v>
      </c>
      <c r="D38" s="485" t="s">
        <v>860</v>
      </c>
      <c r="E38" s="34" t="s">
        <v>861</v>
      </c>
      <c r="F38" s="2" t="s">
        <v>790</v>
      </c>
      <c r="G38" s="8"/>
      <c r="H38" s="84" t="s">
        <v>862</v>
      </c>
      <c r="I38" s="2" t="s">
        <v>790</v>
      </c>
      <c r="J38" s="8"/>
      <c r="K38" s="57"/>
      <c r="L38" s="57"/>
      <c r="M38" s="475"/>
      <c r="N38" s="2"/>
      <c r="O38" s="2"/>
      <c r="P38" s="8"/>
      <c r="Q38" s="2"/>
      <c r="R38" s="2"/>
      <c r="S38" s="8"/>
      <c r="U38" s="519"/>
      <c r="V38" s="516"/>
      <c r="W38" s="517"/>
      <c r="X38" s="5"/>
      <c r="Y38" s="518"/>
    </row>
    <row r="39" spans="1:25" ht="39">
      <c r="A39" s="483">
        <v>3</v>
      </c>
      <c r="B39" s="484" t="s">
        <v>863</v>
      </c>
      <c r="C39" s="484" t="s">
        <v>864</v>
      </c>
      <c r="D39" s="485" t="s">
        <v>865</v>
      </c>
      <c r="E39" s="34" t="s">
        <v>866</v>
      </c>
      <c r="F39" s="2" t="s">
        <v>20</v>
      </c>
      <c r="G39" s="8"/>
      <c r="H39" s="84" t="s">
        <v>867</v>
      </c>
      <c r="I39" s="2" t="s">
        <v>20</v>
      </c>
      <c r="J39" s="8"/>
      <c r="K39" s="57"/>
      <c r="L39" s="57"/>
      <c r="M39" s="475"/>
      <c r="N39" s="2"/>
      <c r="O39" s="2"/>
      <c r="P39" s="8"/>
      <c r="Q39" s="2"/>
      <c r="R39" s="2"/>
      <c r="S39" s="8"/>
      <c r="U39" s="516"/>
      <c r="V39" s="516"/>
      <c r="W39" s="517"/>
      <c r="X39" s="5"/>
      <c r="Y39" s="518"/>
    </row>
    <row r="40" spans="1:25" ht="14">
      <c r="A40" s="31">
        <v>3</v>
      </c>
      <c r="B40" s="482" t="s">
        <v>868</v>
      </c>
      <c r="C40" s="488" t="s">
        <v>869</v>
      </c>
      <c r="D40" s="488" t="s">
        <v>870</v>
      </c>
      <c r="E40" s="18"/>
      <c r="F40" s="18"/>
      <c r="G40" s="17"/>
      <c r="H40" s="540"/>
      <c r="I40" s="18"/>
      <c r="J40" s="17"/>
      <c r="K40" s="58"/>
      <c r="L40" s="58"/>
      <c r="M40" s="70"/>
      <c r="N40" s="18"/>
      <c r="O40" s="18"/>
      <c r="P40" s="17"/>
      <c r="Q40" s="18"/>
      <c r="R40" s="18"/>
      <c r="S40" s="17"/>
      <c r="U40" s="520"/>
      <c r="V40" s="520"/>
      <c r="Y40" s="7"/>
    </row>
    <row r="41" spans="1:25" ht="65">
      <c r="A41" s="31">
        <v>3</v>
      </c>
      <c r="B41" s="480" t="s">
        <v>871</v>
      </c>
      <c r="C41" s="488" t="s">
        <v>872</v>
      </c>
      <c r="D41" s="488" t="s">
        <v>873</v>
      </c>
      <c r="E41" s="18"/>
      <c r="F41" s="18"/>
      <c r="G41" s="17"/>
      <c r="H41" s="540"/>
      <c r="I41" s="18"/>
      <c r="J41" s="17"/>
      <c r="K41" s="58"/>
      <c r="L41" s="58"/>
      <c r="M41" s="70"/>
      <c r="N41" s="18"/>
      <c r="O41" s="18"/>
      <c r="P41" s="17"/>
      <c r="Q41" s="18"/>
      <c r="R41" s="18"/>
      <c r="S41" s="17"/>
      <c r="U41" s="520"/>
      <c r="V41" s="520"/>
      <c r="Y41" s="7"/>
    </row>
    <row r="42" spans="1:25" ht="91">
      <c r="A42" s="483">
        <v>3</v>
      </c>
      <c r="B42" s="484" t="s">
        <v>874</v>
      </c>
      <c r="C42" s="487" t="s">
        <v>875</v>
      </c>
      <c r="D42" s="487" t="s">
        <v>876</v>
      </c>
      <c r="E42" s="57" t="s">
        <v>877</v>
      </c>
      <c r="F42" s="2" t="s">
        <v>790</v>
      </c>
      <c r="G42" s="8"/>
      <c r="H42" s="84" t="s">
        <v>878</v>
      </c>
      <c r="I42" s="2" t="s">
        <v>790</v>
      </c>
      <c r="J42" s="8"/>
      <c r="K42" s="57"/>
      <c r="L42" s="57"/>
      <c r="M42" s="475"/>
      <c r="N42" s="2"/>
      <c r="O42" s="2"/>
      <c r="P42" s="8"/>
      <c r="Q42" s="2"/>
      <c r="R42" s="2"/>
      <c r="S42" s="8"/>
      <c r="U42" s="520"/>
      <c r="V42" s="520"/>
      <c r="Y42" s="7"/>
    </row>
    <row r="43" spans="1:25" ht="52">
      <c r="A43" s="31">
        <v>3</v>
      </c>
      <c r="B43" s="482" t="s">
        <v>879</v>
      </c>
      <c r="C43" s="480" t="s">
        <v>880</v>
      </c>
      <c r="D43" s="481" t="s">
        <v>881</v>
      </c>
      <c r="E43" s="18"/>
      <c r="F43" s="18"/>
      <c r="G43" s="17"/>
      <c r="H43" s="540"/>
      <c r="I43" s="18"/>
      <c r="J43" s="17"/>
      <c r="K43" s="58"/>
      <c r="L43" s="58"/>
      <c r="M43" s="70"/>
      <c r="N43" s="18"/>
      <c r="O43" s="18"/>
      <c r="P43" s="17"/>
      <c r="Q43" s="18"/>
      <c r="R43" s="18"/>
      <c r="S43" s="17"/>
      <c r="U43" s="520"/>
      <c r="V43" s="520"/>
      <c r="Y43" s="7"/>
    </row>
    <row r="44" spans="1:25" ht="156">
      <c r="A44" s="483">
        <v>3</v>
      </c>
      <c r="B44" s="484" t="s">
        <v>882</v>
      </c>
      <c r="C44" s="484" t="s">
        <v>883</v>
      </c>
      <c r="D44" s="485" t="s">
        <v>884</v>
      </c>
      <c r="E44" s="57" t="s">
        <v>885</v>
      </c>
      <c r="F44" s="2" t="s">
        <v>790</v>
      </c>
      <c r="G44" s="8"/>
      <c r="H44" s="84" t="s">
        <v>886</v>
      </c>
      <c r="I44" s="2" t="s">
        <v>790</v>
      </c>
      <c r="J44" s="8" t="s">
        <v>887</v>
      </c>
      <c r="K44" s="57" t="s">
        <v>751</v>
      </c>
      <c r="L44" s="57" t="s">
        <v>790</v>
      </c>
      <c r="M44" s="475"/>
      <c r="N44" s="2"/>
      <c r="O44" s="2"/>
      <c r="P44" s="8"/>
      <c r="Q44" s="2"/>
      <c r="R44" s="2"/>
      <c r="S44" s="8"/>
      <c r="U44" s="519"/>
      <c r="V44" s="516"/>
      <c r="W44" s="517"/>
      <c r="X44" s="5"/>
      <c r="Y44" s="518"/>
    </row>
    <row r="45" spans="1:25" ht="65">
      <c r="A45" s="483">
        <v>3</v>
      </c>
      <c r="B45" s="484" t="s">
        <v>888</v>
      </c>
      <c r="C45" s="484" t="s">
        <v>889</v>
      </c>
      <c r="D45" s="485" t="s">
        <v>890</v>
      </c>
      <c r="E45" s="57" t="s">
        <v>891</v>
      </c>
      <c r="F45" s="2" t="s">
        <v>790</v>
      </c>
      <c r="G45" s="8"/>
      <c r="H45" s="84" t="s">
        <v>892</v>
      </c>
      <c r="I45" s="2" t="s">
        <v>790</v>
      </c>
      <c r="J45" s="8"/>
      <c r="K45" s="57"/>
      <c r="L45" s="57"/>
      <c r="M45" s="475"/>
      <c r="N45" s="2"/>
      <c r="O45" s="2"/>
      <c r="P45" s="8"/>
      <c r="Q45" s="2"/>
      <c r="R45" s="2"/>
      <c r="S45" s="8"/>
      <c r="U45" s="516"/>
      <c r="V45" s="516"/>
      <c r="W45" s="517"/>
      <c r="X45" s="5"/>
      <c r="Y45" s="518"/>
    </row>
    <row r="46" spans="1:25" ht="39">
      <c r="A46" s="483">
        <v>3</v>
      </c>
      <c r="B46" s="484" t="s">
        <v>893</v>
      </c>
      <c r="C46" s="484" t="s">
        <v>894</v>
      </c>
      <c r="D46" s="485" t="s">
        <v>895</v>
      </c>
      <c r="E46" s="57" t="s">
        <v>896</v>
      </c>
      <c r="F46" s="2" t="s">
        <v>790</v>
      </c>
      <c r="G46" s="8"/>
      <c r="H46" s="84" t="s">
        <v>896</v>
      </c>
      <c r="I46" s="2" t="s">
        <v>790</v>
      </c>
      <c r="J46" s="8"/>
      <c r="K46" s="57"/>
      <c r="L46" s="57"/>
      <c r="M46" s="475"/>
      <c r="N46" s="2"/>
      <c r="O46" s="2"/>
      <c r="P46" s="8"/>
      <c r="Q46" s="2"/>
      <c r="R46" s="2"/>
      <c r="S46" s="8"/>
      <c r="U46" s="520"/>
      <c r="V46" s="520"/>
    </row>
    <row r="47" spans="1:25" ht="26">
      <c r="A47" s="483">
        <v>3</v>
      </c>
      <c r="B47" s="484" t="s">
        <v>897</v>
      </c>
      <c r="C47" s="484" t="s">
        <v>898</v>
      </c>
      <c r="D47" s="485" t="s">
        <v>899</v>
      </c>
      <c r="E47" s="57" t="s">
        <v>900</v>
      </c>
      <c r="F47" s="2" t="s">
        <v>20</v>
      </c>
      <c r="G47" s="8"/>
      <c r="H47" s="84" t="s">
        <v>901</v>
      </c>
      <c r="I47" s="2" t="s">
        <v>20</v>
      </c>
      <c r="J47" s="8"/>
      <c r="K47" s="57"/>
      <c r="L47" s="57"/>
      <c r="M47" s="475"/>
      <c r="N47" s="2"/>
      <c r="O47" s="2"/>
      <c r="P47" s="8"/>
      <c r="Q47" s="2"/>
      <c r="R47" s="2"/>
      <c r="S47" s="8"/>
      <c r="U47" s="519"/>
      <c r="V47" s="516"/>
      <c r="W47" s="517"/>
      <c r="X47" s="5"/>
      <c r="Y47" s="518"/>
    </row>
    <row r="48" spans="1:25" ht="39">
      <c r="A48" s="31">
        <v>3</v>
      </c>
      <c r="B48" s="480" t="s">
        <v>902</v>
      </c>
      <c r="C48" s="480" t="s">
        <v>903</v>
      </c>
      <c r="D48" s="481" t="s">
        <v>904</v>
      </c>
      <c r="E48" s="18"/>
      <c r="F48" s="18"/>
      <c r="G48" s="17"/>
      <c r="H48" s="540"/>
      <c r="I48" s="18"/>
      <c r="J48" s="17"/>
      <c r="K48" s="58"/>
      <c r="L48" s="58"/>
      <c r="M48" s="70"/>
      <c r="N48" s="18"/>
      <c r="O48" s="18"/>
      <c r="P48" s="17"/>
      <c r="Q48" s="18"/>
      <c r="R48" s="18"/>
      <c r="S48" s="17"/>
      <c r="U48" s="516"/>
      <c r="V48" s="516"/>
      <c r="W48" s="517"/>
      <c r="X48" s="5"/>
      <c r="Y48" s="518"/>
    </row>
    <row r="49" spans="1:25" ht="156">
      <c r="A49" s="483">
        <v>3</v>
      </c>
      <c r="B49" s="484" t="s">
        <v>905</v>
      </c>
      <c r="C49" s="484" t="s">
        <v>906</v>
      </c>
      <c r="D49" s="485" t="s">
        <v>907</v>
      </c>
      <c r="E49" s="34" t="s">
        <v>908</v>
      </c>
      <c r="F49" s="2" t="s">
        <v>909</v>
      </c>
      <c r="G49" s="8" t="s">
        <v>910</v>
      </c>
      <c r="H49" s="84" t="s">
        <v>911</v>
      </c>
      <c r="I49" s="2" t="s">
        <v>790</v>
      </c>
      <c r="J49" s="8"/>
      <c r="K49" s="57"/>
      <c r="L49" s="57"/>
      <c r="M49" s="475"/>
      <c r="N49" s="2"/>
      <c r="O49" s="2"/>
      <c r="P49" s="8"/>
      <c r="Q49" s="2"/>
      <c r="R49" s="2"/>
      <c r="S49" s="8"/>
      <c r="U49" s="520"/>
      <c r="V49" s="520"/>
      <c r="Y49" s="7"/>
    </row>
    <row r="50" spans="1:25" ht="78">
      <c r="A50" s="31">
        <v>3</v>
      </c>
      <c r="B50" s="480" t="s">
        <v>912</v>
      </c>
      <c r="C50" s="481" t="s">
        <v>913</v>
      </c>
      <c r="D50" s="481" t="s">
        <v>914</v>
      </c>
      <c r="E50" s="18"/>
      <c r="F50" s="18"/>
      <c r="G50" s="17"/>
      <c r="H50" s="540"/>
      <c r="I50" s="18"/>
      <c r="J50" s="17"/>
      <c r="K50" s="58"/>
      <c r="L50" s="58"/>
      <c r="M50" s="70"/>
      <c r="N50" s="18"/>
      <c r="O50" s="18"/>
      <c r="P50" s="17"/>
      <c r="Q50" s="18"/>
      <c r="R50" s="18"/>
      <c r="S50" s="17"/>
      <c r="U50" s="515"/>
      <c r="V50" s="516"/>
      <c r="W50" s="517"/>
      <c r="X50" s="5"/>
      <c r="Y50" s="518"/>
    </row>
    <row r="51" spans="1:25" ht="182">
      <c r="A51" s="483">
        <v>3</v>
      </c>
      <c r="B51" s="484" t="s">
        <v>915</v>
      </c>
      <c r="C51" s="485" t="s">
        <v>916</v>
      </c>
      <c r="D51" s="485" t="s">
        <v>917</v>
      </c>
      <c r="E51" s="59" t="s">
        <v>918</v>
      </c>
      <c r="F51" s="2" t="s">
        <v>790</v>
      </c>
      <c r="G51" s="8"/>
      <c r="H51" s="84" t="s">
        <v>919</v>
      </c>
      <c r="I51" s="2" t="s">
        <v>790</v>
      </c>
      <c r="J51" s="8"/>
      <c r="K51" s="57"/>
      <c r="L51" s="57"/>
      <c r="M51" s="475"/>
      <c r="N51" s="2"/>
      <c r="O51" s="2"/>
      <c r="P51" s="8"/>
      <c r="Q51" s="2"/>
      <c r="R51" s="2"/>
      <c r="S51" s="8"/>
      <c r="U51" s="521"/>
      <c r="V51" s="520"/>
      <c r="Y51" s="7"/>
    </row>
    <row r="52" spans="1:25" ht="52">
      <c r="A52" s="483">
        <v>3</v>
      </c>
      <c r="B52" s="484" t="s">
        <v>920</v>
      </c>
      <c r="C52" s="485" t="s">
        <v>921</v>
      </c>
      <c r="D52" s="485" t="s">
        <v>922</v>
      </c>
      <c r="E52" s="59" t="s">
        <v>923</v>
      </c>
      <c r="F52" s="2" t="s">
        <v>790</v>
      </c>
      <c r="G52" s="8"/>
      <c r="H52" s="84" t="s">
        <v>924</v>
      </c>
      <c r="I52" s="2" t="s">
        <v>790</v>
      </c>
      <c r="J52" s="8"/>
      <c r="K52" s="57"/>
      <c r="L52" s="57"/>
      <c r="M52" s="475"/>
      <c r="N52" s="2"/>
      <c r="O52" s="2"/>
      <c r="P52" s="8"/>
      <c r="Q52" s="2"/>
      <c r="R52" s="2"/>
      <c r="S52" s="8"/>
      <c r="U52" s="521"/>
      <c r="V52" s="520"/>
      <c r="Y52" s="7"/>
    </row>
    <row r="53" spans="1:25" ht="377">
      <c r="A53" s="483">
        <v>3</v>
      </c>
      <c r="B53" s="484" t="s">
        <v>925</v>
      </c>
      <c r="C53" s="485" t="s">
        <v>926</v>
      </c>
      <c r="D53" s="485" t="s">
        <v>927</v>
      </c>
      <c r="E53" s="57" t="s">
        <v>928</v>
      </c>
      <c r="F53" s="2" t="s">
        <v>790</v>
      </c>
      <c r="G53" s="8"/>
      <c r="H53" s="84" t="s">
        <v>924</v>
      </c>
      <c r="I53" s="2" t="s">
        <v>790</v>
      </c>
      <c r="J53" s="8"/>
      <c r="K53" s="57"/>
      <c r="L53" s="57"/>
      <c r="M53" s="475"/>
      <c r="N53" s="2"/>
      <c r="O53" s="2"/>
      <c r="P53" s="8"/>
      <c r="Q53" s="2"/>
      <c r="R53" s="2"/>
      <c r="S53" s="8"/>
      <c r="U53" s="525"/>
      <c r="V53" s="520"/>
      <c r="Y53" s="7"/>
    </row>
    <row r="54" spans="1:25" ht="52">
      <c r="A54" s="483">
        <v>3</v>
      </c>
      <c r="B54" s="479" t="s">
        <v>929</v>
      </c>
      <c r="C54" s="489" t="s">
        <v>930</v>
      </c>
      <c r="D54" s="490" t="s">
        <v>931</v>
      </c>
      <c r="E54" s="18"/>
      <c r="F54" s="18"/>
      <c r="G54" s="17"/>
      <c r="H54" s="540"/>
      <c r="I54" s="18"/>
      <c r="J54" s="17"/>
      <c r="K54" s="58"/>
      <c r="L54" s="58"/>
      <c r="M54" s="70"/>
      <c r="N54" s="18"/>
      <c r="O54" s="18"/>
      <c r="P54" s="17"/>
      <c r="Q54" s="18"/>
      <c r="R54" s="18"/>
      <c r="S54" s="17"/>
      <c r="U54" s="521"/>
      <c r="V54" s="520"/>
      <c r="Y54" s="7"/>
    </row>
    <row r="55" spans="1:25" ht="143">
      <c r="A55" s="483">
        <v>3</v>
      </c>
      <c r="B55" s="486" t="s">
        <v>932</v>
      </c>
      <c r="C55" s="486" t="s">
        <v>933</v>
      </c>
      <c r="D55" s="491" t="s">
        <v>934</v>
      </c>
      <c r="E55" s="57" t="s">
        <v>935</v>
      </c>
      <c r="F55" s="2" t="s">
        <v>790</v>
      </c>
      <c r="G55" s="8"/>
      <c r="H55" s="84" t="s">
        <v>936</v>
      </c>
      <c r="I55" s="2" t="s">
        <v>790</v>
      </c>
      <c r="J55" s="8"/>
      <c r="K55" s="57"/>
      <c r="L55" s="57"/>
      <c r="M55" s="475"/>
      <c r="N55" s="2"/>
      <c r="O55" s="2"/>
      <c r="P55" s="8"/>
      <c r="Q55" s="2"/>
      <c r="R55" s="2"/>
      <c r="S55" s="8"/>
      <c r="U55" s="525"/>
      <c r="V55" s="520"/>
      <c r="Y55" s="7"/>
    </row>
    <row r="56" spans="1:25" ht="65">
      <c r="A56" s="483">
        <v>3</v>
      </c>
      <c r="B56" s="486" t="s">
        <v>937</v>
      </c>
      <c r="C56" s="486" t="s">
        <v>938</v>
      </c>
      <c r="D56" s="491" t="s">
        <v>939</v>
      </c>
      <c r="E56" s="59" t="s">
        <v>940</v>
      </c>
      <c r="F56" s="2" t="s">
        <v>790</v>
      </c>
      <c r="G56" s="8"/>
      <c r="H56" s="84" t="s">
        <v>941</v>
      </c>
      <c r="I56" s="2" t="s">
        <v>790</v>
      </c>
      <c r="J56" s="8"/>
      <c r="K56" s="57"/>
      <c r="L56" s="57"/>
      <c r="M56" s="475"/>
      <c r="N56" s="2"/>
      <c r="O56" s="2"/>
      <c r="P56" s="8"/>
      <c r="Q56" s="2"/>
      <c r="R56" s="2"/>
      <c r="S56" s="8"/>
      <c r="U56" s="521"/>
      <c r="V56" s="520"/>
      <c r="Y56" s="7"/>
    </row>
    <row r="57" spans="1:25" ht="65">
      <c r="A57" s="483">
        <v>3</v>
      </c>
      <c r="B57" s="480" t="s">
        <v>942</v>
      </c>
      <c r="C57" s="489" t="s">
        <v>943</v>
      </c>
      <c r="D57" s="490" t="s">
        <v>944</v>
      </c>
      <c r="E57" s="19"/>
      <c r="F57" s="19"/>
      <c r="G57" s="20"/>
      <c r="H57" s="541"/>
      <c r="I57" s="19"/>
      <c r="J57" s="20"/>
      <c r="K57" s="501"/>
      <c r="L57" s="501"/>
      <c r="M57" s="564"/>
      <c r="N57" s="19"/>
      <c r="O57" s="19"/>
      <c r="P57" s="20"/>
      <c r="Q57" s="19"/>
      <c r="R57" s="19"/>
      <c r="S57" s="20"/>
      <c r="U57" s="521"/>
      <c r="V57" s="520"/>
      <c r="Y57" s="7"/>
    </row>
    <row r="58" spans="1:25" ht="104">
      <c r="A58" s="483">
        <v>3</v>
      </c>
      <c r="B58" s="484" t="s">
        <v>945</v>
      </c>
      <c r="C58" s="486" t="s">
        <v>946</v>
      </c>
      <c r="D58" s="491" t="s">
        <v>947</v>
      </c>
      <c r="E58" s="57" t="s">
        <v>948</v>
      </c>
      <c r="F58" s="2" t="s">
        <v>790</v>
      </c>
      <c r="G58" s="8"/>
      <c r="H58" s="84" t="s">
        <v>949</v>
      </c>
      <c r="I58" s="2" t="s">
        <v>790</v>
      </c>
      <c r="J58" s="8"/>
      <c r="K58" s="57"/>
      <c r="L58" s="57"/>
      <c r="M58" s="475"/>
      <c r="N58" s="2"/>
      <c r="O58" s="2"/>
      <c r="P58" s="8"/>
      <c r="Q58" s="2"/>
      <c r="R58" s="2"/>
      <c r="S58" s="8"/>
      <c r="U58" s="525"/>
      <c r="V58" s="520"/>
      <c r="Y58" s="7"/>
    </row>
    <row r="59" spans="1:25" ht="130">
      <c r="A59" s="483">
        <v>3</v>
      </c>
      <c r="B59" s="484" t="s">
        <v>950</v>
      </c>
      <c r="C59" s="486" t="s">
        <v>951</v>
      </c>
      <c r="D59" s="491" t="s">
        <v>952</v>
      </c>
      <c r="E59" s="57" t="s">
        <v>953</v>
      </c>
      <c r="F59" s="2" t="s">
        <v>790</v>
      </c>
      <c r="G59" s="8"/>
      <c r="H59" s="84" t="s">
        <v>954</v>
      </c>
      <c r="I59" s="2" t="s">
        <v>790</v>
      </c>
      <c r="J59" s="8"/>
      <c r="K59" s="57"/>
      <c r="L59" s="57"/>
      <c r="M59" s="475"/>
      <c r="N59" s="2"/>
      <c r="O59" s="2"/>
      <c r="P59" s="8"/>
      <c r="Q59" s="2"/>
      <c r="R59" s="2"/>
      <c r="S59" s="8"/>
      <c r="U59" s="526"/>
      <c r="V59" s="524"/>
      <c r="Y59" s="7"/>
    </row>
    <row r="60" spans="1:25" ht="130">
      <c r="A60" s="483">
        <v>3</v>
      </c>
      <c r="B60" s="484" t="s">
        <v>955</v>
      </c>
      <c r="C60" s="486" t="s">
        <v>956</v>
      </c>
      <c r="D60" s="491" t="s">
        <v>957</v>
      </c>
      <c r="E60" s="59" t="s">
        <v>958</v>
      </c>
      <c r="F60" s="2" t="s">
        <v>790</v>
      </c>
      <c r="G60" s="8"/>
      <c r="H60" s="84" t="s">
        <v>958</v>
      </c>
      <c r="I60" s="2" t="s">
        <v>790</v>
      </c>
      <c r="J60" s="8"/>
      <c r="K60" s="57"/>
      <c r="L60" s="57"/>
      <c r="M60" s="475"/>
      <c r="N60" s="2"/>
      <c r="O60" s="2"/>
      <c r="P60" s="8"/>
      <c r="Q60" s="2"/>
      <c r="R60" s="2"/>
      <c r="S60" s="8"/>
      <c r="U60" s="527"/>
      <c r="V60" s="516"/>
      <c r="W60" s="517"/>
      <c r="X60" s="5"/>
      <c r="Y60" s="518"/>
    </row>
    <row r="61" spans="1:25" ht="78">
      <c r="A61" s="483">
        <v>3</v>
      </c>
      <c r="B61" s="484" t="s">
        <v>959</v>
      </c>
      <c r="C61" s="486" t="s">
        <v>960</v>
      </c>
      <c r="D61" s="491" t="s">
        <v>961</v>
      </c>
      <c r="E61" s="59" t="s">
        <v>962</v>
      </c>
      <c r="F61" s="2" t="s">
        <v>790</v>
      </c>
      <c r="G61" s="8"/>
      <c r="H61" s="84" t="s">
        <v>963</v>
      </c>
      <c r="I61" s="2" t="s">
        <v>790</v>
      </c>
      <c r="J61" s="8"/>
      <c r="K61" s="57"/>
      <c r="L61" s="57"/>
      <c r="M61" s="475"/>
      <c r="N61" s="2"/>
      <c r="O61" s="2"/>
      <c r="P61" s="8"/>
      <c r="Q61" s="2"/>
      <c r="R61" s="2"/>
      <c r="S61" s="8"/>
      <c r="U61" s="526"/>
      <c r="V61" s="524"/>
      <c r="Y61" s="7"/>
    </row>
    <row r="62" spans="1:25" ht="65">
      <c r="A62" s="483">
        <v>3</v>
      </c>
      <c r="B62" s="484" t="s">
        <v>964</v>
      </c>
      <c r="C62" s="486" t="s">
        <v>965</v>
      </c>
      <c r="D62" s="491" t="s">
        <v>966</v>
      </c>
      <c r="E62" s="57" t="s">
        <v>967</v>
      </c>
      <c r="F62" s="2" t="s">
        <v>790</v>
      </c>
      <c r="G62" s="8"/>
      <c r="H62" s="84" t="s">
        <v>968</v>
      </c>
      <c r="I62" s="2" t="s">
        <v>790</v>
      </c>
      <c r="J62" s="8"/>
      <c r="K62" s="57"/>
      <c r="L62" s="57"/>
      <c r="M62" s="475"/>
      <c r="N62" s="2"/>
      <c r="O62" s="2"/>
      <c r="P62" s="8"/>
      <c r="Q62" s="2"/>
      <c r="R62" s="2"/>
      <c r="S62" s="8"/>
      <c r="U62" s="526"/>
      <c r="V62" s="524"/>
      <c r="W62" s="524"/>
      <c r="X62" s="4"/>
      <c r="Y62" s="7"/>
    </row>
    <row r="63" spans="1:25" ht="117">
      <c r="A63" s="483">
        <v>3</v>
      </c>
      <c r="B63" s="484" t="s">
        <v>969</v>
      </c>
      <c r="C63" s="486" t="s">
        <v>970</v>
      </c>
      <c r="D63" s="491" t="s">
        <v>971</v>
      </c>
      <c r="E63" s="59" t="s">
        <v>972</v>
      </c>
      <c r="F63" s="2" t="s">
        <v>790</v>
      </c>
      <c r="G63" s="8"/>
      <c r="H63" s="84" t="s">
        <v>973</v>
      </c>
      <c r="I63" s="2" t="s">
        <v>790</v>
      </c>
      <c r="J63" s="8"/>
      <c r="K63" s="57"/>
      <c r="L63" s="57"/>
      <c r="M63" s="475"/>
      <c r="N63" s="2"/>
      <c r="O63" s="2"/>
      <c r="P63" s="8"/>
      <c r="Q63" s="2"/>
      <c r="R63" s="2"/>
      <c r="S63" s="8"/>
      <c r="U63" s="525"/>
      <c r="V63" s="521"/>
      <c r="W63" s="528"/>
      <c r="X63" s="4"/>
      <c r="Y63" s="7"/>
    </row>
    <row r="64" spans="1:25" ht="65">
      <c r="A64" s="483">
        <v>3</v>
      </c>
      <c r="B64" s="484" t="s">
        <v>974</v>
      </c>
      <c r="C64" s="486" t="s">
        <v>975</v>
      </c>
      <c r="D64" s="491" t="s">
        <v>976</v>
      </c>
      <c r="E64" s="29" t="s">
        <v>977</v>
      </c>
      <c r="F64" s="2" t="s">
        <v>790</v>
      </c>
      <c r="G64" s="8"/>
      <c r="H64" s="84" t="s">
        <v>977</v>
      </c>
      <c r="I64" s="2" t="s">
        <v>790</v>
      </c>
      <c r="J64" s="8"/>
      <c r="K64" s="57"/>
      <c r="L64" s="57"/>
      <c r="M64" s="475"/>
      <c r="N64" s="2"/>
      <c r="O64" s="2"/>
      <c r="P64" s="8"/>
      <c r="Q64" s="2"/>
      <c r="R64" s="2"/>
      <c r="S64" s="8"/>
      <c r="U64" s="521"/>
      <c r="V64" s="521"/>
      <c r="Y64" s="7"/>
    </row>
    <row r="65" spans="1:25" ht="65">
      <c r="A65" s="31">
        <v>3</v>
      </c>
      <c r="B65" s="480" t="s">
        <v>978</v>
      </c>
      <c r="C65" s="480" t="s">
        <v>979</v>
      </c>
      <c r="D65" s="481" t="s">
        <v>980</v>
      </c>
      <c r="E65" s="18"/>
      <c r="F65" s="18"/>
      <c r="G65" s="17"/>
      <c r="H65" s="540"/>
      <c r="I65" s="18"/>
      <c r="J65" s="17"/>
      <c r="K65" s="58"/>
      <c r="L65" s="58"/>
      <c r="M65" s="70"/>
      <c r="N65" s="18"/>
      <c r="O65" s="18"/>
      <c r="P65" s="17"/>
      <c r="Q65" s="18"/>
      <c r="R65" s="18"/>
      <c r="S65" s="17"/>
      <c r="U65" s="521"/>
      <c r="V65" s="521"/>
      <c r="Y65" s="7"/>
    </row>
    <row r="66" spans="1:25" ht="221">
      <c r="A66" s="483">
        <v>3</v>
      </c>
      <c r="B66" s="484" t="s">
        <v>981</v>
      </c>
      <c r="C66" s="485" t="s">
        <v>982</v>
      </c>
      <c r="D66" s="485" t="s">
        <v>983</v>
      </c>
      <c r="E66" s="57" t="s">
        <v>984</v>
      </c>
      <c r="F66" s="2" t="s">
        <v>790</v>
      </c>
      <c r="G66" s="8"/>
      <c r="H66" s="84" t="s">
        <v>985</v>
      </c>
      <c r="I66" s="2" t="s">
        <v>790</v>
      </c>
      <c r="J66" s="8"/>
      <c r="K66" s="57"/>
      <c r="L66" s="57"/>
      <c r="M66" s="475"/>
      <c r="N66" s="2"/>
      <c r="O66" s="2"/>
      <c r="P66" s="8"/>
      <c r="Q66" s="2"/>
      <c r="R66" s="2"/>
      <c r="S66" s="8"/>
      <c r="U66" s="521"/>
      <c r="V66" s="521"/>
      <c r="Y66" s="7"/>
    </row>
    <row r="67" spans="1:25" ht="65">
      <c r="A67" s="31">
        <v>3</v>
      </c>
      <c r="B67" s="480" t="s">
        <v>986</v>
      </c>
      <c r="C67" s="480" t="s">
        <v>987</v>
      </c>
      <c r="D67" s="481" t="s">
        <v>988</v>
      </c>
      <c r="E67" s="18"/>
      <c r="F67" s="18"/>
      <c r="G67" s="17"/>
      <c r="H67" s="540"/>
      <c r="I67" s="18"/>
      <c r="J67" s="17"/>
      <c r="K67" s="58"/>
      <c r="L67" s="58"/>
      <c r="M67" s="70"/>
      <c r="N67" s="18"/>
      <c r="O67" s="18"/>
      <c r="P67" s="17"/>
      <c r="Q67" s="18"/>
      <c r="R67" s="18"/>
      <c r="S67" s="17"/>
      <c r="U67" s="521"/>
      <c r="V67" s="521"/>
      <c r="W67" s="528"/>
      <c r="X67" s="4"/>
      <c r="Y67" s="7"/>
    </row>
    <row r="68" spans="1:25" ht="78">
      <c r="A68" s="483">
        <v>3</v>
      </c>
      <c r="B68" s="484" t="s">
        <v>989</v>
      </c>
      <c r="C68" s="484" t="s">
        <v>990</v>
      </c>
      <c r="D68" s="485" t="s">
        <v>991</v>
      </c>
      <c r="E68" s="57" t="s">
        <v>992</v>
      </c>
      <c r="F68" s="2" t="s">
        <v>790</v>
      </c>
      <c r="G68" s="8"/>
      <c r="H68" s="84" t="s">
        <v>993</v>
      </c>
      <c r="I68" s="2" t="s">
        <v>790</v>
      </c>
      <c r="J68" s="8"/>
      <c r="K68" s="57"/>
      <c r="L68" s="57"/>
      <c r="M68" s="475"/>
      <c r="N68" s="2"/>
      <c r="O68" s="2"/>
      <c r="P68" s="8"/>
      <c r="Q68" s="2"/>
      <c r="R68" s="2"/>
      <c r="S68" s="8"/>
      <c r="U68" s="521"/>
      <c r="V68" s="521"/>
      <c r="W68" s="528"/>
      <c r="X68" s="4"/>
      <c r="Y68" s="7"/>
    </row>
    <row r="69" spans="1:25" ht="78">
      <c r="A69" s="483">
        <v>3</v>
      </c>
      <c r="B69" s="484" t="s">
        <v>994</v>
      </c>
      <c r="C69" s="484" t="s">
        <v>995</v>
      </c>
      <c r="D69" s="485" t="s">
        <v>996</v>
      </c>
      <c r="E69" s="57" t="s">
        <v>997</v>
      </c>
      <c r="F69" s="2" t="s">
        <v>790</v>
      </c>
      <c r="G69" s="8"/>
      <c r="H69" s="84" t="s">
        <v>998</v>
      </c>
      <c r="I69" s="2" t="s">
        <v>790</v>
      </c>
      <c r="J69" s="8"/>
      <c r="K69" s="57"/>
      <c r="L69" s="57"/>
      <c r="M69" s="475"/>
      <c r="N69" s="2"/>
      <c r="O69" s="2"/>
      <c r="P69" s="8"/>
      <c r="Q69" s="2"/>
      <c r="R69" s="2"/>
      <c r="S69" s="8"/>
      <c r="U69" s="515"/>
      <c r="V69" s="529"/>
      <c r="W69" s="517"/>
      <c r="X69" s="5"/>
      <c r="Y69" s="518"/>
    </row>
    <row r="70" spans="1:25" ht="91">
      <c r="A70" s="31">
        <v>3</v>
      </c>
      <c r="B70" s="480" t="s">
        <v>999</v>
      </c>
      <c r="C70" s="480" t="s">
        <v>1000</v>
      </c>
      <c r="D70" s="481" t="s">
        <v>1001</v>
      </c>
      <c r="E70" s="18"/>
      <c r="F70" s="18"/>
      <c r="G70" s="17"/>
      <c r="H70" s="540"/>
      <c r="I70" s="18"/>
      <c r="J70" s="17"/>
      <c r="K70" s="58"/>
      <c r="L70" s="58"/>
      <c r="M70" s="70"/>
      <c r="N70" s="18"/>
      <c r="O70" s="18"/>
      <c r="P70" s="17"/>
      <c r="Q70" s="18"/>
      <c r="R70" s="18"/>
      <c r="S70" s="17"/>
      <c r="U70" s="529"/>
      <c r="V70" s="529"/>
      <c r="W70" s="517"/>
      <c r="X70" s="5"/>
      <c r="Y70" s="518"/>
    </row>
    <row r="71" spans="1:25" ht="104">
      <c r="A71" s="483">
        <v>3</v>
      </c>
      <c r="B71" s="484" t="s">
        <v>1002</v>
      </c>
      <c r="C71" s="484" t="s">
        <v>1003</v>
      </c>
      <c r="D71" s="485" t="s">
        <v>1004</v>
      </c>
      <c r="E71" s="34" t="s">
        <v>1005</v>
      </c>
      <c r="F71" s="2" t="s">
        <v>790</v>
      </c>
      <c r="G71" s="8"/>
      <c r="H71" s="84" t="s">
        <v>1006</v>
      </c>
      <c r="I71" s="2" t="s">
        <v>790</v>
      </c>
      <c r="J71" s="8"/>
      <c r="K71" s="57"/>
      <c r="L71" s="57"/>
      <c r="M71" s="475"/>
      <c r="N71" s="2"/>
      <c r="O71" s="2"/>
      <c r="P71" s="8"/>
      <c r="Q71" s="2"/>
      <c r="R71" s="2"/>
      <c r="S71" s="8"/>
      <c r="U71" s="521"/>
      <c r="V71" s="521"/>
      <c r="Y71" s="7"/>
    </row>
    <row r="72" spans="1:25" ht="39">
      <c r="A72" s="483">
        <v>3</v>
      </c>
      <c r="B72" s="484" t="s">
        <v>1007</v>
      </c>
      <c r="C72" s="484" t="s">
        <v>1008</v>
      </c>
      <c r="D72" s="485" t="s">
        <v>1009</v>
      </c>
      <c r="E72" s="34" t="s">
        <v>1010</v>
      </c>
      <c r="F72" s="2" t="s">
        <v>790</v>
      </c>
      <c r="G72" s="8"/>
      <c r="H72" s="84" t="s">
        <v>1011</v>
      </c>
      <c r="I72" s="2" t="s">
        <v>790</v>
      </c>
      <c r="J72" s="8"/>
      <c r="K72" s="57"/>
      <c r="L72" s="57"/>
      <c r="M72" s="475"/>
      <c r="N72" s="2"/>
      <c r="O72" s="2"/>
      <c r="P72" s="8"/>
      <c r="Q72" s="2"/>
      <c r="R72" s="2"/>
      <c r="S72" s="8"/>
      <c r="U72" s="521"/>
      <c r="V72" s="521"/>
      <c r="Y72" s="7"/>
    </row>
    <row r="73" spans="1:25" ht="65">
      <c r="A73" s="483">
        <v>3</v>
      </c>
      <c r="B73" s="484" t="s">
        <v>1012</v>
      </c>
      <c r="C73" s="484" t="s">
        <v>1013</v>
      </c>
      <c r="D73" s="485" t="s">
        <v>1014</v>
      </c>
      <c r="E73" s="29" t="s">
        <v>1015</v>
      </c>
      <c r="F73" s="2" t="s">
        <v>790</v>
      </c>
      <c r="G73" s="8"/>
      <c r="H73" s="84" t="s">
        <v>1016</v>
      </c>
      <c r="I73" s="2" t="s">
        <v>790</v>
      </c>
      <c r="J73" s="8"/>
      <c r="K73" s="57"/>
      <c r="L73" s="57"/>
      <c r="M73" s="475"/>
      <c r="N73" s="2"/>
      <c r="O73" s="2"/>
      <c r="P73" s="8"/>
      <c r="Q73" s="2"/>
      <c r="R73" s="2"/>
      <c r="S73" s="8"/>
      <c r="U73" s="515"/>
      <c r="V73" s="529"/>
      <c r="W73" s="517"/>
      <c r="X73" s="5"/>
      <c r="Y73" s="518"/>
    </row>
    <row r="74" spans="1:25" ht="52">
      <c r="A74" s="483">
        <v>3</v>
      </c>
      <c r="B74" s="484" t="s">
        <v>1017</v>
      </c>
      <c r="C74" s="484" t="s">
        <v>1018</v>
      </c>
      <c r="D74" s="485" t="s">
        <v>1019</v>
      </c>
      <c r="E74" s="29" t="s">
        <v>1020</v>
      </c>
      <c r="F74" s="2" t="s">
        <v>790</v>
      </c>
      <c r="G74" s="8"/>
      <c r="H74" s="84" t="s">
        <v>1021</v>
      </c>
      <c r="I74" s="2" t="s">
        <v>790</v>
      </c>
      <c r="J74" s="8"/>
      <c r="K74" s="57"/>
      <c r="L74" s="57"/>
      <c r="M74" s="475"/>
      <c r="N74" s="2"/>
      <c r="O74" s="2"/>
      <c r="P74" s="8"/>
      <c r="Q74" s="2"/>
      <c r="R74" s="2"/>
      <c r="S74" s="8"/>
      <c r="U74" s="529"/>
      <c r="V74" s="529"/>
      <c r="W74" s="517"/>
      <c r="X74" s="5"/>
      <c r="Y74" s="518"/>
    </row>
    <row r="75" spans="1:25" ht="104">
      <c r="A75" s="483">
        <v>3</v>
      </c>
      <c r="B75" s="484" t="s">
        <v>1022</v>
      </c>
      <c r="C75" s="484" t="s">
        <v>1023</v>
      </c>
      <c r="D75" s="485" t="s">
        <v>1024</v>
      </c>
      <c r="E75" s="57" t="s">
        <v>1025</v>
      </c>
      <c r="F75" s="2" t="s">
        <v>790</v>
      </c>
      <c r="G75" s="8"/>
      <c r="H75" s="84" t="s">
        <v>1025</v>
      </c>
      <c r="I75" s="2" t="s">
        <v>790</v>
      </c>
      <c r="J75" s="8"/>
      <c r="K75" s="57"/>
      <c r="L75" s="57"/>
      <c r="M75" s="475"/>
      <c r="N75" s="2"/>
      <c r="O75" s="2"/>
      <c r="P75" s="8"/>
      <c r="Q75" s="2"/>
      <c r="R75" s="2"/>
      <c r="S75" s="8"/>
      <c r="U75" s="521"/>
      <c r="V75" s="521"/>
      <c r="Y75" s="7"/>
    </row>
    <row r="76" spans="1:25" ht="52">
      <c r="A76" s="31">
        <v>3</v>
      </c>
      <c r="B76" s="492" t="s">
        <v>1026</v>
      </c>
      <c r="C76" s="480" t="s">
        <v>1027</v>
      </c>
      <c r="D76" s="481" t="s">
        <v>1028</v>
      </c>
      <c r="E76" s="19"/>
      <c r="F76" s="19"/>
      <c r="G76" s="20"/>
      <c r="H76" s="541"/>
      <c r="I76" s="19"/>
      <c r="J76" s="20"/>
      <c r="K76" s="501"/>
      <c r="L76" s="501"/>
      <c r="M76" s="564"/>
      <c r="N76" s="19"/>
      <c r="O76" s="19"/>
      <c r="P76" s="20"/>
      <c r="Q76" s="19"/>
      <c r="R76" s="19"/>
      <c r="S76" s="20"/>
      <c r="U76" s="521"/>
      <c r="V76" s="521"/>
      <c r="Y76" s="7"/>
    </row>
    <row r="77" spans="1:25" ht="52">
      <c r="A77" s="483">
        <v>3</v>
      </c>
      <c r="B77" s="491" t="s">
        <v>1029</v>
      </c>
      <c r="C77" s="485" t="s">
        <v>1030</v>
      </c>
      <c r="D77" s="485" t="s">
        <v>1031</v>
      </c>
      <c r="E77" s="34" t="s">
        <v>1032</v>
      </c>
      <c r="F77" s="2" t="s">
        <v>790</v>
      </c>
      <c r="G77" s="8"/>
      <c r="H77" s="84" t="s">
        <v>1032</v>
      </c>
      <c r="I77" s="2" t="s">
        <v>790</v>
      </c>
      <c r="J77" s="8"/>
      <c r="K77" s="57"/>
      <c r="L77" s="57"/>
      <c r="M77" s="475"/>
      <c r="N77" s="2"/>
      <c r="O77" s="2"/>
      <c r="P77" s="8"/>
      <c r="Q77" s="2"/>
      <c r="R77" s="2"/>
      <c r="S77" s="8"/>
      <c r="U77" s="521"/>
      <c r="V77" s="521"/>
      <c r="Y77" s="7"/>
    </row>
    <row r="78" spans="1:25" ht="91">
      <c r="A78" s="483">
        <v>3</v>
      </c>
      <c r="B78" s="491" t="s">
        <v>1033</v>
      </c>
      <c r="C78" s="485" t="s">
        <v>1034</v>
      </c>
      <c r="D78" s="485" t="s">
        <v>1035</v>
      </c>
      <c r="E78" s="34" t="s">
        <v>1032</v>
      </c>
      <c r="F78" s="2" t="s">
        <v>790</v>
      </c>
      <c r="G78" s="8"/>
      <c r="H78" s="84" t="s">
        <v>1036</v>
      </c>
      <c r="I78" s="2" t="s">
        <v>790</v>
      </c>
      <c r="J78" s="8"/>
      <c r="K78" s="57"/>
      <c r="L78" s="57"/>
      <c r="M78" s="475"/>
      <c r="N78" s="2"/>
      <c r="O78" s="2"/>
      <c r="P78" s="8"/>
      <c r="Q78" s="2"/>
      <c r="R78" s="2"/>
      <c r="S78" s="8"/>
      <c r="U78" s="521"/>
      <c r="V78" s="521"/>
      <c r="Y78" s="7"/>
    </row>
    <row r="79" spans="1:25" ht="91">
      <c r="A79" s="483">
        <v>3</v>
      </c>
      <c r="B79" s="491" t="s">
        <v>1037</v>
      </c>
      <c r="C79" s="485" t="s">
        <v>1038</v>
      </c>
      <c r="D79" s="485" t="s">
        <v>1039</v>
      </c>
      <c r="E79" s="34" t="s">
        <v>1040</v>
      </c>
      <c r="F79" s="2" t="s">
        <v>790</v>
      </c>
      <c r="G79" s="8"/>
      <c r="H79" s="84" t="s">
        <v>1036</v>
      </c>
      <c r="I79" s="2" t="s">
        <v>790</v>
      </c>
      <c r="J79" s="8"/>
      <c r="K79" s="57"/>
      <c r="L79" s="57"/>
      <c r="M79" s="475"/>
      <c r="N79" s="2"/>
      <c r="O79" s="2"/>
      <c r="P79" s="8"/>
      <c r="Q79" s="2"/>
      <c r="R79" s="2"/>
      <c r="S79" s="8"/>
      <c r="U79" s="525"/>
      <c r="V79" s="521"/>
      <c r="Y79" s="7"/>
    </row>
    <row r="80" spans="1:25" ht="91">
      <c r="A80" s="483">
        <v>3</v>
      </c>
      <c r="B80" s="491" t="s">
        <v>1041</v>
      </c>
      <c r="C80" s="485" t="s">
        <v>1042</v>
      </c>
      <c r="D80" s="485" t="s">
        <v>1043</v>
      </c>
      <c r="E80" s="57" t="s">
        <v>1044</v>
      </c>
      <c r="F80" s="2" t="s">
        <v>790</v>
      </c>
      <c r="G80" s="8"/>
      <c r="H80" s="84" t="s">
        <v>1045</v>
      </c>
      <c r="I80" s="2" t="s">
        <v>790</v>
      </c>
      <c r="J80" s="8"/>
      <c r="K80" s="57"/>
      <c r="L80" s="57"/>
      <c r="M80" s="475"/>
      <c r="N80" s="2"/>
      <c r="O80" s="2"/>
      <c r="P80" s="8"/>
      <c r="Q80" s="2"/>
      <c r="R80" s="2"/>
      <c r="S80" s="8"/>
      <c r="U80" s="525"/>
      <c r="V80" s="521"/>
      <c r="Y80" s="7"/>
    </row>
    <row r="81" spans="1:25" ht="52">
      <c r="A81" s="483">
        <v>3</v>
      </c>
      <c r="B81" s="484" t="s">
        <v>1046</v>
      </c>
      <c r="C81" s="484" t="s">
        <v>1047</v>
      </c>
      <c r="D81" s="485" t="s">
        <v>1048</v>
      </c>
      <c r="E81" s="34" t="s">
        <v>1049</v>
      </c>
      <c r="F81" s="2" t="s">
        <v>20</v>
      </c>
      <c r="G81" s="8"/>
      <c r="H81" s="84" t="s">
        <v>1049</v>
      </c>
      <c r="I81" s="2" t="s">
        <v>20</v>
      </c>
      <c r="J81" s="8"/>
      <c r="K81" s="57"/>
      <c r="L81" s="57"/>
      <c r="M81" s="475"/>
      <c r="N81" s="2"/>
      <c r="O81" s="2"/>
      <c r="P81" s="8"/>
      <c r="Q81" s="2"/>
      <c r="R81" s="2"/>
      <c r="S81" s="8"/>
      <c r="U81" s="525"/>
      <c r="V81" s="521"/>
      <c r="Y81" s="7"/>
    </row>
    <row r="82" spans="1:25" ht="26">
      <c r="A82" s="31">
        <v>3</v>
      </c>
      <c r="B82" s="482" t="s">
        <v>1050</v>
      </c>
      <c r="C82" s="480" t="s">
        <v>1051</v>
      </c>
      <c r="D82" s="481" t="s">
        <v>1052</v>
      </c>
      <c r="E82" s="19"/>
      <c r="F82" s="19"/>
      <c r="G82" s="20"/>
      <c r="H82" s="541"/>
      <c r="I82" s="19"/>
      <c r="J82" s="20"/>
      <c r="K82" s="501"/>
      <c r="L82" s="501"/>
      <c r="M82" s="564"/>
      <c r="N82" s="19"/>
      <c r="O82" s="19"/>
      <c r="P82" s="20"/>
      <c r="Q82" s="19"/>
      <c r="R82" s="19"/>
      <c r="S82" s="20"/>
      <c r="U82" s="525"/>
      <c r="V82" s="521"/>
      <c r="W82" s="122"/>
      <c r="X82" s="4"/>
      <c r="Y82" s="7"/>
    </row>
    <row r="83" spans="1:25" ht="39">
      <c r="A83" s="483">
        <v>3</v>
      </c>
      <c r="B83" s="486" t="s">
        <v>1053</v>
      </c>
      <c r="C83" s="487" t="s">
        <v>1054</v>
      </c>
      <c r="D83" s="487" t="s">
        <v>1055</v>
      </c>
      <c r="E83" s="34" t="s">
        <v>1056</v>
      </c>
      <c r="F83" s="2" t="s">
        <v>20</v>
      </c>
      <c r="G83" s="8"/>
      <c r="H83" s="84" t="s">
        <v>1056</v>
      </c>
      <c r="I83" s="2" t="s">
        <v>20</v>
      </c>
      <c r="J83" s="8"/>
      <c r="K83" s="57"/>
      <c r="L83" s="57"/>
      <c r="M83" s="475"/>
      <c r="N83" s="2"/>
      <c r="O83" s="2"/>
      <c r="P83" s="8"/>
      <c r="Q83" s="2"/>
      <c r="R83" s="2"/>
      <c r="S83" s="8"/>
      <c r="U83" s="515"/>
      <c r="V83" s="516"/>
      <c r="W83" s="517"/>
      <c r="X83" s="5"/>
      <c r="Y83" s="518"/>
    </row>
    <row r="84" spans="1:25" ht="51">
      <c r="A84" s="483">
        <v>3</v>
      </c>
      <c r="B84" s="484" t="s">
        <v>1057</v>
      </c>
      <c r="C84" s="487" t="s">
        <v>1058</v>
      </c>
      <c r="D84" s="487" t="s">
        <v>1059</v>
      </c>
      <c r="E84" s="34" t="s">
        <v>1056</v>
      </c>
      <c r="F84" s="2" t="s">
        <v>20</v>
      </c>
      <c r="G84" s="8"/>
      <c r="H84" s="84" t="s">
        <v>1056</v>
      </c>
      <c r="I84" s="2" t="s">
        <v>20</v>
      </c>
      <c r="J84" s="8"/>
      <c r="K84" s="57"/>
      <c r="L84" s="57"/>
      <c r="M84" s="475"/>
      <c r="N84" s="2"/>
      <c r="O84" s="2"/>
      <c r="P84" s="8"/>
      <c r="Q84" s="2"/>
      <c r="R84" s="2"/>
      <c r="S84" s="8"/>
      <c r="U84" s="515"/>
      <c r="V84" s="516"/>
      <c r="W84" s="517"/>
      <c r="X84" s="5"/>
      <c r="Y84" s="518"/>
    </row>
    <row r="85" spans="1:25" ht="78">
      <c r="A85" s="31">
        <v>3</v>
      </c>
      <c r="B85" s="479" t="s">
        <v>1060</v>
      </c>
      <c r="C85" s="480" t="s">
        <v>1061</v>
      </c>
      <c r="D85" s="481" t="s">
        <v>1062</v>
      </c>
      <c r="E85" s="19"/>
      <c r="F85" s="19"/>
      <c r="G85" s="20"/>
      <c r="H85" s="541"/>
      <c r="I85" s="19"/>
      <c r="J85" s="20"/>
      <c r="K85" s="501"/>
      <c r="L85" s="501"/>
      <c r="M85" s="564"/>
      <c r="N85" s="19"/>
      <c r="O85" s="19"/>
      <c r="P85" s="20"/>
      <c r="Q85" s="19"/>
      <c r="R85" s="19"/>
      <c r="S85" s="20"/>
      <c r="U85" s="521"/>
      <c r="V85" s="520"/>
      <c r="W85" s="524"/>
      <c r="X85" s="4"/>
      <c r="Y85" s="7"/>
    </row>
    <row r="86" spans="1:25" ht="195">
      <c r="A86" s="483">
        <v>3</v>
      </c>
      <c r="B86" s="486" t="s">
        <v>1063</v>
      </c>
      <c r="C86" s="484" t="s">
        <v>1064</v>
      </c>
      <c r="D86" s="485" t="s">
        <v>1065</v>
      </c>
      <c r="E86" s="34" t="s">
        <v>1066</v>
      </c>
      <c r="F86" s="2" t="s">
        <v>790</v>
      </c>
      <c r="G86" s="8"/>
      <c r="H86" s="84" t="s">
        <v>1067</v>
      </c>
      <c r="I86" s="2" t="s">
        <v>790</v>
      </c>
      <c r="J86" s="8"/>
      <c r="K86" s="57"/>
      <c r="L86" s="57"/>
      <c r="M86" s="475"/>
      <c r="N86" s="2"/>
      <c r="O86" s="2"/>
      <c r="P86" s="8"/>
      <c r="Q86" s="2"/>
      <c r="R86" s="2"/>
      <c r="S86" s="8"/>
      <c r="U86" s="525"/>
      <c r="V86" s="520"/>
      <c r="W86" s="524"/>
      <c r="X86" s="4"/>
      <c r="Y86" s="7"/>
    </row>
    <row r="87" spans="1:25" ht="52">
      <c r="A87" s="31">
        <v>3</v>
      </c>
      <c r="B87" s="482" t="s">
        <v>1068</v>
      </c>
      <c r="C87" s="480" t="s">
        <v>1069</v>
      </c>
      <c r="D87" s="481" t="s">
        <v>1070</v>
      </c>
      <c r="E87" s="19"/>
      <c r="F87" s="19"/>
      <c r="G87" s="20"/>
      <c r="H87" s="541"/>
      <c r="I87" s="19"/>
      <c r="J87" s="20"/>
      <c r="K87" s="501"/>
      <c r="L87" s="501"/>
      <c r="M87" s="564"/>
      <c r="N87" s="19"/>
      <c r="O87" s="19"/>
      <c r="P87" s="20"/>
      <c r="Q87" s="19"/>
      <c r="R87" s="19"/>
      <c r="S87" s="20"/>
      <c r="U87" s="525"/>
      <c r="V87" s="520"/>
      <c r="W87" s="524"/>
      <c r="X87" s="4"/>
      <c r="Y87" s="7"/>
    </row>
    <row r="88" spans="1:25" ht="143">
      <c r="A88" s="483">
        <v>3</v>
      </c>
      <c r="B88" s="484" t="s">
        <v>1071</v>
      </c>
      <c r="C88" s="484" t="s">
        <v>1072</v>
      </c>
      <c r="D88" s="485" t="s">
        <v>1073</v>
      </c>
      <c r="E88" s="57" t="s">
        <v>1074</v>
      </c>
      <c r="F88" s="2" t="s">
        <v>790</v>
      </c>
      <c r="G88" s="8"/>
      <c r="H88" s="84" t="s">
        <v>1075</v>
      </c>
      <c r="I88" s="2" t="s">
        <v>790</v>
      </c>
      <c r="J88" s="8"/>
      <c r="K88" s="57"/>
      <c r="L88" s="57"/>
      <c r="M88" s="475"/>
      <c r="N88" s="2"/>
      <c r="O88" s="2"/>
      <c r="P88" s="8"/>
      <c r="Q88" s="2"/>
      <c r="R88" s="2"/>
      <c r="S88" s="8"/>
      <c r="U88" s="515"/>
      <c r="V88" s="516"/>
      <c r="W88" s="517"/>
      <c r="X88" s="5"/>
      <c r="Y88" s="518"/>
    </row>
    <row r="89" spans="1:25" ht="78">
      <c r="A89" s="483">
        <v>3</v>
      </c>
      <c r="B89" s="484" t="s">
        <v>1076</v>
      </c>
      <c r="C89" s="484" t="s">
        <v>1077</v>
      </c>
      <c r="D89" s="485" t="s">
        <v>1078</v>
      </c>
      <c r="E89" s="34" t="s">
        <v>1079</v>
      </c>
      <c r="F89" s="2" t="s">
        <v>790</v>
      </c>
      <c r="G89" s="8"/>
      <c r="H89" s="84" t="s">
        <v>1080</v>
      </c>
      <c r="I89" s="2" t="s">
        <v>790</v>
      </c>
      <c r="J89" s="8"/>
      <c r="K89" s="57"/>
      <c r="L89" s="57"/>
      <c r="M89" s="475"/>
      <c r="N89" s="2"/>
      <c r="O89" s="2"/>
      <c r="P89" s="8"/>
      <c r="Q89" s="2"/>
      <c r="R89" s="2"/>
      <c r="S89" s="8"/>
      <c r="U89" s="529"/>
      <c r="V89" s="516"/>
      <c r="W89" s="517"/>
      <c r="X89" s="5"/>
      <c r="Y89" s="518"/>
    </row>
    <row r="90" spans="1:25" ht="14">
      <c r="A90" s="31">
        <v>3</v>
      </c>
      <c r="B90" s="479" t="s">
        <v>1081</v>
      </c>
      <c r="C90" s="480" t="s">
        <v>1082</v>
      </c>
      <c r="D90" s="481" t="s">
        <v>1083</v>
      </c>
      <c r="E90" s="19"/>
      <c r="F90" s="19"/>
      <c r="G90" s="20"/>
      <c r="H90" s="541"/>
      <c r="I90" s="19"/>
      <c r="J90" s="20"/>
      <c r="K90" s="501"/>
      <c r="L90" s="501"/>
      <c r="M90" s="564"/>
      <c r="N90" s="19"/>
      <c r="O90" s="19"/>
      <c r="P90" s="20"/>
      <c r="Q90" s="19"/>
      <c r="R90" s="19"/>
      <c r="S90" s="20"/>
      <c r="U90" s="525"/>
      <c r="V90" s="520"/>
      <c r="Y90" s="7"/>
    </row>
    <row r="91" spans="1:25" ht="260">
      <c r="A91" s="483">
        <v>3</v>
      </c>
      <c r="B91" s="486" t="s">
        <v>406</v>
      </c>
      <c r="C91" s="484" t="s">
        <v>1084</v>
      </c>
      <c r="D91" s="485" t="s">
        <v>1085</v>
      </c>
      <c r="E91" s="34" t="s">
        <v>1086</v>
      </c>
      <c r="F91" s="2" t="s">
        <v>790</v>
      </c>
      <c r="G91" s="8"/>
      <c r="H91" s="84" t="s">
        <v>1087</v>
      </c>
      <c r="I91" s="2" t="s">
        <v>790</v>
      </c>
      <c r="J91" s="8"/>
      <c r="K91" s="57"/>
      <c r="L91" s="57"/>
      <c r="M91" s="475"/>
      <c r="N91" s="2"/>
      <c r="O91" s="2"/>
      <c r="P91" s="8"/>
      <c r="Q91" s="2"/>
      <c r="R91" s="2"/>
      <c r="S91" s="8"/>
      <c r="U91" s="525"/>
      <c r="V91" s="520"/>
      <c r="Y91" s="7"/>
    </row>
    <row r="92" spans="1:25" ht="26">
      <c r="A92" s="483">
        <v>3</v>
      </c>
      <c r="B92" s="486" t="s">
        <v>1088</v>
      </c>
      <c r="C92" s="484" t="s">
        <v>1089</v>
      </c>
      <c r="D92" s="485" t="s">
        <v>1090</v>
      </c>
      <c r="E92" s="34" t="s">
        <v>1091</v>
      </c>
      <c r="F92" s="2" t="s">
        <v>790</v>
      </c>
      <c r="G92" s="8"/>
      <c r="H92" s="84" t="s">
        <v>1091</v>
      </c>
      <c r="I92" s="2" t="s">
        <v>790</v>
      </c>
      <c r="J92" s="8"/>
      <c r="K92" s="57"/>
      <c r="L92" s="57"/>
      <c r="M92" s="475"/>
      <c r="N92" s="2"/>
      <c r="O92" s="2"/>
      <c r="P92" s="8"/>
      <c r="Q92" s="2"/>
      <c r="R92" s="2"/>
      <c r="S92" s="8"/>
      <c r="U92" s="525"/>
      <c r="V92" s="520"/>
      <c r="Y92" s="7"/>
    </row>
    <row r="93" spans="1:25" ht="409.5">
      <c r="A93" s="483">
        <v>3</v>
      </c>
      <c r="B93" s="486" t="s">
        <v>1092</v>
      </c>
      <c r="C93" s="487" t="s">
        <v>1093</v>
      </c>
      <c r="D93" s="487" t="s">
        <v>1094</v>
      </c>
      <c r="E93" s="34" t="s">
        <v>1095</v>
      </c>
      <c r="F93" s="2" t="s">
        <v>790</v>
      </c>
      <c r="G93" s="8"/>
      <c r="H93" s="84" t="s">
        <v>1096</v>
      </c>
      <c r="I93" s="2" t="s">
        <v>790</v>
      </c>
      <c r="J93" s="8"/>
      <c r="K93" s="57"/>
      <c r="L93" s="57"/>
      <c r="M93" s="475"/>
      <c r="N93" s="2"/>
      <c r="O93" s="2"/>
      <c r="P93" s="8"/>
      <c r="Q93" s="2"/>
      <c r="R93" s="2"/>
      <c r="S93" s="8"/>
      <c r="U93" s="515"/>
      <c r="V93" s="516"/>
      <c r="W93" s="517"/>
      <c r="X93" s="5"/>
      <c r="Y93" s="518"/>
    </row>
    <row r="94" spans="1:25" ht="243" customHeight="1">
      <c r="A94" s="483">
        <v>3</v>
      </c>
      <c r="B94" s="486" t="s">
        <v>1097</v>
      </c>
      <c r="C94" s="484" t="s">
        <v>1098</v>
      </c>
      <c r="D94" s="485" t="s">
        <v>1099</v>
      </c>
      <c r="E94" s="57" t="s">
        <v>1100</v>
      </c>
      <c r="F94" s="2" t="s">
        <v>790</v>
      </c>
      <c r="G94" s="8"/>
      <c r="H94" s="84" t="s">
        <v>1101</v>
      </c>
      <c r="I94" s="2" t="s">
        <v>790</v>
      </c>
      <c r="J94" s="8"/>
      <c r="K94" s="57"/>
      <c r="L94" s="57"/>
      <c r="M94" s="475"/>
      <c r="N94" s="2"/>
      <c r="O94" s="2"/>
      <c r="P94" s="8"/>
      <c r="Q94" s="2"/>
      <c r="R94" s="2"/>
      <c r="S94" s="8"/>
      <c r="U94" s="521"/>
      <c r="V94" s="520"/>
      <c r="Y94" s="7"/>
    </row>
    <row r="95" spans="1:25" ht="78">
      <c r="A95" s="483">
        <v>3</v>
      </c>
      <c r="B95" s="486" t="s">
        <v>1102</v>
      </c>
      <c r="C95" s="487" t="s">
        <v>1103</v>
      </c>
      <c r="D95" s="487" t="s">
        <v>1104</v>
      </c>
      <c r="E95" s="57" t="s">
        <v>1105</v>
      </c>
      <c r="F95" s="2" t="s">
        <v>790</v>
      </c>
      <c r="G95" s="8"/>
      <c r="H95" s="84" t="s">
        <v>1106</v>
      </c>
      <c r="I95" s="2" t="s">
        <v>790</v>
      </c>
      <c r="J95" s="8"/>
      <c r="K95" s="57"/>
      <c r="L95" s="57"/>
      <c r="M95" s="475"/>
      <c r="N95" s="2"/>
      <c r="O95" s="2"/>
      <c r="P95" s="8"/>
      <c r="Q95" s="2"/>
      <c r="R95" s="2"/>
      <c r="S95" s="8"/>
      <c r="U95" s="525"/>
      <c r="V95" s="520"/>
      <c r="Y95" s="7"/>
    </row>
    <row r="96" spans="1:25" ht="52">
      <c r="A96" s="483">
        <v>3</v>
      </c>
      <c r="B96" s="486" t="s">
        <v>1107</v>
      </c>
      <c r="C96" s="484" t="s">
        <v>1108</v>
      </c>
      <c r="D96" s="485" t="s">
        <v>1109</v>
      </c>
      <c r="E96" s="34" t="s">
        <v>1110</v>
      </c>
      <c r="F96" s="2" t="s">
        <v>790</v>
      </c>
      <c r="G96" s="8"/>
      <c r="H96" s="84" t="s">
        <v>1111</v>
      </c>
      <c r="I96" s="2" t="s">
        <v>790</v>
      </c>
      <c r="J96" s="8"/>
      <c r="K96" s="57"/>
      <c r="L96" s="57"/>
      <c r="M96" s="475"/>
      <c r="N96" s="2"/>
      <c r="O96" s="2"/>
      <c r="P96" s="8"/>
      <c r="Q96" s="2"/>
      <c r="R96" s="2"/>
      <c r="S96" s="8"/>
      <c r="U96" s="525"/>
      <c r="V96" s="520"/>
      <c r="W96" s="524"/>
      <c r="X96" s="4"/>
      <c r="Y96" s="7"/>
    </row>
    <row r="97" spans="1:25" ht="39">
      <c r="A97" s="483">
        <v>3</v>
      </c>
      <c r="B97" s="486" t="s">
        <v>1112</v>
      </c>
      <c r="C97" s="484" t="s">
        <v>1113</v>
      </c>
      <c r="D97" s="485" t="s">
        <v>1114</v>
      </c>
      <c r="E97" s="34" t="s">
        <v>1115</v>
      </c>
      <c r="F97" s="2" t="s">
        <v>20</v>
      </c>
      <c r="G97" s="8"/>
      <c r="H97" s="84" t="s">
        <v>1116</v>
      </c>
      <c r="I97" s="2" t="s">
        <v>20</v>
      </c>
      <c r="J97" s="8"/>
      <c r="K97" s="57"/>
      <c r="L97" s="57"/>
      <c r="M97" s="475"/>
      <c r="N97" s="2"/>
      <c r="O97" s="2"/>
      <c r="P97" s="8"/>
      <c r="Q97" s="2"/>
      <c r="R97" s="2"/>
      <c r="S97" s="8"/>
      <c r="U97" s="515"/>
      <c r="V97" s="516"/>
      <c r="W97" s="517"/>
      <c r="X97" s="5"/>
      <c r="Y97" s="518"/>
    </row>
    <row r="98" spans="1:25" ht="169">
      <c r="A98" s="483">
        <v>3</v>
      </c>
      <c r="B98" s="486" t="s">
        <v>1117</v>
      </c>
      <c r="C98" s="485" t="s">
        <v>1118</v>
      </c>
      <c r="D98" s="485" t="s">
        <v>1119</v>
      </c>
      <c r="E98" s="57" t="s">
        <v>1120</v>
      </c>
      <c r="F98" s="2" t="s">
        <v>790</v>
      </c>
      <c r="G98" s="8"/>
      <c r="H98" s="84" t="s">
        <v>1121</v>
      </c>
      <c r="I98" s="2" t="s">
        <v>790</v>
      </c>
      <c r="J98" s="8"/>
      <c r="K98" s="57"/>
      <c r="L98" s="57"/>
      <c r="M98" s="475"/>
      <c r="N98" s="2"/>
      <c r="O98" s="2"/>
      <c r="P98" s="8"/>
      <c r="Q98" s="2"/>
      <c r="R98" s="2"/>
      <c r="S98" s="8"/>
      <c r="U98" s="521"/>
      <c r="V98" s="520"/>
      <c r="Y98" s="7"/>
    </row>
    <row r="99" spans="1:25" ht="26">
      <c r="A99" s="31">
        <v>3</v>
      </c>
      <c r="B99" s="479" t="s">
        <v>1122</v>
      </c>
      <c r="C99" s="480" t="s">
        <v>1123</v>
      </c>
      <c r="D99" s="481" t="s">
        <v>1124</v>
      </c>
      <c r="E99" s="501"/>
      <c r="F99" s="19"/>
      <c r="G99" s="17"/>
      <c r="H99" s="540"/>
      <c r="I99" s="18"/>
      <c r="J99" s="17"/>
      <c r="K99" s="58"/>
      <c r="L99" s="58"/>
      <c r="M99" s="70"/>
      <c r="N99" s="18"/>
      <c r="O99" s="18"/>
      <c r="P99" s="17"/>
      <c r="Q99" s="18"/>
      <c r="R99" s="18"/>
      <c r="S99" s="17"/>
      <c r="U99" s="521"/>
      <c r="V99" s="520"/>
      <c r="W99" s="119"/>
      <c r="X99" s="4"/>
      <c r="Y99" s="7"/>
    </row>
    <row r="100" spans="1:25" ht="338">
      <c r="A100" s="483">
        <v>3</v>
      </c>
      <c r="B100" s="486" t="s">
        <v>415</v>
      </c>
      <c r="C100" s="484" t="s">
        <v>1125</v>
      </c>
      <c r="D100" s="485" t="s">
        <v>1126</v>
      </c>
      <c r="E100" s="57" t="s">
        <v>1127</v>
      </c>
      <c r="F100" s="2" t="s">
        <v>790</v>
      </c>
      <c r="G100" s="8"/>
      <c r="H100" s="84" t="s">
        <v>1128</v>
      </c>
      <c r="I100" s="2" t="s">
        <v>790</v>
      </c>
      <c r="J100" s="8"/>
      <c r="K100" s="57"/>
      <c r="L100" s="57"/>
      <c r="M100" s="475"/>
      <c r="N100" s="2"/>
      <c r="O100" s="2"/>
      <c r="P100" s="8"/>
      <c r="Q100" s="2"/>
      <c r="R100" s="2"/>
      <c r="S100" s="8"/>
      <c r="U100" s="521"/>
      <c r="V100" s="520"/>
      <c r="Y100" s="7"/>
    </row>
    <row r="101" spans="1:25" ht="195">
      <c r="A101" s="483">
        <v>3</v>
      </c>
      <c r="B101" s="486" t="s">
        <v>1129</v>
      </c>
      <c r="C101" s="484" t="s">
        <v>1130</v>
      </c>
      <c r="D101" s="485" t="s">
        <v>1131</v>
      </c>
      <c r="E101" s="29" t="s">
        <v>1132</v>
      </c>
      <c r="F101" s="2" t="s">
        <v>790</v>
      </c>
      <c r="G101" s="8"/>
      <c r="H101" s="84" t="s">
        <v>1132</v>
      </c>
      <c r="I101" s="2" t="s">
        <v>790</v>
      </c>
      <c r="J101" s="8"/>
      <c r="K101" s="57"/>
      <c r="L101" s="57"/>
      <c r="M101" s="475"/>
      <c r="N101" s="2"/>
      <c r="O101" s="2"/>
      <c r="P101" s="8"/>
      <c r="Q101" s="2"/>
      <c r="R101" s="2"/>
      <c r="S101" s="8"/>
      <c r="U101" s="515"/>
      <c r="V101" s="516"/>
      <c r="W101" s="517"/>
      <c r="X101" s="5"/>
      <c r="Y101" s="518"/>
    </row>
    <row r="102" spans="1:25" ht="52">
      <c r="A102" s="31">
        <v>3</v>
      </c>
      <c r="B102" s="479" t="s">
        <v>1133</v>
      </c>
      <c r="C102" s="480" t="s">
        <v>1134</v>
      </c>
      <c r="D102" s="481" t="s">
        <v>1135</v>
      </c>
      <c r="E102" s="18"/>
      <c r="F102" s="18"/>
      <c r="G102" s="17"/>
      <c r="H102" s="540"/>
      <c r="I102" s="18"/>
      <c r="J102" s="17"/>
      <c r="K102" s="58"/>
      <c r="L102" s="58"/>
      <c r="M102" s="70"/>
      <c r="N102" s="18"/>
      <c r="O102" s="18"/>
      <c r="P102" s="17"/>
      <c r="Q102" s="18"/>
      <c r="R102" s="18"/>
      <c r="S102" s="17"/>
      <c r="U102" s="529"/>
      <c r="V102" s="516"/>
      <c r="W102" s="517"/>
      <c r="X102" s="5"/>
      <c r="Y102" s="518"/>
    </row>
    <row r="103" spans="1:25" ht="65">
      <c r="A103" s="483">
        <v>3</v>
      </c>
      <c r="B103" s="486" t="s">
        <v>1136</v>
      </c>
      <c r="C103" s="484" t="s">
        <v>1137</v>
      </c>
      <c r="D103" s="485" t="s">
        <v>1138</v>
      </c>
      <c r="E103" s="34" t="s">
        <v>1139</v>
      </c>
      <c r="F103" s="2" t="s">
        <v>790</v>
      </c>
      <c r="G103" s="8"/>
      <c r="H103" s="84" t="s">
        <v>1140</v>
      </c>
      <c r="I103" s="2" t="s">
        <v>790</v>
      </c>
      <c r="J103" s="8"/>
      <c r="K103" s="57"/>
      <c r="L103" s="57"/>
      <c r="M103" s="475"/>
      <c r="N103" s="2"/>
      <c r="O103" s="2"/>
      <c r="P103" s="8"/>
      <c r="Q103" s="2"/>
      <c r="R103" s="2"/>
      <c r="S103" s="8"/>
      <c r="U103" s="521"/>
      <c r="V103" s="520"/>
      <c r="Y103" s="7"/>
    </row>
    <row r="104" spans="1:25" ht="78">
      <c r="A104" s="483">
        <v>3</v>
      </c>
      <c r="B104" s="486" t="s">
        <v>1141</v>
      </c>
      <c r="C104" s="484" t="s">
        <v>1142</v>
      </c>
      <c r="D104" s="485" t="s">
        <v>1143</v>
      </c>
      <c r="E104" s="34" t="s">
        <v>1144</v>
      </c>
      <c r="F104" s="2" t="s">
        <v>20</v>
      </c>
      <c r="G104" s="8"/>
      <c r="H104" s="84" t="s">
        <v>1145</v>
      </c>
      <c r="I104" s="2" t="s">
        <v>20</v>
      </c>
      <c r="J104" s="8"/>
      <c r="K104" s="57"/>
      <c r="L104" s="57"/>
      <c r="M104" s="475"/>
      <c r="N104" s="2"/>
      <c r="O104" s="2"/>
      <c r="P104" s="8"/>
      <c r="Q104" s="2"/>
      <c r="R104" s="2"/>
      <c r="S104" s="8"/>
      <c r="U104" s="521"/>
      <c r="V104" s="520"/>
      <c r="Y104" s="7"/>
    </row>
    <row r="105" spans="1:25" ht="130">
      <c r="A105" s="31">
        <v>3</v>
      </c>
      <c r="B105" s="492" t="s">
        <v>1146</v>
      </c>
      <c r="C105" s="489" t="s">
        <v>1147</v>
      </c>
      <c r="D105" s="490" t="s">
        <v>1148</v>
      </c>
      <c r="E105" s="18"/>
      <c r="F105" s="18"/>
      <c r="G105" s="17"/>
      <c r="H105" s="540"/>
      <c r="I105" s="18"/>
      <c r="J105" s="17"/>
      <c r="K105" s="58"/>
      <c r="L105" s="58"/>
      <c r="M105" s="70"/>
      <c r="N105" s="18"/>
      <c r="O105" s="18"/>
      <c r="P105" s="17"/>
      <c r="Q105" s="18"/>
      <c r="R105" s="18"/>
      <c r="S105" s="17"/>
      <c r="U105" s="521"/>
      <c r="V105" s="520"/>
      <c r="Y105" s="7"/>
    </row>
    <row r="106" spans="1:25" ht="182">
      <c r="A106" s="483">
        <v>3</v>
      </c>
      <c r="B106" s="491" t="s">
        <v>1149</v>
      </c>
      <c r="C106" s="485" t="s">
        <v>1150</v>
      </c>
      <c r="D106" s="485" t="s">
        <v>1151</v>
      </c>
      <c r="E106" s="65" t="s">
        <v>1152</v>
      </c>
      <c r="F106" s="2" t="s">
        <v>790</v>
      </c>
      <c r="G106" s="8"/>
      <c r="H106" s="84" t="s">
        <v>1153</v>
      </c>
      <c r="I106" s="2" t="s">
        <v>790</v>
      </c>
      <c r="J106" s="8"/>
      <c r="K106" s="57"/>
      <c r="L106" s="57"/>
      <c r="M106" s="475"/>
      <c r="N106" s="2"/>
      <c r="O106" s="2"/>
      <c r="P106" s="8"/>
      <c r="Q106" s="2"/>
      <c r="R106" s="2"/>
      <c r="S106" s="8"/>
      <c r="U106" s="515"/>
      <c r="V106" s="516"/>
      <c r="W106" s="517"/>
      <c r="X106" s="5"/>
      <c r="Y106" s="518"/>
    </row>
    <row r="107" spans="1:25" ht="143">
      <c r="A107" s="483">
        <v>3</v>
      </c>
      <c r="B107" s="491" t="s">
        <v>1154</v>
      </c>
      <c r="C107" s="485" t="s">
        <v>1155</v>
      </c>
      <c r="D107" s="485" t="s">
        <v>1156</v>
      </c>
      <c r="E107" s="65" t="s">
        <v>1152</v>
      </c>
      <c r="F107" s="2" t="s">
        <v>790</v>
      </c>
      <c r="G107" s="8"/>
      <c r="H107" s="84" t="s">
        <v>1157</v>
      </c>
      <c r="I107" s="2" t="s">
        <v>790</v>
      </c>
      <c r="J107" s="8"/>
      <c r="K107" s="57"/>
      <c r="L107" s="57"/>
      <c r="M107" s="475"/>
      <c r="N107" s="2"/>
      <c r="O107" s="2"/>
      <c r="P107" s="8"/>
      <c r="Q107" s="2"/>
      <c r="R107" s="2"/>
      <c r="S107" s="8"/>
      <c r="U107" s="525"/>
      <c r="V107" s="520"/>
      <c r="Y107" s="7"/>
    </row>
    <row r="108" spans="1:25" ht="104">
      <c r="A108" s="483">
        <v>3</v>
      </c>
      <c r="B108" s="491" t="s">
        <v>1158</v>
      </c>
      <c r="C108" s="485" t="s">
        <v>1159</v>
      </c>
      <c r="D108" s="485" t="s">
        <v>1160</v>
      </c>
      <c r="E108" s="65" t="s">
        <v>1152</v>
      </c>
      <c r="F108" s="2" t="s">
        <v>790</v>
      </c>
      <c r="G108" s="8"/>
      <c r="H108" s="84" t="s">
        <v>1161</v>
      </c>
      <c r="I108" s="2" t="s">
        <v>790</v>
      </c>
      <c r="J108" s="8"/>
      <c r="K108" s="57"/>
      <c r="L108" s="57"/>
      <c r="M108" s="475"/>
      <c r="N108" s="2"/>
      <c r="O108" s="2"/>
      <c r="P108" s="8"/>
      <c r="Q108" s="2"/>
      <c r="R108" s="2"/>
      <c r="S108" s="8"/>
      <c r="U108" s="521"/>
      <c r="V108" s="520"/>
      <c r="Y108" s="7"/>
    </row>
    <row r="109" spans="1:25" ht="65">
      <c r="A109" s="483">
        <v>3</v>
      </c>
      <c r="B109" s="491" t="s">
        <v>1162</v>
      </c>
      <c r="C109" s="485" t="s">
        <v>1163</v>
      </c>
      <c r="D109" s="485" t="s">
        <v>1164</v>
      </c>
      <c r="E109" s="29" t="s">
        <v>1165</v>
      </c>
      <c r="F109" s="2" t="s">
        <v>790</v>
      </c>
      <c r="G109" s="8"/>
      <c r="H109" s="84" t="s">
        <v>1165</v>
      </c>
      <c r="I109" s="2" t="s">
        <v>790</v>
      </c>
      <c r="J109" s="8"/>
      <c r="K109" s="57"/>
      <c r="L109" s="57"/>
      <c r="M109" s="475"/>
      <c r="N109" s="2"/>
      <c r="O109" s="2"/>
      <c r="P109" s="8"/>
      <c r="Q109" s="2"/>
      <c r="R109" s="2"/>
      <c r="S109" s="8"/>
      <c r="U109" s="521"/>
      <c r="V109" s="520"/>
      <c r="Y109" s="7"/>
    </row>
    <row r="110" spans="1:25" ht="91">
      <c r="A110" s="483">
        <v>3</v>
      </c>
      <c r="B110" s="491" t="s">
        <v>1166</v>
      </c>
      <c r="C110" s="485" t="s">
        <v>1167</v>
      </c>
      <c r="D110" s="485" t="s">
        <v>1168</v>
      </c>
      <c r="E110" s="29" t="s">
        <v>1169</v>
      </c>
      <c r="F110" s="2" t="s">
        <v>790</v>
      </c>
      <c r="G110" s="8"/>
      <c r="H110" s="84" t="s">
        <v>1169</v>
      </c>
      <c r="I110" s="2" t="s">
        <v>790</v>
      </c>
      <c r="J110" s="8"/>
      <c r="K110" s="57"/>
      <c r="L110" s="57"/>
      <c r="M110" s="475"/>
      <c r="N110" s="2"/>
      <c r="O110" s="2"/>
      <c r="P110" s="8"/>
      <c r="Q110" s="2"/>
      <c r="R110" s="2"/>
      <c r="S110" s="8"/>
      <c r="U110" s="521"/>
      <c r="V110" s="520"/>
      <c r="Y110" s="7"/>
    </row>
    <row r="111" spans="1:25" ht="52">
      <c r="A111" s="483">
        <v>3</v>
      </c>
      <c r="B111" s="491" t="s">
        <v>1170</v>
      </c>
      <c r="C111" s="485" t="s">
        <v>1171</v>
      </c>
      <c r="D111" s="485" t="s">
        <v>1172</v>
      </c>
      <c r="E111" s="29" t="s">
        <v>1173</v>
      </c>
      <c r="F111" s="2" t="s">
        <v>790</v>
      </c>
      <c r="G111" s="8"/>
      <c r="H111" s="84" t="s">
        <v>1174</v>
      </c>
      <c r="I111" s="2" t="s">
        <v>790</v>
      </c>
      <c r="J111" s="8"/>
      <c r="K111" s="57"/>
      <c r="L111" s="57"/>
      <c r="M111" s="475"/>
      <c r="N111" s="2"/>
      <c r="O111" s="2"/>
      <c r="P111" s="8"/>
      <c r="Q111" s="2"/>
      <c r="R111" s="2"/>
      <c r="S111" s="8"/>
      <c r="U111" s="521"/>
      <c r="V111" s="520"/>
      <c r="Y111" s="7"/>
    </row>
    <row r="112" spans="1:25" ht="39">
      <c r="A112" s="483">
        <v>3</v>
      </c>
      <c r="B112" s="491" t="s">
        <v>1175</v>
      </c>
      <c r="C112" s="485" t="s">
        <v>1176</v>
      </c>
      <c r="D112" s="485" t="s">
        <v>1177</v>
      </c>
      <c r="E112" s="29" t="s">
        <v>1173</v>
      </c>
      <c r="F112" s="2" t="s">
        <v>790</v>
      </c>
      <c r="G112" s="8"/>
      <c r="H112" s="84" t="s">
        <v>1178</v>
      </c>
      <c r="I112" s="2" t="s">
        <v>790</v>
      </c>
      <c r="J112" s="8"/>
      <c r="K112" s="57"/>
      <c r="L112" s="57"/>
      <c r="M112" s="475"/>
      <c r="N112" s="2"/>
      <c r="O112" s="2"/>
      <c r="P112" s="8"/>
      <c r="Q112" s="2"/>
      <c r="R112" s="2"/>
      <c r="S112" s="8"/>
      <c r="U112" s="515"/>
      <c r="V112" s="516"/>
      <c r="W112" s="517"/>
      <c r="X112" s="5"/>
      <c r="Y112" s="518"/>
    </row>
    <row r="113" spans="1:25" ht="65">
      <c r="A113" s="483">
        <v>3</v>
      </c>
      <c r="B113" s="491" t="s">
        <v>1179</v>
      </c>
      <c r="C113" s="493" t="s">
        <v>1180</v>
      </c>
      <c r="D113" s="485" t="s">
        <v>1181</v>
      </c>
      <c r="E113" s="29" t="s">
        <v>1182</v>
      </c>
      <c r="F113" s="2" t="s">
        <v>790</v>
      </c>
      <c r="G113" s="8"/>
      <c r="H113" s="84" t="s">
        <v>1183</v>
      </c>
      <c r="I113" s="2" t="s">
        <v>790</v>
      </c>
      <c r="J113" s="8"/>
      <c r="K113" s="57"/>
      <c r="L113" s="57"/>
      <c r="M113" s="475"/>
      <c r="N113" s="2"/>
      <c r="O113" s="2"/>
      <c r="P113" s="8"/>
      <c r="Q113" s="2"/>
      <c r="R113" s="2"/>
      <c r="S113" s="8"/>
      <c r="U113" s="529"/>
      <c r="V113" s="516"/>
      <c r="W113" s="517"/>
      <c r="X113" s="5"/>
      <c r="Y113" s="518"/>
    </row>
    <row r="114" spans="1:25" ht="52">
      <c r="A114" s="483">
        <v>3</v>
      </c>
      <c r="B114" s="492" t="s">
        <v>1184</v>
      </c>
      <c r="C114" s="480" t="s">
        <v>1185</v>
      </c>
      <c r="D114" s="481" t="s">
        <v>1186</v>
      </c>
      <c r="E114" s="505"/>
      <c r="F114" s="19"/>
      <c r="G114" s="17"/>
      <c r="H114" s="540"/>
      <c r="I114" s="18"/>
      <c r="J114" s="17"/>
      <c r="K114" s="58"/>
      <c r="L114" s="58"/>
      <c r="M114" s="70"/>
      <c r="N114" s="18"/>
      <c r="O114" s="18"/>
      <c r="P114" s="17"/>
      <c r="Q114" s="18"/>
      <c r="R114" s="18"/>
      <c r="S114" s="17"/>
      <c r="U114" s="521"/>
      <c r="V114" s="520"/>
      <c r="Y114" s="7"/>
    </row>
    <row r="115" spans="1:25" ht="104">
      <c r="A115" s="483">
        <v>3</v>
      </c>
      <c r="B115" s="491" t="s">
        <v>1187</v>
      </c>
      <c r="C115" s="485" t="s">
        <v>1188</v>
      </c>
      <c r="D115" s="485" t="s">
        <v>1189</v>
      </c>
      <c r="E115" s="29" t="s">
        <v>1190</v>
      </c>
      <c r="F115" s="2" t="s">
        <v>790</v>
      </c>
      <c r="G115" s="8"/>
      <c r="H115" s="84" t="s">
        <v>1191</v>
      </c>
      <c r="I115" s="2" t="s">
        <v>790</v>
      </c>
      <c r="J115" s="8"/>
      <c r="K115" s="57"/>
      <c r="L115" s="57"/>
      <c r="M115" s="475"/>
      <c r="N115" s="2"/>
      <c r="O115" s="2"/>
      <c r="P115" s="8"/>
      <c r="Q115" s="2"/>
      <c r="R115" s="2"/>
      <c r="S115" s="8"/>
      <c r="U115" s="521"/>
      <c r="V115" s="520"/>
      <c r="Y115" s="7"/>
    </row>
    <row r="116" spans="1:25" ht="156">
      <c r="A116" s="483">
        <v>3</v>
      </c>
      <c r="B116" s="491" t="s">
        <v>1192</v>
      </c>
      <c r="C116" s="486" t="s">
        <v>1193</v>
      </c>
      <c r="D116" s="491" t="s">
        <v>1194</v>
      </c>
      <c r="E116" s="29" t="s">
        <v>1195</v>
      </c>
      <c r="F116" s="2" t="s">
        <v>790</v>
      </c>
      <c r="G116" s="8"/>
      <c r="H116" s="84" t="s">
        <v>1196</v>
      </c>
      <c r="I116" s="2" t="s">
        <v>790</v>
      </c>
      <c r="J116" s="8"/>
      <c r="K116" s="57"/>
      <c r="L116" s="57"/>
      <c r="M116" s="475"/>
      <c r="N116" s="2"/>
      <c r="O116" s="2"/>
      <c r="P116" s="8"/>
      <c r="Q116" s="2"/>
      <c r="R116" s="2"/>
      <c r="S116" s="8"/>
      <c r="U116" s="521"/>
      <c r="V116" s="520"/>
      <c r="Y116" s="7"/>
    </row>
    <row r="117" spans="1:25" ht="78">
      <c r="A117" s="483">
        <v>3</v>
      </c>
      <c r="B117" s="491" t="s">
        <v>1197</v>
      </c>
      <c r="C117" s="486" t="s">
        <v>1198</v>
      </c>
      <c r="D117" s="491" t="s">
        <v>1199</v>
      </c>
      <c r="E117" s="57" t="s">
        <v>1200</v>
      </c>
      <c r="F117" s="2" t="s">
        <v>790</v>
      </c>
      <c r="G117" s="8"/>
      <c r="H117" s="84" t="s">
        <v>1200</v>
      </c>
      <c r="I117" s="2" t="s">
        <v>790</v>
      </c>
      <c r="J117" s="8"/>
      <c r="K117" s="57"/>
      <c r="L117" s="57"/>
      <c r="M117" s="475"/>
      <c r="N117" s="2"/>
      <c r="O117" s="2"/>
      <c r="P117" s="8"/>
      <c r="Q117" s="2"/>
      <c r="R117" s="2"/>
      <c r="S117" s="8"/>
      <c r="U117" s="521"/>
      <c r="V117" s="520"/>
      <c r="Y117" s="7"/>
    </row>
    <row r="118" spans="1:25" ht="78">
      <c r="A118" s="483">
        <v>3</v>
      </c>
      <c r="B118" s="489" t="s">
        <v>1201</v>
      </c>
      <c r="C118" s="480" t="s">
        <v>1202</v>
      </c>
      <c r="D118" s="481" t="s">
        <v>1203</v>
      </c>
      <c r="E118" s="18"/>
      <c r="F118" s="18"/>
      <c r="G118" s="17"/>
      <c r="H118" s="540"/>
      <c r="I118" s="18"/>
      <c r="J118" s="17"/>
      <c r="K118" s="58"/>
      <c r="L118" s="58"/>
      <c r="M118" s="70"/>
      <c r="N118" s="18"/>
      <c r="O118" s="18"/>
      <c r="P118" s="17"/>
      <c r="Q118" s="18"/>
      <c r="R118" s="18"/>
      <c r="S118" s="17"/>
      <c r="U118" s="521"/>
      <c r="V118" s="520"/>
      <c r="Y118" s="7"/>
    </row>
    <row r="119" spans="1:25" ht="117">
      <c r="A119" s="483">
        <v>3</v>
      </c>
      <c r="B119" s="486" t="s">
        <v>1204</v>
      </c>
      <c r="C119" s="484" t="s">
        <v>1205</v>
      </c>
      <c r="D119" s="485" t="s">
        <v>1206</v>
      </c>
      <c r="E119" s="34" t="s">
        <v>1207</v>
      </c>
      <c r="F119" s="2" t="s">
        <v>790</v>
      </c>
      <c r="G119" s="8"/>
      <c r="H119" s="84" t="s">
        <v>1208</v>
      </c>
      <c r="I119" s="2" t="s">
        <v>790</v>
      </c>
      <c r="J119" s="8"/>
      <c r="K119" s="57"/>
      <c r="L119" s="57"/>
      <c r="M119" s="475"/>
      <c r="N119" s="2"/>
      <c r="O119" s="2"/>
      <c r="P119" s="8"/>
      <c r="Q119" s="2"/>
      <c r="R119" s="2"/>
      <c r="S119" s="8"/>
      <c r="U119" s="515"/>
      <c r="V119" s="516"/>
      <c r="W119" s="517"/>
      <c r="X119" s="5"/>
      <c r="Y119" s="518"/>
    </row>
    <row r="120" spans="1:25" ht="52">
      <c r="A120" s="483">
        <v>3</v>
      </c>
      <c r="B120" s="486" t="s">
        <v>1209</v>
      </c>
      <c r="C120" s="484" t="s">
        <v>1210</v>
      </c>
      <c r="D120" s="485" t="s">
        <v>1211</v>
      </c>
      <c r="E120" s="34" t="s">
        <v>1212</v>
      </c>
      <c r="F120" s="2" t="s">
        <v>790</v>
      </c>
      <c r="G120" s="8"/>
      <c r="H120" s="84" t="s">
        <v>1213</v>
      </c>
      <c r="I120" s="2" t="s">
        <v>790</v>
      </c>
      <c r="J120" s="8"/>
      <c r="K120" s="57"/>
      <c r="L120" s="57"/>
      <c r="M120" s="475"/>
      <c r="N120" s="2"/>
      <c r="O120" s="2"/>
      <c r="P120" s="8"/>
      <c r="Q120" s="2"/>
      <c r="R120" s="2"/>
      <c r="S120" s="8"/>
      <c r="U120" s="521"/>
      <c r="V120" s="520"/>
      <c r="W120" s="524"/>
      <c r="X120" s="4"/>
      <c r="Y120" s="7"/>
    </row>
    <row r="121" spans="1:25" ht="52">
      <c r="A121" s="483">
        <v>3</v>
      </c>
      <c r="B121" s="486" t="s">
        <v>1214</v>
      </c>
      <c r="C121" s="484" t="s">
        <v>1215</v>
      </c>
      <c r="D121" s="485" t="s">
        <v>1216</v>
      </c>
      <c r="E121" s="34" t="s">
        <v>1217</v>
      </c>
      <c r="F121" s="2" t="s">
        <v>790</v>
      </c>
      <c r="G121" s="8"/>
      <c r="H121" s="84" t="s">
        <v>1218</v>
      </c>
      <c r="I121" s="2" t="s">
        <v>790</v>
      </c>
      <c r="J121" s="8"/>
      <c r="K121" s="57"/>
      <c r="L121" s="57"/>
      <c r="M121" s="475"/>
      <c r="N121" s="2"/>
      <c r="O121" s="2"/>
      <c r="P121" s="8"/>
      <c r="Q121" s="2"/>
      <c r="R121" s="2"/>
      <c r="S121" s="8"/>
      <c r="U121" s="521"/>
      <c r="V121" s="520"/>
      <c r="Y121" s="7"/>
    </row>
    <row r="122" spans="1:25" ht="91">
      <c r="A122" s="483">
        <v>3</v>
      </c>
      <c r="B122" s="486" t="s">
        <v>1219</v>
      </c>
      <c r="C122" s="484" t="s">
        <v>1220</v>
      </c>
      <c r="D122" s="485" t="s">
        <v>1221</v>
      </c>
      <c r="E122" s="34" t="s">
        <v>1222</v>
      </c>
      <c r="F122" s="2" t="s">
        <v>790</v>
      </c>
      <c r="G122" s="8"/>
      <c r="H122" s="84" t="s">
        <v>1223</v>
      </c>
      <c r="I122" s="2" t="s">
        <v>790</v>
      </c>
      <c r="J122" s="8"/>
      <c r="K122" s="57"/>
      <c r="L122" s="57"/>
      <c r="M122" s="475"/>
      <c r="N122" s="2"/>
      <c r="O122" s="2"/>
      <c r="P122" s="8"/>
      <c r="Q122" s="2"/>
      <c r="R122" s="2"/>
      <c r="S122" s="8"/>
      <c r="U122" s="521"/>
      <c r="V122" s="520"/>
      <c r="Y122" s="7"/>
    </row>
    <row r="123" spans="1:25" ht="52">
      <c r="A123" s="483">
        <v>3</v>
      </c>
      <c r="B123" s="486" t="s">
        <v>1224</v>
      </c>
      <c r="C123" s="484" t="s">
        <v>1225</v>
      </c>
      <c r="D123" s="485" t="s">
        <v>1226</v>
      </c>
      <c r="E123" s="34" t="s">
        <v>1227</v>
      </c>
      <c r="F123" s="2" t="s">
        <v>790</v>
      </c>
      <c r="G123" s="8"/>
      <c r="H123" s="84" t="s">
        <v>1227</v>
      </c>
      <c r="I123" s="2" t="s">
        <v>790</v>
      </c>
      <c r="J123" s="8"/>
      <c r="K123" s="57"/>
      <c r="L123" s="57"/>
      <c r="M123" s="475"/>
      <c r="N123" s="2"/>
      <c r="O123" s="2"/>
      <c r="P123" s="8"/>
      <c r="Q123" s="2"/>
      <c r="R123" s="2"/>
      <c r="S123" s="8"/>
      <c r="U123" s="521"/>
      <c r="V123" s="520"/>
      <c r="Y123" s="7"/>
    </row>
    <row r="124" spans="1:25" ht="26">
      <c r="A124" s="483">
        <v>3</v>
      </c>
      <c r="B124" s="486" t="s">
        <v>1228</v>
      </c>
      <c r="C124" s="484" t="s">
        <v>1229</v>
      </c>
      <c r="D124" s="485" t="s">
        <v>1230</v>
      </c>
      <c r="E124" s="34" t="s">
        <v>1231</v>
      </c>
      <c r="F124" s="2" t="s">
        <v>790</v>
      </c>
      <c r="G124" s="8"/>
      <c r="H124" s="84" t="s">
        <v>1231</v>
      </c>
      <c r="I124" s="2" t="s">
        <v>790</v>
      </c>
      <c r="J124" s="8"/>
      <c r="K124" s="57"/>
      <c r="L124" s="57"/>
      <c r="M124" s="475"/>
      <c r="N124" s="2"/>
      <c r="O124" s="2"/>
      <c r="P124" s="8"/>
      <c r="Q124" s="2"/>
      <c r="R124" s="2"/>
      <c r="S124" s="8"/>
      <c r="U124" s="515"/>
      <c r="V124" s="516"/>
      <c r="W124" s="517"/>
      <c r="X124" s="5"/>
      <c r="Y124" s="518"/>
    </row>
    <row r="125" spans="1:25" ht="39">
      <c r="A125" s="483">
        <v>3</v>
      </c>
      <c r="B125" s="486" t="s">
        <v>1232</v>
      </c>
      <c r="C125" s="484" t="s">
        <v>1233</v>
      </c>
      <c r="D125" s="485" t="s">
        <v>1234</v>
      </c>
      <c r="E125" s="57" t="s">
        <v>1235</v>
      </c>
      <c r="F125" s="2" t="s">
        <v>790</v>
      </c>
      <c r="G125" s="8"/>
      <c r="H125" s="84" t="s">
        <v>1235</v>
      </c>
      <c r="I125" s="2" t="s">
        <v>790</v>
      </c>
      <c r="J125" s="8"/>
      <c r="K125" s="57"/>
      <c r="L125" s="57"/>
      <c r="M125" s="475"/>
      <c r="N125" s="2"/>
      <c r="O125" s="2"/>
      <c r="P125" s="8"/>
      <c r="Q125" s="2"/>
      <c r="R125" s="2"/>
      <c r="S125" s="8"/>
      <c r="U125" s="521"/>
      <c r="V125" s="520"/>
      <c r="Y125" s="7"/>
    </row>
    <row r="126" spans="1:25" ht="52">
      <c r="A126" s="483">
        <v>3</v>
      </c>
      <c r="B126" s="486" t="s">
        <v>1236</v>
      </c>
      <c r="C126" s="484" t="s">
        <v>1237</v>
      </c>
      <c r="D126" s="485" t="s">
        <v>1238</v>
      </c>
      <c r="E126" s="34" t="s">
        <v>1239</v>
      </c>
      <c r="F126" s="2" t="s">
        <v>790</v>
      </c>
      <c r="G126" s="8"/>
      <c r="H126" s="84" t="s">
        <v>1239</v>
      </c>
      <c r="I126" s="2" t="s">
        <v>790</v>
      </c>
      <c r="J126" s="8"/>
      <c r="K126" s="57"/>
      <c r="L126" s="57"/>
      <c r="M126" s="475"/>
      <c r="N126" s="2"/>
      <c r="O126" s="2"/>
      <c r="P126" s="8"/>
      <c r="Q126" s="2"/>
      <c r="R126" s="2"/>
      <c r="S126" s="8"/>
      <c r="U126" s="521"/>
      <c r="V126" s="520"/>
      <c r="Y126" s="7"/>
    </row>
    <row r="127" spans="1:25" ht="78">
      <c r="A127" s="483">
        <v>3</v>
      </c>
      <c r="B127" s="479" t="s">
        <v>1240</v>
      </c>
      <c r="C127" s="480" t="s">
        <v>1241</v>
      </c>
      <c r="D127" s="481" t="s">
        <v>1242</v>
      </c>
      <c r="E127" s="18"/>
      <c r="F127" s="18"/>
      <c r="G127" s="17"/>
      <c r="H127" s="540"/>
      <c r="I127" s="18"/>
      <c r="J127" s="17"/>
      <c r="K127" s="58"/>
      <c r="L127" s="58"/>
      <c r="M127" s="70"/>
      <c r="N127" s="18"/>
      <c r="O127" s="18"/>
      <c r="P127" s="17"/>
      <c r="Q127" s="18"/>
      <c r="R127" s="18"/>
      <c r="S127" s="17"/>
      <c r="U127" s="515"/>
      <c r="V127" s="516"/>
      <c r="W127" s="517"/>
      <c r="X127" s="5"/>
      <c r="Y127" s="518"/>
    </row>
    <row r="128" spans="1:25" ht="130">
      <c r="A128" s="483">
        <v>3</v>
      </c>
      <c r="B128" s="486" t="s">
        <v>1243</v>
      </c>
      <c r="C128" s="484" t="s">
        <v>1244</v>
      </c>
      <c r="D128" s="485" t="s">
        <v>1245</v>
      </c>
      <c r="E128" s="57" t="s">
        <v>1246</v>
      </c>
      <c r="F128" s="2" t="s">
        <v>790</v>
      </c>
      <c r="G128" s="8"/>
      <c r="H128" s="84" t="s">
        <v>1247</v>
      </c>
      <c r="I128" s="2" t="s">
        <v>790</v>
      </c>
      <c r="J128" s="8"/>
      <c r="K128" s="57"/>
      <c r="L128" s="57"/>
      <c r="M128" s="475"/>
      <c r="N128" s="2"/>
      <c r="O128" s="2"/>
      <c r="P128" s="8"/>
      <c r="Q128" s="2"/>
      <c r="R128" s="2"/>
      <c r="S128" s="8"/>
      <c r="U128" s="521"/>
      <c r="V128" s="520"/>
      <c r="W128" s="119"/>
      <c r="X128" s="4"/>
      <c r="Y128" s="7"/>
    </row>
    <row r="129" spans="1:25" ht="143">
      <c r="A129" s="483">
        <v>3</v>
      </c>
      <c r="B129" s="486" t="s">
        <v>1248</v>
      </c>
      <c r="C129" s="484" t="s">
        <v>1249</v>
      </c>
      <c r="D129" s="485" t="s">
        <v>1250</v>
      </c>
      <c r="E129" s="57" t="s">
        <v>1251</v>
      </c>
      <c r="F129" s="2" t="s">
        <v>790</v>
      </c>
      <c r="G129" s="8"/>
      <c r="H129" s="84" t="s">
        <v>1252</v>
      </c>
      <c r="I129" s="2" t="s">
        <v>790</v>
      </c>
      <c r="J129" s="8"/>
      <c r="K129" s="57"/>
      <c r="L129" s="57"/>
      <c r="M129" s="475"/>
      <c r="N129" s="2"/>
      <c r="O129" s="2"/>
      <c r="P129" s="8"/>
      <c r="Q129" s="2"/>
      <c r="R129" s="2"/>
      <c r="S129" s="8"/>
      <c r="U129" s="521"/>
      <c r="V129" s="520"/>
      <c r="Y129" s="7"/>
    </row>
    <row r="130" spans="1:25" ht="117">
      <c r="A130" s="483">
        <v>3</v>
      </c>
      <c r="B130" s="486" t="s">
        <v>1253</v>
      </c>
      <c r="C130" s="484" t="s">
        <v>1254</v>
      </c>
      <c r="D130" s="485" t="s">
        <v>1255</v>
      </c>
      <c r="E130" s="57" t="s">
        <v>1256</v>
      </c>
      <c r="F130" s="2" t="s">
        <v>790</v>
      </c>
      <c r="G130" s="8"/>
      <c r="H130" s="84" t="s">
        <v>1257</v>
      </c>
      <c r="I130" s="2" t="s">
        <v>790</v>
      </c>
      <c r="J130" s="8"/>
      <c r="K130" s="57"/>
      <c r="L130" s="57"/>
      <c r="M130" s="475"/>
      <c r="N130" s="2"/>
      <c r="O130" s="2"/>
      <c r="P130" s="8"/>
      <c r="Q130" s="2"/>
      <c r="R130" s="2"/>
      <c r="S130" s="8"/>
      <c r="U130" s="521"/>
      <c r="V130" s="520"/>
      <c r="Y130" s="7"/>
    </row>
    <row r="131" spans="1:25" ht="143">
      <c r="A131" s="483">
        <v>3</v>
      </c>
      <c r="B131" s="486" t="s">
        <v>1258</v>
      </c>
      <c r="C131" s="484" t="s">
        <v>1259</v>
      </c>
      <c r="D131" s="485" t="s">
        <v>1260</v>
      </c>
      <c r="E131" s="57" t="s">
        <v>1261</v>
      </c>
      <c r="F131" s="2" t="s">
        <v>790</v>
      </c>
      <c r="G131" s="8"/>
      <c r="H131" s="84" t="s">
        <v>1262</v>
      </c>
      <c r="I131" s="2" t="s">
        <v>790</v>
      </c>
      <c r="J131" s="8"/>
      <c r="K131" s="57"/>
      <c r="L131" s="57"/>
      <c r="M131" s="475"/>
      <c r="N131" s="2"/>
      <c r="O131" s="2"/>
      <c r="P131" s="8"/>
      <c r="Q131" s="2"/>
      <c r="R131" s="2"/>
      <c r="S131" s="8"/>
      <c r="U131" s="521"/>
      <c r="V131" s="520"/>
      <c r="Y131" s="7"/>
    </row>
    <row r="132" spans="1:25" ht="143">
      <c r="A132" s="483">
        <v>3</v>
      </c>
      <c r="B132" s="486" t="s">
        <v>1263</v>
      </c>
      <c r="C132" s="484" t="s">
        <v>1264</v>
      </c>
      <c r="D132" s="485" t="s">
        <v>1265</v>
      </c>
      <c r="E132" s="57" t="s">
        <v>1266</v>
      </c>
      <c r="F132" s="2" t="s">
        <v>790</v>
      </c>
      <c r="G132" s="8"/>
      <c r="H132" s="84" t="s">
        <v>1267</v>
      </c>
      <c r="I132" s="2" t="s">
        <v>790</v>
      </c>
      <c r="J132" s="8"/>
      <c r="K132" s="57"/>
      <c r="L132" s="57"/>
      <c r="M132" s="475"/>
      <c r="N132" s="2"/>
      <c r="O132" s="2"/>
      <c r="P132" s="8"/>
      <c r="Q132" s="2"/>
      <c r="R132" s="2"/>
      <c r="S132" s="8"/>
      <c r="U132" s="521"/>
      <c r="V132" s="520"/>
      <c r="Y132" s="7"/>
    </row>
    <row r="133" spans="1:25" ht="182">
      <c r="A133" s="31">
        <v>4</v>
      </c>
      <c r="B133" s="479">
        <v>4</v>
      </c>
      <c r="C133" s="480" t="s">
        <v>1268</v>
      </c>
      <c r="D133" s="481" t="s">
        <v>1269</v>
      </c>
      <c r="E133" s="18"/>
      <c r="F133" s="18"/>
      <c r="G133" s="18"/>
      <c r="H133" s="540"/>
      <c r="I133" s="18"/>
      <c r="J133" s="18"/>
      <c r="K133" s="70"/>
      <c r="L133" s="58"/>
      <c r="M133" s="58"/>
      <c r="N133" s="17"/>
      <c r="O133" s="18"/>
      <c r="P133" s="18"/>
      <c r="Q133" s="17"/>
      <c r="R133" s="18"/>
      <c r="S133" s="18"/>
      <c r="T133" s="512"/>
      <c r="U133" s="521"/>
      <c r="V133" s="520"/>
      <c r="Y133" s="7"/>
    </row>
    <row r="134" spans="1:25" ht="221">
      <c r="A134" s="31">
        <v>4</v>
      </c>
      <c r="B134" s="479" t="s">
        <v>1270</v>
      </c>
      <c r="C134" s="480" t="s">
        <v>1271</v>
      </c>
      <c r="D134" s="481" t="s">
        <v>1272</v>
      </c>
      <c r="E134" s="18"/>
      <c r="F134" s="18"/>
      <c r="G134" s="18"/>
      <c r="H134" s="540"/>
      <c r="I134" s="18"/>
      <c r="J134" s="18"/>
      <c r="K134" s="70"/>
      <c r="L134" s="58"/>
      <c r="M134" s="58"/>
      <c r="N134" s="17"/>
      <c r="O134" s="18"/>
      <c r="P134" s="18"/>
      <c r="Q134" s="17"/>
      <c r="R134" s="18"/>
      <c r="S134" s="18"/>
      <c r="T134" s="512"/>
      <c r="U134" s="525"/>
      <c r="V134" s="520"/>
      <c r="Y134" s="7"/>
    </row>
    <row r="135" spans="1:25" ht="78">
      <c r="A135" s="483">
        <v>4</v>
      </c>
      <c r="B135" s="499" t="s">
        <v>1273</v>
      </c>
      <c r="C135" s="484" t="s">
        <v>1274</v>
      </c>
      <c r="D135" s="485" t="s">
        <v>1275</v>
      </c>
      <c r="E135" s="34" t="s">
        <v>1276</v>
      </c>
      <c r="F135" s="2" t="s">
        <v>790</v>
      </c>
      <c r="G135" s="2"/>
      <c r="H135" s="84"/>
      <c r="I135" s="2"/>
      <c r="J135" s="2"/>
      <c r="K135" s="57" t="s">
        <v>1277</v>
      </c>
      <c r="L135" s="57" t="s">
        <v>790</v>
      </c>
      <c r="M135" s="57"/>
      <c r="N135" s="8"/>
      <c r="O135" s="2"/>
      <c r="P135" s="2"/>
      <c r="Q135" s="8"/>
      <c r="R135" s="2"/>
      <c r="S135" s="2"/>
      <c r="T135" s="513"/>
      <c r="U135" s="525"/>
      <c r="V135" s="520"/>
      <c r="W135" s="524"/>
      <c r="X135" s="4"/>
      <c r="Y135" s="7"/>
    </row>
    <row r="136" spans="1:25" ht="117">
      <c r="A136" s="483">
        <v>4</v>
      </c>
      <c r="B136" s="499" t="s">
        <v>1278</v>
      </c>
      <c r="C136" s="484" t="s">
        <v>1279</v>
      </c>
      <c r="D136" s="485" t="s">
        <v>1280</v>
      </c>
      <c r="E136" s="34" t="s">
        <v>1281</v>
      </c>
      <c r="F136" s="2" t="s">
        <v>790</v>
      </c>
      <c r="G136" s="2"/>
      <c r="H136" s="84"/>
      <c r="I136" s="2"/>
      <c r="J136" s="2"/>
      <c r="K136" s="57" t="s">
        <v>1282</v>
      </c>
      <c r="L136" s="57" t="s">
        <v>790</v>
      </c>
      <c r="M136" s="57"/>
      <c r="N136" s="8"/>
      <c r="O136" s="2"/>
      <c r="P136" s="2"/>
      <c r="Q136" s="8"/>
      <c r="R136" s="2"/>
      <c r="S136" s="2"/>
      <c r="T136" s="513"/>
      <c r="U136" s="527"/>
      <c r="V136" s="516"/>
      <c r="W136" s="517"/>
      <c r="X136" s="5"/>
      <c r="Y136" s="518"/>
    </row>
    <row r="137" spans="1:25" ht="78">
      <c r="A137" s="483">
        <v>4</v>
      </c>
      <c r="B137" s="499" t="s">
        <v>1283</v>
      </c>
      <c r="C137" s="484" t="s">
        <v>1284</v>
      </c>
      <c r="D137" s="485" t="s">
        <v>1285</v>
      </c>
      <c r="E137" s="34" t="s">
        <v>1276</v>
      </c>
      <c r="F137" s="2" t="s">
        <v>790</v>
      </c>
      <c r="G137" s="2"/>
      <c r="H137" s="84"/>
      <c r="I137" s="2"/>
      <c r="J137" s="2"/>
      <c r="K137" s="57" t="s">
        <v>1282</v>
      </c>
      <c r="L137" s="57" t="s">
        <v>790</v>
      </c>
      <c r="M137" s="57"/>
      <c r="N137" s="8"/>
      <c r="O137" s="2"/>
      <c r="P137" s="2"/>
      <c r="Q137" s="8"/>
      <c r="R137" s="2"/>
      <c r="S137" s="2"/>
      <c r="T137" s="513"/>
      <c r="U137" s="521"/>
      <c r="V137" s="520"/>
      <c r="Y137" s="7"/>
    </row>
    <row r="138" spans="1:25" ht="130">
      <c r="A138" s="31">
        <v>4</v>
      </c>
      <c r="B138" s="479" t="s">
        <v>1286</v>
      </c>
      <c r="C138" s="480" t="s">
        <v>1287</v>
      </c>
      <c r="D138" s="481" t="s">
        <v>1288</v>
      </c>
      <c r="E138" s="18"/>
      <c r="F138" s="18"/>
      <c r="G138" s="18"/>
      <c r="H138" s="540"/>
      <c r="I138" s="18"/>
      <c r="J138" s="18"/>
      <c r="K138" s="70"/>
      <c r="L138" s="58"/>
      <c r="M138" s="58"/>
      <c r="N138" s="17"/>
      <c r="O138" s="18"/>
      <c r="P138" s="18"/>
      <c r="Q138" s="17"/>
      <c r="R138" s="18"/>
      <c r="S138" s="18"/>
      <c r="T138" s="512"/>
      <c r="U138" s="525"/>
      <c r="V138" s="520"/>
      <c r="Y138" s="7"/>
    </row>
    <row r="139" spans="1:25" ht="104">
      <c r="A139" s="483">
        <v>4</v>
      </c>
      <c r="B139" s="499" t="s">
        <v>1289</v>
      </c>
      <c r="C139" s="484" t="s">
        <v>1290</v>
      </c>
      <c r="D139" s="485" t="s">
        <v>1291</v>
      </c>
      <c r="E139" s="34" t="s">
        <v>1292</v>
      </c>
      <c r="F139" s="2" t="s">
        <v>790</v>
      </c>
      <c r="G139" s="2"/>
      <c r="H139" s="84"/>
      <c r="I139" s="2"/>
      <c r="J139" s="2"/>
      <c r="K139" s="57" t="s">
        <v>1293</v>
      </c>
      <c r="L139" s="57" t="s">
        <v>790</v>
      </c>
      <c r="M139" s="57"/>
      <c r="N139" s="8"/>
      <c r="O139" s="2"/>
      <c r="P139" s="2"/>
      <c r="Q139" s="8"/>
      <c r="R139" s="2"/>
      <c r="S139" s="2"/>
      <c r="T139" s="513"/>
      <c r="U139" s="525"/>
      <c r="V139" s="520"/>
      <c r="Y139" s="7"/>
    </row>
    <row r="140" spans="1:25" ht="91">
      <c r="A140" s="483">
        <v>4</v>
      </c>
      <c r="B140" s="499" t="s">
        <v>1294</v>
      </c>
      <c r="C140" s="484" t="s">
        <v>1295</v>
      </c>
      <c r="D140" s="485" t="s">
        <v>1296</v>
      </c>
      <c r="E140" s="34" t="s">
        <v>1297</v>
      </c>
      <c r="F140" s="2" t="s">
        <v>790</v>
      </c>
      <c r="G140" s="2"/>
      <c r="H140" s="84"/>
      <c r="I140" s="2"/>
      <c r="J140" s="2"/>
      <c r="K140" s="57" t="s">
        <v>1298</v>
      </c>
      <c r="L140" s="57" t="s">
        <v>790</v>
      </c>
      <c r="M140" s="57"/>
      <c r="N140" s="8"/>
      <c r="O140" s="2"/>
      <c r="P140" s="2"/>
      <c r="Q140" s="8"/>
      <c r="R140" s="2"/>
      <c r="S140" s="2"/>
      <c r="T140" s="513"/>
      <c r="U140" s="521"/>
      <c r="V140" s="520"/>
      <c r="Y140" s="7"/>
    </row>
    <row r="141" spans="1:25" ht="117">
      <c r="A141" s="31">
        <v>4</v>
      </c>
      <c r="B141" s="479" t="s">
        <v>1299</v>
      </c>
      <c r="C141" s="480" t="s">
        <v>1300</v>
      </c>
      <c r="D141" s="481" t="s">
        <v>1301</v>
      </c>
      <c r="E141" s="18"/>
      <c r="F141" s="18"/>
      <c r="G141" s="18"/>
      <c r="H141" s="540"/>
      <c r="I141" s="18"/>
      <c r="J141" s="18"/>
      <c r="K141" s="70"/>
      <c r="L141" s="58"/>
      <c r="M141" s="58"/>
      <c r="N141" s="17"/>
      <c r="O141" s="18"/>
      <c r="P141" s="18"/>
      <c r="Q141" s="17"/>
      <c r="R141" s="18"/>
      <c r="S141" s="18"/>
      <c r="T141" s="512"/>
      <c r="U141" s="521"/>
      <c r="V141" s="520"/>
      <c r="Y141" s="7"/>
    </row>
    <row r="142" spans="1:25" ht="117">
      <c r="A142" s="483">
        <v>4</v>
      </c>
      <c r="B142" s="486" t="s">
        <v>1302</v>
      </c>
      <c r="C142" s="484" t="s">
        <v>1303</v>
      </c>
      <c r="D142" s="485" t="s">
        <v>1304</v>
      </c>
      <c r="E142" s="57" t="s">
        <v>1305</v>
      </c>
      <c r="F142" s="2" t="s">
        <v>790</v>
      </c>
      <c r="G142" s="2"/>
      <c r="H142" s="84"/>
      <c r="I142" s="2"/>
      <c r="J142" s="2"/>
      <c r="K142" s="57" t="s">
        <v>1306</v>
      </c>
      <c r="L142" s="57" t="s">
        <v>790</v>
      </c>
      <c r="M142" s="57"/>
      <c r="N142" s="8"/>
      <c r="O142" s="2"/>
      <c r="P142" s="2"/>
      <c r="Q142" s="8"/>
      <c r="R142" s="2"/>
      <c r="S142" s="2"/>
      <c r="T142" s="513"/>
      <c r="U142" s="521"/>
      <c r="V142" s="520"/>
      <c r="Y142" s="7"/>
    </row>
    <row r="143" spans="1:25" ht="75">
      <c r="A143" s="483">
        <v>4</v>
      </c>
      <c r="B143" s="486" t="s">
        <v>1307</v>
      </c>
      <c r="C143" s="484" t="s">
        <v>1308</v>
      </c>
      <c r="D143" s="485" t="s">
        <v>1309</v>
      </c>
      <c r="E143" s="2" t="s">
        <v>1310</v>
      </c>
      <c r="F143" s="2" t="s">
        <v>790</v>
      </c>
      <c r="G143" s="2"/>
      <c r="H143" s="84"/>
      <c r="I143" s="2"/>
      <c r="J143" s="2"/>
      <c r="K143" s="57" t="s">
        <v>1311</v>
      </c>
      <c r="L143" s="57" t="s">
        <v>790</v>
      </c>
      <c r="M143" s="57"/>
      <c r="N143" s="8"/>
      <c r="O143" s="2"/>
      <c r="P143" s="2"/>
      <c r="Q143" s="8"/>
      <c r="R143" s="2"/>
      <c r="S143" s="2"/>
      <c r="T143" s="513"/>
      <c r="U143" s="521"/>
      <c r="V143" s="520"/>
      <c r="Y143" s="7"/>
    </row>
    <row r="144" spans="1:25" ht="39">
      <c r="A144" s="31">
        <v>4</v>
      </c>
      <c r="B144" s="479" t="s">
        <v>1312</v>
      </c>
      <c r="C144" s="480" t="s">
        <v>1313</v>
      </c>
      <c r="D144" s="481" t="s">
        <v>1314</v>
      </c>
      <c r="E144" s="18"/>
      <c r="F144" s="18"/>
      <c r="G144" s="18"/>
      <c r="H144" s="540"/>
      <c r="I144" s="18"/>
      <c r="J144" s="18"/>
      <c r="K144" s="70"/>
      <c r="L144" s="58"/>
      <c r="M144" s="58"/>
      <c r="N144" s="17"/>
      <c r="O144" s="18"/>
      <c r="P144" s="18"/>
      <c r="Q144" s="17"/>
      <c r="R144" s="18"/>
      <c r="S144" s="18"/>
      <c r="T144" s="512"/>
      <c r="U144" s="521"/>
      <c r="V144" s="520"/>
      <c r="Y144" s="7"/>
    </row>
    <row r="145" spans="1:25" ht="156">
      <c r="A145" s="483">
        <v>4</v>
      </c>
      <c r="B145" s="486" t="s">
        <v>1315</v>
      </c>
      <c r="C145" s="484" t="s">
        <v>1316</v>
      </c>
      <c r="D145" s="485" t="s">
        <v>1317</v>
      </c>
      <c r="E145" s="34" t="s">
        <v>1318</v>
      </c>
      <c r="F145" s="2" t="s">
        <v>790</v>
      </c>
      <c r="G145" s="2"/>
      <c r="H145" s="84"/>
      <c r="I145" s="2"/>
      <c r="J145" s="2"/>
      <c r="K145" s="34" t="s">
        <v>1318</v>
      </c>
      <c r="L145" s="57" t="s">
        <v>790</v>
      </c>
      <c r="M145" s="57"/>
      <c r="N145" s="8"/>
      <c r="O145" s="2"/>
      <c r="P145" s="2"/>
      <c r="Q145" s="8"/>
      <c r="R145" s="2"/>
      <c r="S145" s="2"/>
      <c r="T145" s="513"/>
      <c r="U145" s="521"/>
      <c r="V145" s="520"/>
      <c r="Y145" s="7"/>
    </row>
    <row r="146" spans="1:25" ht="77.150000000000006" customHeight="1">
      <c r="A146" s="483">
        <v>4</v>
      </c>
      <c r="B146" s="486" t="s">
        <v>1319</v>
      </c>
      <c r="C146" s="484" t="s">
        <v>1320</v>
      </c>
      <c r="D146" s="485" t="s">
        <v>1321</v>
      </c>
      <c r="E146" s="34" t="s">
        <v>1322</v>
      </c>
      <c r="F146" s="2" t="s">
        <v>790</v>
      </c>
      <c r="G146" s="2"/>
      <c r="H146" s="84"/>
      <c r="I146" s="2"/>
      <c r="J146" s="2"/>
      <c r="K146" s="34" t="s">
        <v>1323</v>
      </c>
      <c r="L146" s="57" t="s">
        <v>790</v>
      </c>
      <c r="M146" s="57"/>
      <c r="N146" s="8"/>
      <c r="O146" s="2"/>
      <c r="P146" s="2"/>
      <c r="Q146" s="8"/>
      <c r="R146" s="2"/>
      <c r="S146" s="2"/>
      <c r="T146" s="513"/>
      <c r="U146" s="521"/>
      <c r="V146" s="520"/>
      <c r="Y146" s="7"/>
    </row>
    <row r="147" spans="1:25" ht="78.650000000000006" customHeight="1">
      <c r="A147" s="483">
        <v>4</v>
      </c>
      <c r="B147" s="486" t="s">
        <v>1324</v>
      </c>
      <c r="C147" s="484" t="s">
        <v>1325</v>
      </c>
      <c r="D147" s="485" t="s">
        <v>1326</v>
      </c>
      <c r="E147" s="34" t="s">
        <v>1327</v>
      </c>
      <c r="F147" s="2" t="s">
        <v>790</v>
      </c>
      <c r="G147" s="2"/>
      <c r="H147" s="84"/>
      <c r="I147" s="2"/>
      <c r="J147" s="2"/>
      <c r="K147" s="34" t="s">
        <v>1327</v>
      </c>
      <c r="L147" s="57" t="s">
        <v>790</v>
      </c>
      <c r="M147" s="57"/>
      <c r="N147" s="8"/>
      <c r="O147" s="2"/>
      <c r="P147" s="2"/>
      <c r="Q147" s="8"/>
      <c r="R147" s="2"/>
      <c r="S147" s="2"/>
      <c r="T147" s="513"/>
      <c r="U147" s="515"/>
      <c r="V147" s="516"/>
      <c r="W147" s="517"/>
      <c r="X147" s="5"/>
      <c r="Y147" s="518"/>
    </row>
    <row r="148" spans="1:25" ht="65">
      <c r="A148" s="31">
        <v>4</v>
      </c>
      <c r="B148" s="479" t="s">
        <v>1328</v>
      </c>
      <c r="C148" s="480" t="s">
        <v>1329</v>
      </c>
      <c r="D148" s="481" t="s">
        <v>1330</v>
      </c>
      <c r="E148" s="18"/>
      <c r="F148" s="18"/>
      <c r="G148" s="18"/>
      <c r="H148" s="540"/>
      <c r="I148" s="18"/>
      <c r="J148" s="18"/>
      <c r="K148" s="70"/>
      <c r="L148" s="58"/>
      <c r="M148" s="58"/>
      <c r="N148" s="17"/>
      <c r="O148" s="18"/>
      <c r="P148" s="18"/>
      <c r="Q148" s="17"/>
      <c r="R148" s="18"/>
      <c r="S148" s="18"/>
      <c r="T148" s="512"/>
      <c r="U148" s="521"/>
      <c r="V148" s="520"/>
      <c r="W148" s="119"/>
      <c r="X148" s="4"/>
      <c r="Y148" s="7"/>
    </row>
    <row r="149" spans="1:25" ht="52">
      <c r="A149" s="483">
        <v>4</v>
      </c>
      <c r="B149" s="486" t="s">
        <v>1331</v>
      </c>
      <c r="C149" s="484" t="s">
        <v>1332</v>
      </c>
      <c r="D149" s="485" t="s">
        <v>1333</v>
      </c>
      <c r="E149" s="34" t="s">
        <v>1334</v>
      </c>
      <c r="F149" s="2" t="s">
        <v>790</v>
      </c>
      <c r="G149" s="2"/>
      <c r="H149" s="84"/>
      <c r="I149" s="2"/>
      <c r="J149" s="2"/>
      <c r="K149" s="57" t="s">
        <v>1335</v>
      </c>
      <c r="L149" s="57" t="s">
        <v>790</v>
      </c>
      <c r="M149" s="57"/>
      <c r="N149" s="8"/>
      <c r="O149" s="2"/>
      <c r="P149" s="2"/>
      <c r="Q149" s="8"/>
      <c r="R149" s="2"/>
      <c r="S149" s="2"/>
      <c r="T149" s="513"/>
      <c r="U149" s="521"/>
      <c r="V149" s="520"/>
      <c r="W149" s="119"/>
      <c r="X149" s="4"/>
      <c r="Y149" s="7"/>
    </row>
    <row r="150" spans="1:25" ht="52">
      <c r="A150" s="483">
        <v>4</v>
      </c>
      <c r="B150" s="486" t="s">
        <v>1336</v>
      </c>
      <c r="C150" s="484" t="s">
        <v>1337</v>
      </c>
      <c r="D150" s="485" t="s">
        <v>1338</v>
      </c>
      <c r="E150" s="34" t="s">
        <v>1339</v>
      </c>
      <c r="F150" s="2" t="s">
        <v>790</v>
      </c>
      <c r="G150" s="2"/>
      <c r="H150" s="84"/>
      <c r="I150" s="2"/>
      <c r="J150" s="2"/>
      <c r="K150" s="57" t="s">
        <v>1340</v>
      </c>
      <c r="L150" s="57" t="s">
        <v>790</v>
      </c>
      <c r="M150" s="57"/>
      <c r="N150" s="8"/>
      <c r="O150" s="2"/>
      <c r="P150" s="2"/>
      <c r="Q150" s="8"/>
      <c r="R150" s="2"/>
      <c r="S150" s="2"/>
      <c r="T150" s="513"/>
      <c r="U150" s="521"/>
      <c r="V150" s="520"/>
      <c r="W150" s="119"/>
      <c r="X150" s="4"/>
      <c r="Y150" s="7"/>
    </row>
    <row r="151" spans="1:25" ht="52">
      <c r="A151" s="483">
        <v>4</v>
      </c>
      <c r="B151" s="486" t="s">
        <v>1341</v>
      </c>
      <c r="C151" s="484" t="s">
        <v>1342</v>
      </c>
      <c r="D151" s="485" t="s">
        <v>1343</v>
      </c>
      <c r="E151" s="34" t="s">
        <v>1344</v>
      </c>
      <c r="F151" s="2" t="s">
        <v>790</v>
      </c>
      <c r="G151" s="2"/>
      <c r="H151" s="84"/>
      <c r="I151" s="2"/>
      <c r="J151" s="2"/>
      <c r="K151" s="57" t="s">
        <v>1340</v>
      </c>
      <c r="L151" s="57" t="s">
        <v>790</v>
      </c>
      <c r="M151" s="57"/>
      <c r="N151" s="8"/>
      <c r="O151" s="2"/>
      <c r="P151" s="2"/>
      <c r="Q151" s="8"/>
      <c r="R151" s="2"/>
      <c r="S151" s="2"/>
      <c r="T151" s="513"/>
      <c r="U151" s="521"/>
      <c r="V151" s="520"/>
      <c r="W151" s="119"/>
      <c r="X151" s="4"/>
      <c r="Y151" s="7"/>
    </row>
    <row r="152" spans="1:25" ht="91">
      <c r="A152" s="483">
        <v>4</v>
      </c>
      <c r="B152" s="486" t="s">
        <v>1345</v>
      </c>
      <c r="C152" s="484" t="s">
        <v>1346</v>
      </c>
      <c r="D152" s="485" t="s">
        <v>1347</v>
      </c>
      <c r="E152" s="34" t="s">
        <v>1348</v>
      </c>
      <c r="F152" s="2" t="s">
        <v>790</v>
      </c>
      <c r="G152" s="2"/>
      <c r="H152" s="84"/>
      <c r="I152" s="2"/>
      <c r="J152" s="2"/>
      <c r="K152" s="57" t="s">
        <v>1349</v>
      </c>
      <c r="L152" s="57" t="s">
        <v>790</v>
      </c>
      <c r="M152" s="57"/>
      <c r="N152" s="8"/>
      <c r="O152" s="2"/>
      <c r="P152" s="2"/>
      <c r="Q152" s="8"/>
      <c r="R152" s="2"/>
      <c r="S152" s="2"/>
      <c r="T152" s="513"/>
      <c r="U152" s="521"/>
      <c r="V152" s="520"/>
      <c r="W152" s="119"/>
      <c r="X152" s="4"/>
      <c r="Y152" s="7"/>
    </row>
    <row r="153" spans="1:25" ht="39">
      <c r="A153" s="483">
        <v>4</v>
      </c>
      <c r="B153" s="486" t="s">
        <v>1350</v>
      </c>
      <c r="C153" s="484" t="s">
        <v>1351</v>
      </c>
      <c r="D153" s="485" t="s">
        <v>1352</v>
      </c>
      <c r="E153" s="34" t="s">
        <v>1353</v>
      </c>
      <c r="F153" s="2" t="s">
        <v>790</v>
      </c>
      <c r="G153" s="2"/>
      <c r="H153" s="84"/>
      <c r="I153" s="2"/>
      <c r="J153" s="2"/>
      <c r="K153" s="57" t="s">
        <v>1349</v>
      </c>
      <c r="L153" s="57" t="s">
        <v>790</v>
      </c>
      <c r="M153" s="57"/>
      <c r="N153" s="8"/>
      <c r="O153" s="2"/>
      <c r="P153" s="2"/>
      <c r="Q153" s="8"/>
      <c r="R153" s="2"/>
      <c r="S153" s="2"/>
      <c r="T153" s="513"/>
      <c r="U153" s="521"/>
      <c r="V153" s="520"/>
      <c r="W153" s="119"/>
      <c r="X153" s="4"/>
      <c r="Y153" s="7"/>
    </row>
    <row r="154" spans="1:25" ht="26">
      <c r="A154" s="31">
        <v>4</v>
      </c>
      <c r="B154" s="479" t="s">
        <v>1354</v>
      </c>
      <c r="C154" s="480" t="s">
        <v>1355</v>
      </c>
      <c r="D154" s="481" t="s">
        <v>1356</v>
      </c>
      <c r="E154" s="18"/>
      <c r="F154" s="18"/>
      <c r="G154" s="18"/>
      <c r="H154" s="540"/>
      <c r="I154" s="18"/>
      <c r="J154" s="18"/>
      <c r="K154" s="70"/>
      <c r="L154" s="58"/>
      <c r="M154" s="58"/>
      <c r="N154" s="17"/>
      <c r="O154" s="18"/>
      <c r="P154" s="18"/>
      <c r="Q154" s="17"/>
      <c r="R154" s="18"/>
      <c r="S154" s="18"/>
      <c r="T154" s="512"/>
      <c r="U154" s="521"/>
      <c r="V154" s="520"/>
      <c r="W154" s="119"/>
      <c r="X154" s="4"/>
      <c r="Y154" s="7"/>
    </row>
    <row r="155" spans="1:25" ht="128">
      <c r="A155" s="483">
        <v>4</v>
      </c>
      <c r="B155" s="486" t="s">
        <v>1357</v>
      </c>
      <c r="C155" s="484" t="s">
        <v>1358</v>
      </c>
      <c r="D155" s="485" t="s">
        <v>1359</v>
      </c>
      <c r="E155" s="34" t="s">
        <v>1360</v>
      </c>
      <c r="F155" s="2" t="s">
        <v>790</v>
      </c>
      <c r="G155" s="2"/>
      <c r="H155" s="84"/>
      <c r="I155" s="2"/>
      <c r="J155" s="2"/>
      <c r="K155" s="558" t="s">
        <v>1361</v>
      </c>
      <c r="L155" s="57" t="s">
        <v>790</v>
      </c>
      <c r="M155" s="57"/>
      <c r="N155" s="8"/>
      <c r="O155" s="2"/>
      <c r="P155" s="2"/>
      <c r="Q155" s="8"/>
      <c r="R155" s="2"/>
      <c r="S155" s="2"/>
      <c r="T155" s="513"/>
      <c r="U155" s="515"/>
      <c r="V155" s="516"/>
      <c r="W155" s="517"/>
      <c r="X155" s="5"/>
      <c r="Y155" s="518"/>
    </row>
    <row r="156" spans="1:25" ht="65">
      <c r="A156" s="483">
        <v>4</v>
      </c>
      <c r="B156" s="486" t="s">
        <v>1362</v>
      </c>
      <c r="C156" s="487" t="s">
        <v>1363</v>
      </c>
      <c r="D156" s="487" t="s">
        <v>1364</v>
      </c>
      <c r="E156" s="34" t="s">
        <v>1365</v>
      </c>
      <c r="F156" s="2" t="s">
        <v>790</v>
      </c>
      <c r="G156" s="2"/>
      <c r="H156" s="84"/>
      <c r="I156" s="2"/>
      <c r="J156" s="2"/>
      <c r="K156" s="57" t="s">
        <v>1361</v>
      </c>
      <c r="L156" s="57" t="s">
        <v>790</v>
      </c>
      <c r="M156" s="57"/>
      <c r="N156" s="8"/>
      <c r="O156" s="2"/>
      <c r="P156" s="2"/>
      <c r="Q156" s="8"/>
      <c r="R156" s="2"/>
      <c r="S156" s="2"/>
      <c r="T156" s="513"/>
      <c r="U156" s="525"/>
      <c r="V156" s="520"/>
      <c r="W156" s="524"/>
      <c r="X156" s="4"/>
      <c r="Y156" s="7"/>
    </row>
    <row r="157" spans="1:25" ht="78">
      <c r="A157" s="483">
        <v>4</v>
      </c>
      <c r="B157" s="486" t="s">
        <v>1366</v>
      </c>
      <c r="C157" s="484" t="s">
        <v>1367</v>
      </c>
      <c r="D157" s="485" t="s">
        <v>1368</v>
      </c>
      <c r="E157" s="34" t="s">
        <v>1369</v>
      </c>
      <c r="F157" s="2" t="s">
        <v>790</v>
      </c>
      <c r="G157" s="2"/>
      <c r="H157" s="84"/>
      <c r="I157" s="2"/>
      <c r="J157" s="2"/>
      <c r="K157" s="57" t="s">
        <v>1370</v>
      </c>
      <c r="L157" s="57" t="s">
        <v>790</v>
      </c>
      <c r="M157" s="57"/>
      <c r="N157" s="8"/>
      <c r="O157" s="2"/>
      <c r="P157" s="2"/>
      <c r="Q157" s="8"/>
      <c r="R157" s="2"/>
      <c r="S157" s="2"/>
      <c r="T157" s="513"/>
      <c r="U157" s="525"/>
      <c r="V157" s="520"/>
      <c r="W157" s="524"/>
      <c r="X157" s="4"/>
      <c r="Y157" s="7"/>
    </row>
    <row r="158" spans="1:25" ht="104">
      <c r="A158" s="483">
        <v>4</v>
      </c>
      <c r="B158" s="486" t="s">
        <v>1371</v>
      </c>
      <c r="C158" s="484" t="s">
        <v>1372</v>
      </c>
      <c r="D158" s="485" t="s">
        <v>1373</v>
      </c>
      <c r="E158" s="34" t="s">
        <v>1369</v>
      </c>
      <c r="F158" s="2" t="s">
        <v>790</v>
      </c>
      <c r="G158" s="2"/>
      <c r="H158" s="84"/>
      <c r="I158" s="2"/>
      <c r="J158" s="2"/>
      <c r="K158" s="57" t="s">
        <v>1370</v>
      </c>
      <c r="L158" s="57" t="s">
        <v>790</v>
      </c>
      <c r="M158" s="57"/>
      <c r="N158" s="8"/>
      <c r="O158" s="2"/>
      <c r="P158" s="2"/>
      <c r="Q158" s="8"/>
      <c r="R158" s="2"/>
      <c r="S158" s="2"/>
      <c r="T158" s="513"/>
      <c r="U158" s="515"/>
      <c r="V158" s="516"/>
      <c r="W158" s="517"/>
      <c r="X158" s="5"/>
      <c r="Y158" s="518"/>
    </row>
    <row r="159" spans="1:25" ht="156">
      <c r="A159" s="483">
        <v>4</v>
      </c>
      <c r="B159" s="486" t="s">
        <v>1374</v>
      </c>
      <c r="C159" s="484" t="s">
        <v>1375</v>
      </c>
      <c r="D159" s="485" t="s">
        <v>1376</v>
      </c>
      <c r="E159" s="34" t="s">
        <v>1369</v>
      </c>
      <c r="F159" s="2" t="s">
        <v>790</v>
      </c>
      <c r="G159" s="2"/>
      <c r="H159" s="84"/>
      <c r="I159" s="2"/>
      <c r="J159" s="2"/>
      <c r="K159" s="57" t="s">
        <v>1370</v>
      </c>
      <c r="L159" s="57" t="s">
        <v>790</v>
      </c>
      <c r="M159" s="57"/>
      <c r="N159" s="8"/>
      <c r="O159" s="2"/>
      <c r="P159" s="2"/>
      <c r="Q159" s="8"/>
      <c r="R159" s="2"/>
      <c r="S159" s="2"/>
      <c r="T159" s="513"/>
      <c r="U159" s="515"/>
      <c r="V159" s="516"/>
      <c r="W159" s="517"/>
      <c r="X159" s="5"/>
      <c r="Y159" s="518"/>
    </row>
    <row r="160" spans="1:25" ht="52">
      <c r="A160" s="31">
        <v>4</v>
      </c>
      <c r="B160" s="479" t="s">
        <v>1377</v>
      </c>
      <c r="C160" s="480" t="s">
        <v>1378</v>
      </c>
      <c r="D160" s="481" t="s">
        <v>1379</v>
      </c>
      <c r="E160" s="18"/>
      <c r="F160" s="18"/>
      <c r="G160" s="18"/>
      <c r="H160" s="540"/>
      <c r="I160" s="18"/>
      <c r="J160" s="18"/>
      <c r="K160" s="70"/>
      <c r="L160" s="58"/>
      <c r="M160" s="58"/>
      <c r="N160" s="17"/>
      <c r="O160" s="18"/>
      <c r="P160" s="18"/>
      <c r="Q160" s="17"/>
      <c r="R160" s="18"/>
      <c r="S160" s="18"/>
      <c r="T160" s="512"/>
      <c r="U160" s="525"/>
      <c r="V160" s="520"/>
      <c r="W160" s="119"/>
      <c r="X160" s="4"/>
      <c r="Y160" s="7"/>
    </row>
    <row r="161" spans="1:25" ht="65">
      <c r="A161" s="483">
        <v>4</v>
      </c>
      <c r="B161" s="486" t="s">
        <v>1380</v>
      </c>
      <c r="C161" s="484" t="s">
        <v>1381</v>
      </c>
      <c r="D161" s="485" t="s">
        <v>1382</v>
      </c>
      <c r="E161" s="34" t="s">
        <v>1383</v>
      </c>
      <c r="F161" s="2" t="s">
        <v>790</v>
      </c>
      <c r="G161" s="2"/>
      <c r="H161" s="84"/>
      <c r="I161" s="2"/>
      <c r="J161" s="2"/>
      <c r="K161" s="558" t="s">
        <v>1384</v>
      </c>
      <c r="L161" s="57" t="s">
        <v>790</v>
      </c>
      <c r="M161" s="57"/>
      <c r="N161" s="8"/>
      <c r="O161" s="2"/>
      <c r="P161" s="2"/>
      <c r="Q161" s="8"/>
      <c r="R161" s="2"/>
      <c r="S161" s="2"/>
      <c r="T161" s="513"/>
      <c r="U161" s="525"/>
      <c r="V161" s="520"/>
      <c r="W161" s="524"/>
      <c r="X161" s="4"/>
      <c r="Y161" s="7"/>
    </row>
    <row r="162" spans="1:25" ht="65">
      <c r="A162" s="483">
        <v>4</v>
      </c>
      <c r="B162" s="486" t="s">
        <v>1385</v>
      </c>
      <c r="C162" s="484" t="s">
        <v>1386</v>
      </c>
      <c r="D162" s="485" t="s">
        <v>1387</v>
      </c>
      <c r="E162" s="34" t="s">
        <v>1388</v>
      </c>
      <c r="F162" s="2" t="s">
        <v>790</v>
      </c>
      <c r="G162" s="2"/>
      <c r="H162" s="84"/>
      <c r="I162" s="2"/>
      <c r="J162" s="2"/>
      <c r="K162" s="57" t="s">
        <v>1389</v>
      </c>
      <c r="L162" s="57" t="s">
        <v>790</v>
      </c>
      <c r="M162" s="57"/>
      <c r="N162" s="8"/>
      <c r="O162" s="2"/>
      <c r="P162" s="2"/>
      <c r="Q162" s="8"/>
      <c r="R162" s="2"/>
      <c r="S162" s="2"/>
      <c r="T162" s="513"/>
    </row>
    <row r="163" spans="1:25" ht="26">
      <c r="A163" s="483">
        <v>4</v>
      </c>
      <c r="B163" s="486" t="s">
        <v>1390</v>
      </c>
      <c r="C163" s="484" t="s">
        <v>1391</v>
      </c>
      <c r="D163" s="485" t="s">
        <v>1392</v>
      </c>
      <c r="E163" s="34" t="s">
        <v>1393</v>
      </c>
      <c r="F163" s="2" t="s">
        <v>790</v>
      </c>
      <c r="G163" s="2"/>
      <c r="H163" s="84"/>
      <c r="I163" s="2"/>
      <c r="J163" s="2"/>
      <c r="K163" s="57" t="s">
        <v>1394</v>
      </c>
      <c r="L163" s="57" t="s">
        <v>790</v>
      </c>
      <c r="M163" s="57"/>
      <c r="N163" s="8"/>
      <c r="O163" s="2"/>
      <c r="P163" s="2"/>
      <c r="Q163" s="8"/>
      <c r="R163" s="2"/>
      <c r="S163" s="2"/>
      <c r="T163" s="513"/>
    </row>
    <row r="164" spans="1:25" ht="78">
      <c r="A164" s="31">
        <v>4</v>
      </c>
      <c r="B164" s="479" t="s">
        <v>1395</v>
      </c>
      <c r="C164" s="480" t="s">
        <v>1396</v>
      </c>
      <c r="D164" s="481" t="s">
        <v>1397</v>
      </c>
      <c r="E164" s="18"/>
      <c r="F164" s="18"/>
      <c r="G164" s="18"/>
      <c r="H164" s="540"/>
      <c r="I164" s="18"/>
      <c r="J164" s="18"/>
      <c r="K164" s="70"/>
      <c r="L164" s="58"/>
      <c r="M164" s="58"/>
      <c r="N164" s="17"/>
      <c r="O164" s="18"/>
      <c r="P164" s="18"/>
      <c r="Q164" s="17"/>
      <c r="R164" s="18"/>
      <c r="S164" s="18"/>
      <c r="T164" s="512"/>
    </row>
    <row r="165" spans="1:25" ht="39">
      <c r="A165" s="483">
        <v>4</v>
      </c>
      <c r="B165" s="486" t="s">
        <v>1398</v>
      </c>
      <c r="C165" s="484" t="s">
        <v>1399</v>
      </c>
      <c r="D165" s="485" t="s">
        <v>1400</v>
      </c>
      <c r="E165" s="34" t="s">
        <v>1401</v>
      </c>
      <c r="F165" s="2" t="s">
        <v>790</v>
      </c>
      <c r="G165" s="2"/>
      <c r="H165" s="84"/>
      <c r="I165" s="2"/>
      <c r="J165" s="2"/>
      <c r="K165" s="57" t="s">
        <v>1402</v>
      </c>
      <c r="L165" s="57" t="s">
        <v>790</v>
      </c>
      <c r="M165" s="57"/>
      <c r="N165" s="8"/>
      <c r="O165" s="2"/>
      <c r="P165" s="2"/>
      <c r="Q165" s="8"/>
      <c r="R165" s="2"/>
      <c r="S165" s="2"/>
      <c r="T165" s="513"/>
    </row>
    <row r="166" spans="1:25" ht="65">
      <c r="A166" s="483">
        <v>4</v>
      </c>
      <c r="B166" s="486" t="s">
        <v>1403</v>
      </c>
      <c r="C166" s="484" t="s">
        <v>1404</v>
      </c>
      <c r="D166" s="485" t="s">
        <v>1405</v>
      </c>
      <c r="E166" s="34" t="s">
        <v>1406</v>
      </c>
      <c r="F166" s="2" t="s">
        <v>790</v>
      </c>
      <c r="G166" s="2"/>
      <c r="H166" s="84"/>
      <c r="I166" s="2"/>
      <c r="J166" s="2"/>
      <c r="K166" s="57" t="s">
        <v>1402</v>
      </c>
      <c r="L166" s="57" t="s">
        <v>790</v>
      </c>
      <c r="M166" s="57"/>
      <c r="N166" s="8"/>
      <c r="O166" s="2"/>
      <c r="P166" s="2"/>
      <c r="Q166" s="8"/>
      <c r="R166" s="2"/>
      <c r="S166" s="2"/>
      <c r="T166" s="513"/>
    </row>
    <row r="167" spans="1:25" ht="65">
      <c r="A167" s="483">
        <v>4</v>
      </c>
      <c r="B167" s="499" t="s">
        <v>1407</v>
      </c>
      <c r="C167" s="484" t="s">
        <v>1408</v>
      </c>
      <c r="D167" s="485" t="s">
        <v>1409</v>
      </c>
      <c r="E167" s="34" t="s">
        <v>1410</v>
      </c>
      <c r="F167" s="2" t="s">
        <v>790</v>
      </c>
      <c r="G167" s="2"/>
      <c r="H167" s="84"/>
      <c r="I167" s="2"/>
      <c r="J167" s="2"/>
      <c r="K167" s="57" t="s">
        <v>1411</v>
      </c>
      <c r="L167" s="57" t="s">
        <v>790</v>
      </c>
      <c r="M167" s="57"/>
      <c r="N167" s="8"/>
      <c r="O167" s="2"/>
      <c r="P167" s="2"/>
      <c r="Q167" s="8"/>
      <c r="R167" s="2"/>
      <c r="S167" s="2"/>
      <c r="T167" s="513"/>
    </row>
    <row r="168" spans="1:25" ht="73" customHeight="1">
      <c r="A168" s="483">
        <v>4</v>
      </c>
      <c r="B168" s="499" t="s">
        <v>1412</v>
      </c>
      <c r="C168" s="484" t="s">
        <v>1413</v>
      </c>
      <c r="D168" s="485" t="s">
        <v>1414</v>
      </c>
      <c r="E168" s="34" t="s">
        <v>1415</v>
      </c>
      <c r="F168" s="2" t="s">
        <v>790</v>
      </c>
      <c r="G168" s="2"/>
      <c r="H168" s="84"/>
      <c r="I168" s="2"/>
      <c r="J168" s="2"/>
      <c r="K168" s="57" t="s">
        <v>1416</v>
      </c>
      <c r="L168" s="57" t="s">
        <v>790</v>
      </c>
      <c r="M168" s="57"/>
      <c r="N168" s="8"/>
      <c r="O168" s="2"/>
      <c r="P168" s="2"/>
      <c r="Q168" s="8"/>
      <c r="R168" s="2"/>
      <c r="S168" s="2"/>
      <c r="T168" s="513"/>
    </row>
    <row r="169" spans="1:25" ht="45.65" customHeight="1">
      <c r="A169" s="483">
        <v>4</v>
      </c>
      <c r="B169" s="499" t="s">
        <v>1417</v>
      </c>
      <c r="C169" s="484" t="s">
        <v>1418</v>
      </c>
      <c r="D169" s="485" t="s">
        <v>1419</v>
      </c>
      <c r="E169" s="34" t="s">
        <v>1420</v>
      </c>
      <c r="F169" s="2" t="s">
        <v>790</v>
      </c>
      <c r="G169" s="2"/>
      <c r="H169" s="84"/>
      <c r="I169" s="2"/>
      <c r="J169" s="2"/>
      <c r="K169" s="558" t="s">
        <v>1421</v>
      </c>
      <c r="L169" s="57" t="s">
        <v>790</v>
      </c>
      <c r="M169" s="57"/>
      <c r="N169" s="8"/>
      <c r="O169" s="2"/>
      <c r="P169" s="2"/>
      <c r="Q169" s="8"/>
      <c r="R169" s="2"/>
      <c r="S169" s="2"/>
      <c r="T169" s="513"/>
    </row>
    <row r="170" spans="1:25" ht="78">
      <c r="A170" s="483">
        <v>4</v>
      </c>
      <c r="B170" s="486" t="s">
        <v>1422</v>
      </c>
      <c r="C170" s="484" t="s">
        <v>1423</v>
      </c>
      <c r="D170" s="485" t="s">
        <v>1424</v>
      </c>
      <c r="E170" s="34" t="s">
        <v>1425</v>
      </c>
      <c r="F170" s="2" t="s">
        <v>790</v>
      </c>
      <c r="G170" s="2"/>
      <c r="H170" s="84"/>
      <c r="I170" s="2"/>
      <c r="J170" s="2"/>
      <c r="K170" s="558" t="s">
        <v>1426</v>
      </c>
      <c r="L170" s="57" t="s">
        <v>790</v>
      </c>
      <c r="M170" s="57"/>
      <c r="N170" s="8"/>
      <c r="O170" s="2"/>
      <c r="P170" s="2"/>
      <c r="Q170" s="8"/>
      <c r="R170" s="2"/>
      <c r="S170" s="2"/>
      <c r="T170" s="513"/>
    </row>
    <row r="171" spans="1:25" ht="65">
      <c r="A171" s="483">
        <v>4</v>
      </c>
      <c r="B171" s="486" t="s">
        <v>1427</v>
      </c>
      <c r="C171" s="484" t="s">
        <v>1428</v>
      </c>
      <c r="D171" s="485" t="s">
        <v>1429</v>
      </c>
      <c r="E171" s="34" t="s">
        <v>1430</v>
      </c>
      <c r="F171" s="2" t="s">
        <v>790</v>
      </c>
      <c r="G171" s="2"/>
      <c r="H171" s="84"/>
      <c r="I171" s="2"/>
      <c r="J171" s="2"/>
      <c r="K171" s="558" t="s">
        <v>1431</v>
      </c>
      <c r="L171" s="57" t="s">
        <v>790</v>
      </c>
      <c r="M171" s="57"/>
      <c r="N171" s="8"/>
      <c r="O171" s="2"/>
      <c r="P171" s="2"/>
      <c r="Q171" s="8"/>
      <c r="R171" s="2"/>
      <c r="S171" s="2"/>
      <c r="T171" s="513"/>
    </row>
    <row r="172" spans="1:25" ht="52">
      <c r="A172" s="31">
        <v>4</v>
      </c>
      <c r="B172" s="479" t="s">
        <v>1432</v>
      </c>
      <c r="C172" s="480" t="s">
        <v>1433</v>
      </c>
      <c r="D172" s="481" t="s">
        <v>1434</v>
      </c>
      <c r="E172" s="58"/>
      <c r="F172" s="18"/>
      <c r="G172" s="18"/>
      <c r="H172" s="540"/>
      <c r="I172" s="18"/>
      <c r="J172" s="18"/>
      <c r="K172" s="70"/>
      <c r="L172" s="58"/>
      <c r="M172" s="58"/>
      <c r="N172" s="17"/>
      <c r="O172" s="18"/>
      <c r="P172" s="18"/>
      <c r="Q172" s="17"/>
      <c r="R172" s="18"/>
      <c r="S172" s="18"/>
      <c r="T172" s="512"/>
    </row>
    <row r="173" spans="1:25" ht="65">
      <c r="A173" s="483">
        <v>4</v>
      </c>
      <c r="B173" s="499" t="s">
        <v>1435</v>
      </c>
      <c r="C173" s="484" t="s">
        <v>1436</v>
      </c>
      <c r="D173" s="485" t="s">
        <v>1437</v>
      </c>
      <c r="E173" s="34" t="s">
        <v>1438</v>
      </c>
      <c r="F173" s="2" t="s">
        <v>790</v>
      </c>
      <c r="G173" s="2"/>
      <c r="H173" s="84"/>
      <c r="I173" s="2"/>
      <c r="J173" s="2"/>
      <c r="K173" s="57" t="s">
        <v>1439</v>
      </c>
      <c r="L173" s="57" t="s">
        <v>790</v>
      </c>
      <c r="M173" s="57"/>
      <c r="N173" s="8"/>
      <c r="O173" s="2"/>
      <c r="P173" s="2"/>
      <c r="Q173" s="8"/>
      <c r="R173" s="2"/>
      <c r="S173" s="2"/>
      <c r="T173" s="513"/>
    </row>
    <row r="174" spans="1:25" ht="162">
      <c r="A174" s="31">
        <v>4</v>
      </c>
      <c r="B174" s="492" t="s">
        <v>1440</v>
      </c>
      <c r="C174" s="480" t="s">
        <v>1441</v>
      </c>
      <c r="D174" s="481" t="s">
        <v>1442</v>
      </c>
      <c r="E174" s="60"/>
      <c r="F174" s="19"/>
      <c r="G174" s="18"/>
      <c r="H174" s="540"/>
      <c r="I174" s="18"/>
      <c r="J174" s="18"/>
      <c r="K174" s="70"/>
      <c r="L174" s="58"/>
      <c r="M174" s="58"/>
      <c r="N174" s="17"/>
      <c r="O174" s="18"/>
      <c r="P174" s="18"/>
      <c r="Q174" s="17"/>
      <c r="R174" s="18"/>
      <c r="S174" s="18"/>
      <c r="T174" s="512"/>
    </row>
    <row r="175" spans="1:25" ht="143">
      <c r="A175" s="483">
        <v>4</v>
      </c>
      <c r="B175" s="499" t="s">
        <v>1443</v>
      </c>
      <c r="C175" s="484" t="s">
        <v>1444</v>
      </c>
      <c r="D175" s="485" t="s">
        <v>1445</v>
      </c>
      <c r="E175" s="57" t="s">
        <v>1446</v>
      </c>
      <c r="F175" s="2" t="s">
        <v>790</v>
      </c>
      <c r="G175" s="2"/>
      <c r="H175" s="84"/>
      <c r="I175" s="2"/>
      <c r="J175" s="2"/>
      <c r="K175" s="565" t="s">
        <v>1447</v>
      </c>
      <c r="L175" s="565" t="s">
        <v>790</v>
      </c>
      <c r="M175" s="57"/>
      <c r="N175" s="8"/>
      <c r="O175" s="2"/>
      <c r="P175" s="2"/>
      <c r="Q175" s="8"/>
      <c r="R175" s="2"/>
      <c r="S175" s="2"/>
      <c r="T175" s="513"/>
    </row>
    <row r="176" spans="1:25" ht="156">
      <c r="A176" s="483">
        <v>4</v>
      </c>
      <c r="B176" s="499" t="s">
        <v>1448</v>
      </c>
      <c r="C176" s="484" t="s">
        <v>1449</v>
      </c>
      <c r="D176" s="485" t="s">
        <v>1450</v>
      </c>
      <c r="E176" s="57" t="s">
        <v>1451</v>
      </c>
      <c r="F176" s="2" t="s">
        <v>790</v>
      </c>
      <c r="G176" s="2"/>
      <c r="H176" s="84"/>
      <c r="I176" s="2"/>
      <c r="J176" s="2"/>
      <c r="K176" s="565" t="s">
        <v>1447</v>
      </c>
      <c r="L176" s="565" t="s">
        <v>790</v>
      </c>
      <c r="M176" s="57"/>
      <c r="N176" s="8"/>
      <c r="O176" s="2"/>
      <c r="P176" s="2"/>
      <c r="Q176" s="8"/>
      <c r="R176" s="2"/>
      <c r="S176" s="2"/>
      <c r="T176" s="513"/>
    </row>
    <row r="177" spans="1:20" ht="156">
      <c r="A177" s="483">
        <v>4</v>
      </c>
      <c r="B177" s="499" t="s">
        <v>1452</v>
      </c>
      <c r="C177" s="484" t="s">
        <v>1453</v>
      </c>
      <c r="D177" s="485" t="s">
        <v>1454</v>
      </c>
      <c r="E177" s="57" t="s">
        <v>1455</v>
      </c>
      <c r="F177" s="2" t="s">
        <v>790</v>
      </c>
      <c r="G177" s="2"/>
      <c r="H177" s="84"/>
      <c r="I177" s="2"/>
      <c r="J177" s="2"/>
      <c r="K177" s="565" t="s">
        <v>1447</v>
      </c>
      <c r="L177" s="565" t="s">
        <v>790</v>
      </c>
      <c r="M177" s="57"/>
      <c r="N177" s="8"/>
      <c r="O177" s="2"/>
      <c r="P177" s="2"/>
      <c r="Q177" s="8"/>
      <c r="R177" s="2"/>
      <c r="S177" s="2"/>
      <c r="T177" s="513"/>
    </row>
    <row r="178" spans="1:20" ht="156">
      <c r="A178" s="483">
        <v>4</v>
      </c>
      <c r="B178" s="499" t="s">
        <v>1456</v>
      </c>
      <c r="C178" s="484" t="s">
        <v>1457</v>
      </c>
      <c r="D178" s="485" t="s">
        <v>1458</v>
      </c>
      <c r="E178" s="57" t="s">
        <v>1455</v>
      </c>
      <c r="F178" s="2" t="s">
        <v>790</v>
      </c>
      <c r="G178" s="2"/>
      <c r="H178" s="84"/>
      <c r="I178" s="2"/>
      <c r="J178" s="2"/>
      <c r="K178" s="565" t="s">
        <v>1447</v>
      </c>
      <c r="L178" s="565" t="s">
        <v>790</v>
      </c>
      <c r="M178" s="57"/>
      <c r="N178" s="8"/>
      <c r="O178" s="2"/>
      <c r="P178" s="2"/>
      <c r="Q178" s="8"/>
      <c r="R178" s="2"/>
      <c r="S178" s="2"/>
      <c r="T178" s="513"/>
    </row>
    <row r="179" spans="1:20" ht="156">
      <c r="A179" s="483">
        <v>4</v>
      </c>
      <c r="B179" s="499" t="s">
        <v>1459</v>
      </c>
      <c r="C179" s="484" t="s">
        <v>1460</v>
      </c>
      <c r="D179" s="485" t="s">
        <v>1461</v>
      </c>
      <c r="E179" s="57" t="s">
        <v>1455</v>
      </c>
      <c r="F179" s="2" t="s">
        <v>790</v>
      </c>
      <c r="G179" s="2"/>
      <c r="H179" s="84"/>
      <c r="I179" s="2"/>
      <c r="J179" s="2"/>
      <c r="K179" s="565" t="s">
        <v>1447</v>
      </c>
      <c r="L179" s="565" t="s">
        <v>790</v>
      </c>
      <c r="M179" s="57"/>
      <c r="N179" s="8"/>
      <c r="O179" s="2"/>
      <c r="P179" s="2"/>
      <c r="Q179" s="8"/>
      <c r="R179" s="2"/>
      <c r="S179" s="2"/>
      <c r="T179" s="513"/>
    </row>
    <row r="180" spans="1:20" ht="156">
      <c r="A180" s="483">
        <v>4</v>
      </c>
      <c r="B180" s="499" t="s">
        <v>1462</v>
      </c>
      <c r="C180" s="487" t="s">
        <v>1463</v>
      </c>
      <c r="D180" s="487" t="s">
        <v>1464</v>
      </c>
      <c r="E180" s="57" t="s">
        <v>1455</v>
      </c>
      <c r="F180" s="2" t="s">
        <v>790</v>
      </c>
      <c r="G180" s="2"/>
      <c r="H180" s="84"/>
      <c r="I180" s="2"/>
      <c r="J180" s="2"/>
      <c r="K180" s="565" t="s">
        <v>1447</v>
      </c>
      <c r="L180" s="565" t="s">
        <v>790</v>
      </c>
      <c r="M180" s="57"/>
      <c r="N180" s="8"/>
      <c r="O180" s="2"/>
      <c r="P180" s="2"/>
      <c r="Q180" s="8"/>
      <c r="R180" s="2"/>
      <c r="S180" s="2"/>
      <c r="T180" s="513"/>
    </row>
    <row r="181" spans="1:20" ht="156">
      <c r="A181" s="483">
        <v>4</v>
      </c>
      <c r="B181" s="499" t="s">
        <v>1465</v>
      </c>
      <c r="C181" s="484" t="s">
        <v>1466</v>
      </c>
      <c r="D181" s="485" t="s">
        <v>1467</v>
      </c>
      <c r="E181" s="57" t="s">
        <v>1455</v>
      </c>
      <c r="F181" s="2" t="s">
        <v>790</v>
      </c>
      <c r="G181" s="2"/>
      <c r="H181" s="84"/>
      <c r="I181" s="2"/>
      <c r="J181" s="2"/>
      <c r="K181" s="565" t="s">
        <v>1447</v>
      </c>
      <c r="L181" s="565" t="s">
        <v>790</v>
      </c>
      <c r="M181" s="57"/>
      <c r="N181" s="8"/>
      <c r="O181" s="2"/>
      <c r="P181" s="2"/>
      <c r="Q181" s="8"/>
      <c r="R181" s="2"/>
      <c r="S181" s="2"/>
      <c r="T181" s="513"/>
    </row>
    <row r="182" spans="1:20" ht="130">
      <c r="A182" s="483">
        <v>4</v>
      </c>
      <c r="B182" s="499" t="s">
        <v>1468</v>
      </c>
      <c r="C182" s="484" t="s">
        <v>1469</v>
      </c>
      <c r="D182" s="485" t="s">
        <v>1470</v>
      </c>
      <c r="E182" s="57" t="s">
        <v>1471</v>
      </c>
      <c r="F182" s="2" t="s">
        <v>790</v>
      </c>
      <c r="G182" s="2"/>
      <c r="H182" s="84"/>
      <c r="I182" s="2"/>
      <c r="J182" s="2"/>
      <c r="K182" s="565" t="s">
        <v>1447</v>
      </c>
      <c r="L182" s="565" t="s">
        <v>790</v>
      </c>
      <c r="M182" s="57"/>
      <c r="N182" s="8"/>
      <c r="O182" s="2"/>
      <c r="P182" s="2"/>
      <c r="Q182" s="8"/>
      <c r="R182" s="2"/>
      <c r="S182" s="2"/>
      <c r="T182" s="513"/>
    </row>
    <row r="183" spans="1:20" ht="143">
      <c r="A183" s="483">
        <v>4</v>
      </c>
      <c r="B183" s="499" t="s">
        <v>1472</v>
      </c>
      <c r="C183" s="487" t="s">
        <v>1473</v>
      </c>
      <c r="D183" s="487" t="s">
        <v>1474</v>
      </c>
      <c r="E183" s="57" t="s">
        <v>1475</v>
      </c>
      <c r="F183" s="2" t="s">
        <v>790</v>
      </c>
      <c r="G183" s="2"/>
      <c r="H183" s="84"/>
      <c r="I183" s="2"/>
      <c r="J183" s="2"/>
      <c r="K183" s="565" t="s">
        <v>1476</v>
      </c>
      <c r="L183" s="565" t="s">
        <v>20</v>
      </c>
      <c r="M183" s="57"/>
      <c r="N183" s="8"/>
      <c r="O183" s="2"/>
      <c r="P183" s="2"/>
      <c r="Q183" s="8"/>
      <c r="R183" s="2"/>
      <c r="S183" s="2"/>
      <c r="T183" s="513"/>
    </row>
    <row r="184" spans="1:20" ht="143">
      <c r="A184" s="483">
        <v>4</v>
      </c>
      <c r="B184" s="499" t="s">
        <v>1477</v>
      </c>
      <c r="C184" s="484" t="s">
        <v>1478</v>
      </c>
      <c r="D184" s="485" t="s">
        <v>1479</v>
      </c>
      <c r="E184" s="57" t="s">
        <v>1475</v>
      </c>
      <c r="F184" s="2" t="s">
        <v>790</v>
      </c>
      <c r="G184" s="2"/>
      <c r="H184" s="84"/>
      <c r="I184" s="2"/>
      <c r="J184" s="2"/>
      <c r="K184" s="565" t="s">
        <v>1447</v>
      </c>
      <c r="L184" s="565" t="s">
        <v>790</v>
      </c>
      <c r="M184" s="57"/>
      <c r="N184" s="8"/>
      <c r="O184" s="2"/>
      <c r="P184" s="2"/>
      <c r="Q184" s="8"/>
      <c r="R184" s="2"/>
      <c r="S184" s="2"/>
      <c r="T184" s="513"/>
    </row>
    <row r="185" spans="1:20" ht="91">
      <c r="A185" s="31">
        <v>4</v>
      </c>
      <c r="B185" s="479" t="s">
        <v>1480</v>
      </c>
      <c r="C185" s="480" t="s">
        <v>1481</v>
      </c>
      <c r="D185" s="481" t="s">
        <v>1482</v>
      </c>
      <c r="E185" s="501"/>
      <c r="F185" s="19"/>
      <c r="G185" s="18"/>
      <c r="H185" s="540"/>
      <c r="I185" s="18"/>
      <c r="J185" s="18"/>
      <c r="K185" s="70"/>
      <c r="L185" s="58"/>
      <c r="M185" s="58"/>
      <c r="N185" s="17"/>
      <c r="O185" s="18"/>
      <c r="P185" s="18"/>
      <c r="Q185" s="17"/>
      <c r="R185" s="18"/>
      <c r="S185" s="18"/>
      <c r="T185" s="512"/>
    </row>
    <row r="186" spans="1:20" ht="189" customHeight="1">
      <c r="A186" s="483">
        <v>4</v>
      </c>
      <c r="B186" s="486" t="s">
        <v>1483</v>
      </c>
      <c r="C186" s="484" t="s">
        <v>1484</v>
      </c>
      <c r="D186" s="485" t="s">
        <v>1485</v>
      </c>
      <c r="E186" s="57" t="s">
        <v>1486</v>
      </c>
      <c r="F186" s="2" t="s">
        <v>790</v>
      </c>
      <c r="G186" s="2"/>
      <c r="H186" s="84"/>
      <c r="I186" s="2"/>
      <c r="J186" s="2"/>
      <c r="K186" s="57" t="s">
        <v>1487</v>
      </c>
      <c r="L186" s="57" t="s">
        <v>790</v>
      </c>
      <c r="M186" s="57"/>
      <c r="N186" s="8"/>
      <c r="O186" s="2"/>
      <c r="P186" s="2"/>
      <c r="Q186" s="8"/>
      <c r="R186" s="2"/>
      <c r="S186" s="2"/>
      <c r="T186" s="513"/>
    </row>
    <row r="187" spans="1:20" ht="130">
      <c r="A187" s="483">
        <v>4</v>
      </c>
      <c r="B187" s="486" t="s">
        <v>1488</v>
      </c>
      <c r="C187" s="487" t="s">
        <v>1489</v>
      </c>
      <c r="D187" s="487" t="s">
        <v>1490</v>
      </c>
      <c r="E187" s="57" t="s">
        <v>1491</v>
      </c>
      <c r="F187" s="2" t="s">
        <v>790</v>
      </c>
      <c r="G187" s="2"/>
      <c r="H187" s="84"/>
      <c r="I187" s="2"/>
      <c r="J187" s="2"/>
      <c r="K187" s="57" t="s">
        <v>1492</v>
      </c>
      <c r="L187" s="57" t="s">
        <v>790</v>
      </c>
      <c r="M187" s="57"/>
      <c r="N187" s="8"/>
      <c r="O187" s="2"/>
      <c r="P187" s="2"/>
      <c r="Q187" s="8"/>
      <c r="R187" s="2"/>
      <c r="S187" s="2"/>
      <c r="T187" s="513"/>
    </row>
    <row r="188" spans="1:20" ht="156">
      <c r="A188" s="483">
        <v>4</v>
      </c>
      <c r="B188" s="486" t="s">
        <v>1493</v>
      </c>
      <c r="C188" s="487" t="s">
        <v>1494</v>
      </c>
      <c r="D188" s="487" t="s">
        <v>1495</v>
      </c>
      <c r="E188" s="57" t="s">
        <v>1496</v>
      </c>
      <c r="F188" s="2" t="s">
        <v>790</v>
      </c>
      <c r="G188" s="2"/>
      <c r="H188" s="84"/>
      <c r="I188" s="2"/>
      <c r="J188" s="2"/>
      <c r="K188" s="57" t="s">
        <v>1497</v>
      </c>
      <c r="L188" s="57" t="s">
        <v>790</v>
      </c>
      <c r="M188" s="57"/>
      <c r="N188" s="8"/>
      <c r="O188" s="2"/>
      <c r="P188" s="2"/>
      <c r="Q188" s="8"/>
      <c r="R188" s="2"/>
      <c r="S188" s="2"/>
      <c r="T188" s="513"/>
    </row>
    <row r="189" spans="1:20" ht="156">
      <c r="A189" s="483">
        <v>4</v>
      </c>
      <c r="B189" s="486" t="s">
        <v>1498</v>
      </c>
      <c r="C189" s="487" t="s">
        <v>1499</v>
      </c>
      <c r="D189" s="487" t="s">
        <v>1500</v>
      </c>
      <c r="E189" s="57" t="s">
        <v>1501</v>
      </c>
      <c r="F189" s="2" t="s">
        <v>790</v>
      </c>
      <c r="G189" s="2"/>
      <c r="H189" s="84"/>
      <c r="I189" s="2"/>
      <c r="J189" s="2"/>
      <c r="K189" s="57" t="s">
        <v>1502</v>
      </c>
      <c r="L189" s="57" t="s">
        <v>790</v>
      </c>
      <c r="M189" s="57"/>
      <c r="N189" s="8"/>
      <c r="O189" s="2"/>
      <c r="P189" s="2"/>
      <c r="Q189" s="8"/>
      <c r="R189" s="2"/>
      <c r="S189" s="2"/>
      <c r="T189" s="513"/>
    </row>
    <row r="190" spans="1:20" ht="156">
      <c r="A190" s="483">
        <v>4</v>
      </c>
      <c r="B190" s="486" t="s">
        <v>1503</v>
      </c>
      <c r="C190" s="487" t="s">
        <v>1504</v>
      </c>
      <c r="D190" s="487" t="s">
        <v>1505</v>
      </c>
      <c r="E190" s="57" t="s">
        <v>1506</v>
      </c>
      <c r="F190" s="2" t="s">
        <v>790</v>
      </c>
      <c r="G190" s="2"/>
      <c r="H190" s="84"/>
      <c r="I190" s="2"/>
      <c r="J190" s="2"/>
      <c r="K190" s="57" t="s">
        <v>1507</v>
      </c>
      <c r="L190" s="57" t="s">
        <v>790</v>
      </c>
      <c r="M190" s="57"/>
      <c r="N190" s="8"/>
      <c r="O190" s="2"/>
      <c r="P190" s="2"/>
      <c r="Q190" s="8"/>
      <c r="R190" s="2"/>
      <c r="S190" s="2"/>
      <c r="T190" s="513"/>
    </row>
    <row r="191" spans="1:20" ht="169">
      <c r="A191" s="483">
        <v>4</v>
      </c>
      <c r="B191" s="486" t="s">
        <v>1508</v>
      </c>
      <c r="C191" s="487" t="s">
        <v>1509</v>
      </c>
      <c r="D191" s="487" t="s">
        <v>1510</v>
      </c>
      <c r="E191" s="57" t="s">
        <v>1511</v>
      </c>
      <c r="F191" s="2" t="s">
        <v>790</v>
      </c>
      <c r="G191" s="2"/>
      <c r="H191" s="84"/>
      <c r="I191" s="2"/>
      <c r="J191" s="2"/>
      <c r="K191" s="57" t="s">
        <v>1487</v>
      </c>
      <c r="L191" s="57" t="s">
        <v>790</v>
      </c>
      <c r="M191" s="57"/>
      <c r="N191" s="8"/>
      <c r="O191" s="2"/>
      <c r="P191" s="2"/>
      <c r="Q191" s="8"/>
      <c r="R191" s="2"/>
      <c r="S191" s="2"/>
      <c r="T191" s="513"/>
    </row>
    <row r="192" spans="1:20" ht="143">
      <c r="A192" s="483">
        <v>4</v>
      </c>
      <c r="B192" s="486" t="s">
        <v>1512</v>
      </c>
      <c r="C192" s="484" t="s">
        <v>1513</v>
      </c>
      <c r="D192" s="485" t="s">
        <v>1514</v>
      </c>
      <c r="E192" s="57" t="s">
        <v>1511</v>
      </c>
      <c r="F192" s="2" t="s">
        <v>790</v>
      </c>
      <c r="G192" s="2"/>
      <c r="H192" s="84"/>
      <c r="I192" s="2"/>
      <c r="J192" s="2"/>
      <c r="K192" s="57" t="s">
        <v>1507</v>
      </c>
      <c r="L192" s="57" t="s">
        <v>790</v>
      </c>
      <c r="M192" s="57"/>
      <c r="N192" s="8"/>
      <c r="O192" s="2"/>
      <c r="P192" s="2"/>
      <c r="Q192" s="8"/>
      <c r="R192" s="2"/>
      <c r="S192" s="2"/>
      <c r="T192" s="513"/>
    </row>
    <row r="193" spans="1:25" ht="52">
      <c r="A193" s="31">
        <v>4</v>
      </c>
      <c r="B193" s="479" t="s">
        <v>1515</v>
      </c>
      <c r="C193" s="480" t="s">
        <v>1516</v>
      </c>
      <c r="D193" s="481" t="s">
        <v>1517</v>
      </c>
      <c r="E193" s="18"/>
      <c r="F193" s="18"/>
      <c r="G193" s="18"/>
      <c r="H193" s="540"/>
      <c r="I193" s="18"/>
      <c r="J193" s="18"/>
      <c r="K193" s="70"/>
      <c r="L193" s="58"/>
      <c r="M193" s="58"/>
      <c r="N193" s="17"/>
      <c r="O193" s="18"/>
      <c r="P193" s="18"/>
      <c r="Q193" s="17"/>
      <c r="R193" s="18"/>
      <c r="S193" s="18"/>
      <c r="T193" s="512"/>
    </row>
    <row r="194" spans="1:25" ht="14">
      <c r="A194" s="483">
        <v>4</v>
      </c>
      <c r="B194" s="499" t="s">
        <v>1518</v>
      </c>
      <c r="C194" s="484" t="s">
        <v>1519</v>
      </c>
      <c r="D194" s="485" t="s">
        <v>1520</v>
      </c>
      <c r="E194" s="2" t="s">
        <v>1521</v>
      </c>
      <c r="F194" s="2" t="s">
        <v>20</v>
      </c>
      <c r="G194" s="2"/>
      <c r="H194" s="84"/>
      <c r="I194" s="2"/>
      <c r="J194" s="2"/>
      <c r="K194" s="57" t="s">
        <v>1521</v>
      </c>
      <c r="L194" s="57" t="s">
        <v>20</v>
      </c>
      <c r="M194" s="57"/>
      <c r="N194" s="8"/>
      <c r="O194" s="2"/>
      <c r="P194" s="2"/>
      <c r="Q194" s="8"/>
      <c r="R194" s="2"/>
      <c r="S194" s="2"/>
      <c r="T194" s="513"/>
    </row>
    <row r="195" spans="1:25" ht="39">
      <c r="A195" s="483">
        <v>4</v>
      </c>
      <c r="B195" s="499" t="s">
        <v>1522</v>
      </c>
      <c r="C195" s="484" t="s">
        <v>1523</v>
      </c>
      <c r="D195" s="487" t="s">
        <v>1524</v>
      </c>
      <c r="E195" s="2" t="s">
        <v>1521</v>
      </c>
      <c r="F195" s="2" t="s">
        <v>20</v>
      </c>
      <c r="G195" s="2"/>
      <c r="H195" s="84"/>
      <c r="I195" s="2"/>
      <c r="J195" s="2"/>
      <c r="K195" s="57" t="s">
        <v>1521</v>
      </c>
      <c r="L195" s="57" t="s">
        <v>20</v>
      </c>
      <c r="M195" s="57"/>
      <c r="N195" s="8"/>
      <c r="O195" s="2"/>
      <c r="P195" s="2"/>
      <c r="Q195" s="8"/>
      <c r="R195" s="2"/>
      <c r="S195" s="2"/>
      <c r="T195" s="513"/>
      <c r="U195" s="527"/>
      <c r="V195" s="516"/>
      <c r="W195" s="517"/>
      <c r="X195" s="5"/>
      <c r="Y195" s="518"/>
    </row>
    <row r="196" spans="1:25" ht="301">
      <c r="A196" s="31" t="s">
        <v>786</v>
      </c>
      <c r="B196" s="479" t="s">
        <v>1525</v>
      </c>
      <c r="C196" s="508" t="s">
        <v>1526</v>
      </c>
      <c r="D196" s="509" t="s">
        <v>1527</v>
      </c>
      <c r="E196" s="19"/>
      <c r="F196" s="19"/>
      <c r="G196" s="19"/>
      <c r="H196" s="541"/>
      <c r="I196" s="19"/>
      <c r="J196" s="19"/>
      <c r="K196" s="564"/>
      <c r="L196" s="501"/>
      <c r="M196" s="501"/>
      <c r="N196" s="20"/>
      <c r="O196" s="19"/>
      <c r="P196" s="19"/>
      <c r="Q196" s="20"/>
      <c r="R196" s="19"/>
      <c r="S196" s="19"/>
      <c r="T196" s="513"/>
      <c r="U196" s="528"/>
      <c r="V196" s="524"/>
      <c r="Y196" s="7"/>
    </row>
    <row r="197" spans="1:25" ht="260">
      <c r="A197" s="31" t="s">
        <v>786</v>
      </c>
      <c r="B197" s="495" t="s">
        <v>1528</v>
      </c>
      <c r="C197" s="484" t="s">
        <v>1529</v>
      </c>
      <c r="D197" s="485" t="s">
        <v>1530</v>
      </c>
      <c r="E197" s="57" t="s">
        <v>1531</v>
      </c>
      <c r="F197" s="2" t="s">
        <v>790</v>
      </c>
      <c r="G197" s="2"/>
      <c r="H197" s="84"/>
      <c r="I197" s="2"/>
      <c r="J197" s="2"/>
      <c r="K197" s="57" t="s">
        <v>1532</v>
      </c>
      <c r="L197" s="57" t="s">
        <v>790</v>
      </c>
      <c r="M197" s="57"/>
      <c r="N197" s="8"/>
      <c r="O197" s="2"/>
      <c r="P197" s="2"/>
      <c r="Q197" s="8"/>
      <c r="R197" s="2"/>
      <c r="S197" s="2"/>
      <c r="T197" s="513"/>
      <c r="U197" s="528"/>
      <c r="V197" s="524"/>
      <c r="Y197" s="7"/>
    </row>
    <row r="198" spans="1:25" ht="247">
      <c r="A198" s="31" t="s">
        <v>786</v>
      </c>
      <c r="B198" s="495" t="s">
        <v>1533</v>
      </c>
      <c r="C198" s="484" t="s">
        <v>1534</v>
      </c>
      <c r="D198" s="485" t="s">
        <v>1535</v>
      </c>
      <c r="E198" s="65" t="s">
        <v>1536</v>
      </c>
      <c r="F198" s="2" t="s">
        <v>790</v>
      </c>
      <c r="G198" s="2"/>
      <c r="H198" s="84"/>
      <c r="I198" s="2"/>
      <c r="J198" s="2"/>
      <c r="K198" s="65" t="s">
        <v>1537</v>
      </c>
      <c r="L198" s="57" t="s">
        <v>790</v>
      </c>
      <c r="M198" s="57"/>
      <c r="N198" s="8"/>
      <c r="O198" s="2"/>
      <c r="P198" s="2"/>
      <c r="Q198" s="8"/>
      <c r="R198" s="2"/>
      <c r="S198" s="2"/>
      <c r="T198" s="513"/>
      <c r="U198" s="528"/>
      <c r="V198" s="524"/>
      <c r="Y198" s="7"/>
    </row>
    <row r="199" spans="1:25" ht="91">
      <c r="A199" s="31" t="s">
        <v>791</v>
      </c>
      <c r="B199" s="479" t="s">
        <v>1538</v>
      </c>
      <c r="C199" s="488" t="s">
        <v>1539</v>
      </c>
      <c r="D199" s="488" t="s">
        <v>1540</v>
      </c>
      <c r="E199" s="18"/>
      <c r="F199" s="18"/>
      <c r="G199" s="18"/>
      <c r="H199" s="540"/>
      <c r="I199" s="18"/>
      <c r="J199" s="18"/>
      <c r="K199" s="70"/>
      <c r="L199" s="58"/>
      <c r="M199" s="58"/>
      <c r="N199" s="17"/>
      <c r="O199" s="18"/>
      <c r="P199" s="18"/>
      <c r="Q199" s="17"/>
      <c r="R199" s="18"/>
      <c r="S199" s="18"/>
      <c r="T199" s="512"/>
      <c r="U199" s="528"/>
      <c r="V199" s="524"/>
      <c r="Y199" s="7"/>
    </row>
    <row r="200" spans="1:25" ht="195">
      <c r="A200" s="31" t="s">
        <v>791</v>
      </c>
      <c r="B200" s="495" t="s">
        <v>1541</v>
      </c>
      <c r="C200" s="487" t="s">
        <v>1542</v>
      </c>
      <c r="D200" s="487" t="s">
        <v>1543</v>
      </c>
      <c r="E200" s="19"/>
      <c r="F200" s="19"/>
      <c r="G200" s="19"/>
      <c r="H200" s="542" t="s">
        <v>1544</v>
      </c>
      <c r="I200" s="534" t="s">
        <v>909</v>
      </c>
      <c r="J200" s="534" t="s">
        <v>752</v>
      </c>
      <c r="K200" s="57" t="s">
        <v>1545</v>
      </c>
      <c r="L200" s="57" t="s">
        <v>790</v>
      </c>
      <c r="M200" s="57"/>
      <c r="N200" s="8"/>
      <c r="O200" s="2"/>
      <c r="P200" s="2"/>
      <c r="Q200" s="8"/>
      <c r="R200" s="2"/>
      <c r="S200" s="2"/>
      <c r="T200" s="513"/>
      <c r="U200" s="528"/>
      <c r="V200" s="524"/>
      <c r="Y200" s="7"/>
    </row>
    <row r="201" spans="1:25" ht="14">
      <c r="A201" s="496" t="s">
        <v>1546</v>
      </c>
      <c r="B201" s="497"/>
      <c r="C201" s="498" t="s">
        <v>1547</v>
      </c>
      <c r="D201" s="498" t="s">
        <v>1547</v>
      </c>
      <c r="E201" s="500"/>
      <c r="F201" s="500"/>
      <c r="G201" s="500"/>
      <c r="H201" s="471"/>
      <c r="I201" s="500"/>
      <c r="J201" s="500"/>
      <c r="K201" s="473"/>
      <c r="L201" s="473"/>
      <c r="M201" s="473"/>
      <c r="N201" s="500"/>
      <c r="O201" s="500"/>
      <c r="P201" s="500"/>
      <c r="Q201" s="500"/>
      <c r="R201" s="500"/>
      <c r="S201" s="500"/>
      <c r="T201" s="514"/>
      <c r="U201" s="527"/>
      <c r="V201" s="529"/>
      <c r="W201" s="517"/>
      <c r="X201" s="5"/>
      <c r="Y201" s="518"/>
    </row>
    <row r="202" spans="1:25" ht="104">
      <c r="A202" s="31" t="s">
        <v>1546</v>
      </c>
      <c r="B202" s="489">
        <v>3</v>
      </c>
      <c r="C202" s="480" t="s">
        <v>1548</v>
      </c>
      <c r="D202" s="481" t="s">
        <v>1549</v>
      </c>
      <c r="E202" s="18"/>
      <c r="F202" s="18"/>
      <c r="G202" s="18"/>
      <c r="H202" s="540"/>
      <c r="I202" s="18"/>
      <c r="J202" s="18"/>
      <c r="K202" s="70"/>
      <c r="L202" s="58"/>
      <c r="M202" s="58"/>
      <c r="N202" s="17"/>
      <c r="O202" s="18"/>
      <c r="P202" s="18"/>
      <c r="Q202" s="17"/>
      <c r="R202" s="18"/>
      <c r="S202" s="18"/>
      <c r="T202" s="512"/>
      <c r="U202" s="528"/>
      <c r="V202" s="524"/>
      <c r="Y202" s="7"/>
    </row>
    <row r="203" spans="1:25" ht="26">
      <c r="A203" s="31" t="s">
        <v>1546</v>
      </c>
      <c r="B203" s="489" t="s">
        <v>831</v>
      </c>
      <c r="C203" s="480" t="s">
        <v>1550</v>
      </c>
      <c r="D203" s="481" t="s">
        <v>1551</v>
      </c>
      <c r="E203" s="18"/>
      <c r="F203" s="18"/>
      <c r="G203" s="18"/>
      <c r="H203" s="540"/>
      <c r="I203" s="18"/>
      <c r="J203" s="18"/>
      <c r="K203" s="70"/>
      <c r="L203" s="58"/>
      <c r="M203" s="58"/>
      <c r="N203" s="17"/>
      <c r="O203" s="18"/>
      <c r="P203" s="18"/>
      <c r="Q203" s="17"/>
      <c r="R203" s="18"/>
      <c r="S203" s="18"/>
      <c r="T203" s="512"/>
      <c r="U203" s="528"/>
      <c r="V203" s="524"/>
      <c r="Y203" s="7"/>
    </row>
    <row r="204" spans="1:25" ht="26">
      <c r="A204" s="31" t="s">
        <v>1546</v>
      </c>
      <c r="B204" s="499" t="s">
        <v>837</v>
      </c>
      <c r="C204" s="484" t="s">
        <v>1552</v>
      </c>
      <c r="D204" s="485" t="s">
        <v>1553</v>
      </c>
      <c r="E204" s="2"/>
      <c r="F204" s="2"/>
      <c r="G204" s="2"/>
      <c r="H204" s="84"/>
      <c r="I204" s="2"/>
      <c r="J204" s="2"/>
      <c r="K204" s="475"/>
      <c r="L204" s="57"/>
      <c r="M204" s="57"/>
      <c r="N204" s="8"/>
      <c r="O204" s="2"/>
      <c r="P204" s="2"/>
      <c r="Q204" s="8"/>
      <c r="R204" s="2"/>
      <c r="S204" s="2"/>
      <c r="T204" s="513"/>
      <c r="U204" s="528"/>
      <c r="V204" s="524"/>
      <c r="Y204" s="7"/>
    </row>
    <row r="205" spans="1:25" ht="26">
      <c r="A205" s="31"/>
      <c r="B205" s="499" t="s">
        <v>1554</v>
      </c>
      <c r="C205" s="487" t="s">
        <v>1555</v>
      </c>
      <c r="D205" s="487" t="s">
        <v>1556</v>
      </c>
      <c r="E205" s="2"/>
      <c r="F205" s="2"/>
      <c r="G205" s="2"/>
      <c r="H205" s="84"/>
      <c r="I205" s="2"/>
      <c r="J205" s="2"/>
      <c r="K205" s="475"/>
      <c r="L205" s="57"/>
      <c r="M205" s="57"/>
      <c r="N205" s="8"/>
      <c r="O205" s="2"/>
      <c r="P205" s="2"/>
      <c r="Q205" s="8"/>
      <c r="R205" s="2"/>
      <c r="S205" s="2"/>
      <c r="T205" s="513"/>
      <c r="U205" s="528"/>
      <c r="V205" s="524"/>
      <c r="Y205" s="7"/>
    </row>
    <row r="206" spans="1:25" ht="39">
      <c r="A206" s="31" t="s">
        <v>1546</v>
      </c>
      <c r="B206" s="499" t="s">
        <v>1557</v>
      </c>
      <c r="C206" s="484" t="s">
        <v>1558</v>
      </c>
      <c r="D206" s="485" t="s">
        <v>1559</v>
      </c>
      <c r="E206" s="2"/>
      <c r="F206" s="2"/>
      <c r="G206" s="2"/>
      <c r="H206" s="84"/>
      <c r="I206" s="2"/>
      <c r="J206" s="2"/>
      <c r="K206" s="475"/>
      <c r="L206" s="57"/>
      <c r="M206" s="57"/>
      <c r="N206" s="8"/>
      <c r="O206" s="2"/>
      <c r="P206" s="2"/>
      <c r="Q206" s="8"/>
      <c r="R206" s="2"/>
      <c r="S206" s="2"/>
      <c r="T206" s="513"/>
      <c r="U206" s="528"/>
      <c r="V206" s="524"/>
      <c r="Y206" s="7"/>
    </row>
    <row r="207" spans="1:25" ht="39">
      <c r="A207" s="31" t="s">
        <v>1546</v>
      </c>
      <c r="B207" s="499" t="s">
        <v>1560</v>
      </c>
      <c r="C207" s="487" t="s">
        <v>1561</v>
      </c>
      <c r="D207" s="487" t="s">
        <v>1562</v>
      </c>
      <c r="E207" s="2"/>
      <c r="F207" s="2"/>
      <c r="G207" s="2"/>
      <c r="H207" s="84"/>
      <c r="I207" s="2"/>
      <c r="J207" s="2"/>
      <c r="K207" s="475"/>
      <c r="L207" s="57"/>
      <c r="M207" s="57"/>
      <c r="N207" s="8"/>
      <c r="O207" s="2"/>
      <c r="P207" s="2"/>
      <c r="Q207" s="8"/>
      <c r="R207" s="2"/>
      <c r="S207" s="2"/>
      <c r="T207" s="513"/>
      <c r="U207" s="528"/>
      <c r="V207" s="524"/>
      <c r="Y207" s="7"/>
    </row>
    <row r="208" spans="1:25" ht="26">
      <c r="A208" s="31" t="s">
        <v>1546</v>
      </c>
      <c r="B208" s="499" t="s">
        <v>1563</v>
      </c>
      <c r="C208" s="487" t="s">
        <v>1564</v>
      </c>
      <c r="D208" s="487" t="s">
        <v>1565</v>
      </c>
      <c r="E208" s="2"/>
      <c r="F208" s="2"/>
      <c r="G208" s="2"/>
      <c r="H208" s="84"/>
      <c r="I208" s="2"/>
      <c r="J208" s="2"/>
      <c r="K208" s="475"/>
      <c r="L208" s="57"/>
      <c r="M208" s="57"/>
      <c r="N208" s="8"/>
      <c r="O208" s="2"/>
      <c r="P208" s="2"/>
      <c r="Q208" s="8"/>
      <c r="R208" s="2"/>
      <c r="S208" s="2"/>
      <c r="T208" s="513"/>
      <c r="U208" s="528"/>
      <c r="V208" s="524"/>
      <c r="Y208" s="7"/>
    </row>
    <row r="209" spans="1:25" ht="39">
      <c r="A209" s="31" t="s">
        <v>1546</v>
      </c>
      <c r="B209" s="499" t="s">
        <v>1566</v>
      </c>
      <c r="C209" s="487" t="s">
        <v>1567</v>
      </c>
      <c r="D209" s="487" t="s">
        <v>1568</v>
      </c>
      <c r="E209" s="2"/>
      <c r="F209" s="2"/>
      <c r="G209" s="2"/>
      <c r="H209" s="84"/>
      <c r="I209" s="2"/>
      <c r="J209" s="2"/>
      <c r="K209" s="475"/>
      <c r="L209" s="57"/>
      <c r="M209" s="57"/>
      <c r="N209" s="8"/>
      <c r="O209" s="2"/>
      <c r="P209" s="2"/>
      <c r="Q209" s="8"/>
      <c r="R209" s="2"/>
      <c r="S209" s="2"/>
      <c r="T209" s="513"/>
      <c r="U209" s="528"/>
      <c r="V209" s="524"/>
      <c r="Y209" s="7"/>
    </row>
    <row r="210" spans="1:25" ht="26">
      <c r="A210" s="31" t="s">
        <v>1546</v>
      </c>
      <c r="B210" s="499" t="s">
        <v>1569</v>
      </c>
      <c r="C210" s="487" t="s">
        <v>1570</v>
      </c>
      <c r="D210" s="487" t="s">
        <v>1571</v>
      </c>
      <c r="E210" s="2"/>
      <c r="F210" s="2"/>
      <c r="G210" s="2"/>
      <c r="H210" s="84"/>
      <c r="I210" s="2"/>
      <c r="J210" s="2"/>
      <c r="K210" s="475"/>
      <c r="L210" s="57"/>
      <c r="M210" s="57"/>
      <c r="N210" s="8"/>
      <c r="O210" s="2"/>
      <c r="P210" s="2"/>
      <c r="Q210" s="8"/>
      <c r="R210" s="2"/>
      <c r="S210" s="2"/>
      <c r="T210" s="513"/>
      <c r="U210" s="528"/>
      <c r="V210" s="530"/>
      <c r="Y210" s="7"/>
    </row>
    <row r="211" spans="1:25" ht="39">
      <c r="A211" s="31" t="s">
        <v>1546</v>
      </c>
      <c r="B211" s="499" t="s">
        <v>1572</v>
      </c>
      <c r="C211" s="487" t="s">
        <v>1573</v>
      </c>
      <c r="D211" s="487" t="s">
        <v>1574</v>
      </c>
      <c r="E211" s="2"/>
      <c r="F211" s="2"/>
      <c r="G211" s="2"/>
      <c r="H211" s="84"/>
      <c r="I211" s="2"/>
      <c r="J211" s="2"/>
      <c r="K211" s="475"/>
      <c r="L211" s="57"/>
      <c r="M211" s="57"/>
      <c r="N211" s="8"/>
      <c r="O211" s="2"/>
      <c r="P211" s="2"/>
      <c r="Q211" s="8"/>
      <c r="R211" s="2"/>
      <c r="S211" s="2"/>
      <c r="T211" s="513"/>
      <c r="U211" s="519"/>
      <c r="V211" s="516"/>
      <c r="W211" s="517"/>
      <c r="X211" s="5"/>
      <c r="Y211" s="518"/>
    </row>
    <row r="212" spans="1:25" ht="52">
      <c r="A212" s="31" t="s">
        <v>1546</v>
      </c>
      <c r="B212" s="489" t="s">
        <v>842</v>
      </c>
      <c r="C212" s="480" t="s">
        <v>1575</v>
      </c>
      <c r="D212" s="481" t="s">
        <v>1576</v>
      </c>
      <c r="E212" s="18"/>
      <c r="F212" s="18"/>
      <c r="G212" s="18"/>
      <c r="H212" s="540"/>
      <c r="I212" s="18"/>
      <c r="J212" s="18"/>
      <c r="K212" s="70"/>
      <c r="L212" s="58"/>
      <c r="M212" s="58"/>
      <c r="N212" s="17"/>
      <c r="O212" s="18"/>
      <c r="P212" s="18"/>
      <c r="Q212" s="17"/>
      <c r="R212" s="18"/>
      <c r="S212" s="18"/>
      <c r="T212" s="512"/>
      <c r="U212" s="515"/>
      <c r="V212" s="516"/>
      <c r="W212" s="517"/>
      <c r="X212" s="5"/>
      <c r="Y212" s="518"/>
    </row>
    <row r="213" spans="1:25" ht="130">
      <c r="A213" s="31" t="s">
        <v>1546</v>
      </c>
      <c r="B213" s="486" t="s">
        <v>1577</v>
      </c>
      <c r="C213" s="484" t="s">
        <v>1578</v>
      </c>
      <c r="D213" s="485" t="s">
        <v>1579</v>
      </c>
      <c r="E213" s="57" t="s">
        <v>1580</v>
      </c>
      <c r="F213" s="2" t="s">
        <v>790</v>
      </c>
      <c r="G213" s="2"/>
      <c r="H213" s="84"/>
      <c r="I213" s="2"/>
      <c r="J213" s="2"/>
      <c r="K213" s="475"/>
      <c r="L213" s="57"/>
      <c r="M213" s="57"/>
      <c r="N213" s="8"/>
      <c r="O213" s="2"/>
      <c r="P213" s="2"/>
      <c r="Q213" s="8"/>
      <c r="R213" s="2"/>
      <c r="S213" s="2"/>
      <c r="T213" s="513"/>
      <c r="U213" s="531"/>
      <c r="V213" s="516"/>
      <c r="W213" s="517"/>
      <c r="X213" s="5"/>
      <c r="Y213" s="518"/>
    </row>
    <row r="214" spans="1:25" ht="26">
      <c r="A214" s="31" t="s">
        <v>1546</v>
      </c>
      <c r="B214" s="486" t="s">
        <v>1581</v>
      </c>
      <c r="C214" s="484" t="s">
        <v>1582</v>
      </c>
      <c r="D214" s="485" t="s">
        <v>1583</v>
      </c>
      <c r="E214" s="34" t="s">
        <v>1584</v>
      </c>
      <c r="F214" s="2" t="s">
        <v>790</v>
      </c>
      <c r="G214" s="2"/>
      <c r="H214" s="84"/>
      <c r="I214" s="2"/>
      <c r="J214" s="2"/>
      <c r="K214" s="475"/>
      <c r="L214" s="57"/>
      <c r="M214" s="57"/>
      <c r="N214" s="8"/>
      <c r="O214" s="2"/>
      <c r="P214" s="2"/>
      <c r="Q214" s="8"/>
      <c r="R214" s="2"/>
      <c r="S214" s="2"/>
      <c r="T214" s="513"/>
      <c r="U214" s="521"/>
      <c r="V214" s="520"/>
      <c r="W214" s="524"/>
      <c r="X214" s="4"/>
      <c r="Y214" s="7"/>
    </row>
    <row r="215" spans="1:25" ht="91">
      <c r="A215" s="31" t="s">
        <v>1546</v>
      </c>
      <c r="B215" s="486" t="s">
        <v>1585</v>
      </c>
      <c r="C215" s="484" t="s">
        <v>1586</v>
      </c>
      <c r="D215" s="485" t="s">
        <v>1587</v>
      </c>
      <c r="E215" s="34" t="s">
        <v>1588</v>
      </c>
      <c r="F215" s="2" t="s">
        <v>790</v>
      </c>
      <c r="G215" s="2"/>
      <c r="H215" s="84"/>
      <c r="I215" s="2"/>
      <c r="J215" s="2"/>
      <c r="K215" s="475"/>
      <c r="L215" s="57"/>
      <c r="M215" s="57"/>
      <c r="N215" s="8"/>
      <c r="O215" s="2"/>
      <c r="P215" s="2"/>
      <c r="Q215" s="8"/>
      <c r="R215" s="2"/>
      <c r="S215" s="2"/>
      <c r="T215" s="513"/>
      <c r="U215" s="521"/>
      <c r="V215" s="520"/>
      <c r="W215" s="119"/>
      <c r="X215" s="4"/>
      <c r="Y215" s="7"/>
    </row>
    <row r="216" spans="1:25" ht="26">
      <c r="A216" s="31" t="s">
        <v>1546</v>
      </c>
      <c r="B216" s="486" t="s">
        <v>1589</v>
      </c>
      <c r="C216" s="484" t="s">
        <v>1590</v>
      </c>
      <c r="D216" s="485" t="s">
        <v>1591</v>
      </c>
      <c r="E216" s="34" t="s">
        <v>1592</v>
      </c>
      <c r="F216" s="2" t="s">
        <v>790</v>
      </c>
      <c r="G216" s="2"/>
      <c r="H216" s="84"/>
      <c r="I216" s="2"/>
      <c r="J216" s="2"/>
      <c r="K216" s="475"/>
      <c r="L216" s="57"/>
      <c r="M216" s="57"/>
      <c r="N216" s="8"/>
      <c r="O216" s="2"/>
      <c r="P216" s="2"/>
      <c r="Q216" s="8"/>
      <c r="R216" s="2"/>
      <c r="S216" s="2"/>
      <c r="T216" s="513"/>
      <c r="U216" s="521"/>
      <c r="V216" s="520"/>
      <c r="W216" s="119"/>
      <c r="X216" s="4"/>
      <c r="Y216" s="7"/>
    </row>
    <row r="217" spans="1:25" ht="91">
      <c r="A217" s="31" t="s">
        <v>1546</v>
      </c>
      <c r="B217" s="486" t="s">
        <v>1593</v>
      </c>
      <c r="C217" s="484" t="s">
        <v>1594</v>
      </c>
      <c r="D217" s="485" t="s">
        <v>1595</v>
      </c>
      <c r="E217" s="34" t="s">
        <v>1596</v>
      </c>
      <c r="F217" s="2" t="s">
        <v>790</v>
      </c>
      <c r="G217" s="2"/>
      <c r="H217" s="84"/>
      <c r="I217" s="2"/>
      <c r="J217" s="2"/>
      <c r="K217" s="475"/>
      <c r="L217" s="57"/>
      <c r="M217" s="57"/>
      <c r="N217" s="8"/>
      <c r="O217" s="2"/>
      <c r="P217" s="2"/>
      <c r="Q217" s="8"/>
      <c r="R217" s="2"/>
      <c r="S217" s="2"/>
      <c r="T217" s="513"/>
      <c r="U217" s="521"/>
      <c r="V217" s="520"/>
      <c r="W217" s="524"/>
      <c r="X217" s="4"/>
      <c r="Y217" s="7"/>
    </row>
    <row r="218" spans="1:25" ht="26">
      <c r="A218" s="31" t="s">
        <v>1546</v>
      </c>
      <c r="B218" s="486" t="s">
        <v>1597</v>
      </c>
      <c r="C218" s="484" t="s">
        <v>1598</v>
      </c>
      <c r="D218" s="485" t="s">
        <v>1599</v>
      </c>
      <c r="E218" s="34" t="s">
        <v>1600</v>
      </c>
      <c r="F218" s="2" t="s">
        <v>790</v>
      </c>
      <c r="G218" s="2"/>
      <c r="H218" s="84"/>
      <c r="I218" s="2"/>
      <c r="J218" s="2"/>
      <c r="K218" s="475"/>
      <c r="L218" s="57"/>
      <c r="M218" s="57"/>
      <c r="N218" s="8"/>
      <c r="O218" s="2"/>
      <c r="P218" s="2"/>
      <c r="Q218" s="8"/>
      <c r="R218" s="2"/>
      <c r="S218" s="2"/>
      <c r="T218" s="513"/>
      <c r="U218" s="521"/>
      <c r="V218" s="520"/>
      <c r="W218" s="119"/>
      <c r="X218" s="4"/>
      <c r="Y218" s="7"/>
    </row>
    <row r="219" spans="1:25" ht="104">
      <c r="A219" s="31" t="s">
        <v>1546</v>
      </c>
      <c r="B219" s="486" t="s">
        <v>1601</v>
      </c>
      <c r="C219" s="487" t="s">
        <v>1602</v>
      </c>
      <c r="D219" s="487" t="s">
        <v>1603</v>
      </c>
      <c r="E219" s="34" t="s">
        <v>1604</v>
      </c>
      <c r="F219" s="2" t="s">
        <v>790</v>
      </c>
      <c r="G219" s="2"/>
      <c r="H219" s="84"/>
      <c r="I219" s="2"/>
      <c r="J219" s="2"/>
      <c r="K219" s="475"/>
      <c r="L219" s="57"/>
      <c r="M219" s="57"/>
      <c r="N219" s="8"/>
      <c r="O219" s="2"/>
      <c r="P219" s="2"/>
      <c r="Q219" s="8"/>
      <c r="R219" s="2"/>
      <c r="S219" s="2"/>
      <c r="T219" s="513"/>
      <c r="U219" s="521"/>
      <c r="V219" s="520"/>
      <c r="W219" s="119"/>
      <c r="X219" s="4"/>
      <c r="Y219" s="7"/>
    </row>
    <row r="220" spans="1:25" ht="52">
      <c r="A220" s="31" t="s">
        <v>1546</v>
      </c>
      <c r="B220" s="486" t="s">
        <v>1605</v>
      </c>
      <c r="C220" s="484" t="s">
        <v>1606</v>
      </c>
      <c r="D220" s="485" t="s">
        <v>1607</v>
      </c>
      <c r="E220" s="34" t="s">
        <v>1604</v>
      </c>
      <c r="F220" s="2" t="s">
        <v>790</v>
      </c>
      <c r="G220" s="2"/>
      <c r="H220" s="84"/>
      <c r="I220" s="2"/>
      <c r="J220" s="2"/>
      <c r="K220" s="475"/>
      <c r="L220" s="57"/>
      <c r="M220" s="57"/>
      <c r="N220" s="8"/>
      <c r="O220" s="2"/>
      <c r="P220" s="2"/>
      <c r="Q220" s="8"/>
      <c r="R220" s="2"/>
      <c r="S220" s="2"/>
      <c r="T220" s="513"/>
      <c r="U220" s="521"/>
      <c r="V220" s="520"/>
      <c r="W220" s="119"/>
      <c r="X220" s="4"/>
      <c r="Y220" s="7"/>
    </row>
    <row r="221" spans="1:25" ht="143">
      <c r="A221" s="31" t="s">
        <v>1546</v>
      </c>
      <c r="B221" s="486" t="s">
        <v>1608</v>
      </c>
      <c r="C221" s="484" t="s">
        <v>1609</v>
      </c>
      <c r="D221" s="485" t="s">
        <v>1610</v>
      </c>
      <c r="E221" s="34" t="s">
        <v>1611</v>
      </c>
      <c r="F221" s="2" t="s">
        <v>790</v>
      </c>
      <c r="G221" s="2"/>
      <c r="H221" s="84"/>
      <c r="I221" s="2"/>
      <c r="J221" s="2"/>
      <c r="K221" s="475"/>
      <c r="L221" s="57"/>
      <c r="M221" s="57"/>
      <c r="N221" s="8"/>
      <c r="O221" s="2"/>
      <c r="P221" s="2"/>
      <c r="Q221" s="8"/>
      <c r="R221" s="2"/>
      <c r="S221" s="2"/>
      <c r="T221" s="513"/>
      <c r="U221" s="521"/>
      <c r="V221" s="520"/>
      <c r="W221" s="119"/>
      <c r="X221" s="4"/>
      <c r="Y221" s="7"/>
    </row>
    <row r="222" spans="1:25" ht="26">
      <c r="A222" s="31" t="s">
        <v>1546</v>
      </c>
      <c r="B222" s="486" t="s">
        <v>1612</v>
      </c>
      <c r="C222" s="487" t="s">
        <v>1613</v>
      </c>
      <c r="D222" s="487" t="s">
        <v>1614</v>
      </c>
      <c r="E222" s="19"/>
      <c r="F222" s="19"/>
      <c r="G222" s="19"/>
      <c r="H222" s="84"/>
      <c r="I222" s="2"/>
      <c r="J222" s="2"/>
      <c r="K222" s="475"/>
      <c r="L222" s="57"/>
      <c r="M222" s="57"/>
      <c r="N222" s="8"/>
      <c r="O222" s="2"/>
      <c r="P222" s="2"/>
      <c r="Q222" s="8"/>
      <c r="R222" s="2"/>
      <c r="S222" s="2"/>
      <c r="T222" s="513"/>
      <c r="U222" s="521"/>
      <c r="V222" s="520"/>
      <c r="W222" s="119"/>
      <c r="X222" s="4"/>
      <c r="Y222" s="7"/>
    </row>
    <row r="223" spans="1:25" ht="26">
      <c r="A223" s="31" t="s">
        <v>1546</v>
      </c>
      <c r="B223" s="489" t="s">
        <v>356</v>
      </c>
      <c r="C223" s="488" t="s">
        <v>1615</v>
      </c>
      <c r="D223" s="488" t="s">
        <v>1616</v>
      </c>
      <c r="E223" s="19"/>
      <c r="F223" s="19"/>
      <c r="G223" s="19"/>
      <c r="H223" s="541"/>
      <c r="I223" s="19"/>
      <c r="J223" s="19"/>
      <c r="K223" s="564"/>
      <c r="L223" s="501"/>
      <c r="M223" s="501"/>
      <c r="N223" s="20"/>
      <c r="O223" s="19"/>
      <c r="P223" s="19"/>
      <c r="Q223" s="20"/>
      <c r="R223" s="19"/>
      <c r="S223" s="19"/>
      <c r="T223" s="513"/>
      <c r="U223" s="521"/>
      <c r="V223" s="520"/>
      <c r="W223" s="119"/>
      <c r="X223" s="4"/>
      <c r="Y223" s="7"/>
    </row>
    <row r="224" spans="1:25" ht="38">
      <c r="A224" s="31" t="s">
        <v>1546</v>
      </c>
      <c r="B224" s="486" t="s">
        <v>1617</v>
      </c>
      <c r="C224" s="487" t="s">
        <v>1618</v>
      </c>
      <c r="D224" s="487" t="s">
        <v>1619</v>
      </c>
      <c r="E224" s="19"/>
      <c r="F224" s="19"/>
      <c r="G224" s="19"/>
      <c r="H224" s="84"/>
      <c r="I224" s="2" t="s">
        <v>790</v>
      </c>
      <c r="J224" s="2"/>
      <c r="K224" s="475"/>
      <c r="L224" s="57"/>
      <c r="M224" s="57"/>
      <c r="N224" s="8"/>
      <c r="O224" s="2"/>
      <c r="P224" s="2"/>
      <c r="Q224" s="8"/>
      <c r="R224" s="2"/>
      <c r="S224" s="2"/>
      <c r="T224" s="513"/>
      <c r="U224" s="521"/>
      <c r="V224" s="520"/>
      <c r="W224" s="119"/>
      <c r="X224" s="4"/>
      <c r="Y224" s="7"/>
    </row>
    <row r="225" spans="1:25" ht="39">
      <c r="A225" s="31" t="s">
        <v>1546</v>
      </c>
      <c r="B225" s="486" t="s">
        <v>1620</v>
      </c>
      <c r="C225" s="484" t="s">
        <v>1621</v>
      </c>
      <c r="D225" s="485" t="s">
        <v>1622</v>
      </c>
      <c r="E225" s="19"/>
      <c r="F225" s="19"/>
      <c r="G225" s="19"/>
      <c r="H225" s="84"/>
      <c r="I225" s="2" t="s">
        <v>790</v>
      </c>
      <c r="J225" s="2"/>
      <c r="K225" s="475"/>
      <c r="L225" s="57"/>
      <c r="M225" s="57"/>
      <c r="N225" s="8"/>
      <c r="O225" s="2"/>
      <c r="P225" s="2"/>
      <c r="Q225" s="8"/>
      <c r="R225" s="2"/>
      <c r="S225" s="2"/>
      <c r="T225" s="513"/>
      <c r="U225" s="521"/>
      <c r="V225" s="520"/>
      <c r="W225" s="119"/>
      <c r="X225" s="4"/>
      <c r="Y225" s="7"/>
    </row>
    <row r="226" spans="1:25" ht="52">
      <c r="A226" s="31"/>
      <c r="B226" s="486" t="s">
        <v>1623</v>
      </c>
      <c r="C226" s="484" t="s">
        <v>1624</v>
      </c>
      <c r="D226" s="485"/>
      <c r="E226" s="19"/>
      <c r="F226" s="19"/>
      <c r="G226" s="19"/>
      <c r="H226" s="84" t="s">
        <v>1625</v>
      </c>
      <c r="I226" s="2" t="s">
        <v>790</v>
      </c>
      <c r="J226" s="2"/>
      <c r="K226" s="475"/>
      <c r="L226" s="57"/>
      <c r="M226" s="57"/>
      <c r="N226" s="8"/>
      <c r="O226" s="2"/>
      <c r="P226" s="2"/>
      <c r="Q226" s="8"/>
      <c r="R226" s="2"/>
      <c r="S226" s="2"/>
      <c r="T226" s="513"/>
      <c r="U226" s="529"/>
      <c r="V226" s="516"/>
      <c r="W226" s="517"/>
      <c r="X226" s="5"/>
      <c r="Y226" s="518"/>
    </row>
    <row r="227" spans="1:25" ht="52">
      <c r="A227" s="31" t="s">
        <v>1546</v>
      </c>
      <c r="B227" s="489" t="s">
        <v>1626</v>
      </c>
      <c r="C227" s="488" t="s">
        <v>1627</v>
      </c>
      <c r="D227" s="488" t="s">
        <v>1628</v>
      </c>
      <c r="E227" s="19"/>
      <c r="F227" s="19"/>
      <c r="G227" s="19"/>
      <c r="H227" s="541"/>
      <c r="I227" s="19"/>
      <c r="J227" s="19"/>
      <c r="K227" s="564"/>
      <c r="L227" s="501"/>
      <c r="M227" s="501"/>
      <c r="N227" s="20"/>
      <c r="O227" s="19"/>
      <c r="P227" s="19"/>
      <c r="Q227" s="20"/>
      <c r="R227" s="19"/>
      <c r="S227" s="19"/>
      <c r="T227" s="513"/>
      <c r="U227" s="529"/>
      <c r="V227" s="516"/>
      <c r="W227" s="517"/>
      <c r="X227" s="5"/>
      <c r="Y227" s="518"/>
    </row>
    <row r="228" spans="1:25" ht="65">
      <c r="A228" s="31" t="s">
        <v>1546</v>
      </c>
      <c r="B228" s="486" t="s">
        <v>1629</v>
      </c>
      <c r="C228" s="487" t="s">
        <v>1630</v>
      </c>
      <c r="D228" s="487" t="s">
        <v>1631</v>
      </c>
      <c r="E228" s="19"/>
      <c r="F228" s="19"/>
      <c r="G228" s="19"/>
      <c r="H228" s="84" t="s">
        <v>1632</v>
      </c>
      <c r="I228" s="2" t="s">
        <v>20</v>
      </c>
      <c r="J228" s="2"/>
      <c r="K228" s="475"/>
      <c r="L228" s="57"/>
      <c r="M228" s="57"/>
      <c r="N228" s="8"/>
      <c r="O228" s="2"/>
      <c r="P228" s="2"/>
      <c r="Q228" s="8"/>
      <c r="R228" s="2"/>
      <c r="S228" s="2"/>
      <c r="T228" s="513"/>
      <c r="U228" s="521"/>
      <c r="V228" s="520"/>
      <c r="Y228" s="7"/>
    </row>
    <row r="229" spans="1:25" ht="91">
      <c r="A229" s="31" t="s">
        <v>1546</v>
      </c>
      <c r="B229" s="486" t="s">
        <v>1633</v>
      </c>
      <c r="C229" s="487" t="s">
        <v>1634</v>
      </c>
      <c r="D229" s="487" t="s">
        <v>1635</v>
      </c>
      <c r="E229" s="19"/>
      <c r="F229" s="19"/>
      <c r="G229" s="19"/>
      <c r="H229" s="84" t="s">
        <v>1632</v>
      </c>
      <c r="I229" s="2" t="s">
        <v>20</v>
      </c>
      <c r="J229" s="2"/>
      <c r="K229" s="475"/>
      <c r="L229" s="57"/>
      <c r="M229" s="57"/>
      <c r="N229" s="8"/>
      <c r="O229" s="2"/>
      <c r="P229" s="2"/>
      <c r="Q229" s="8"/>
      <c r="R229" s="2"/>
      <c r="S229" s="2"/>
      <c r="T229" s="513"/>
      <c r="U229" s="525"/>
      <c r="V229" s="520"/>
      <c r="Y229" s="7"/>
    </row>
    <row r="230" spans="1:25" ht="130">
      <c r="A230" s="31" t="s">
        <v>1546</v>
      </c>
      <c r="B230" s="489" t="s">
        <v>852</v>
      </c>
      <c r="C230" s="488" t="s">
        <v>1636</v>
      </c>
      <c r="D230" s="488" t="s">
        <v>1637</v>
      </c>
      <c r="E230" s="19"/>
      <c r="F230" s="19"/>
      <c r="G230" s="19"/>
      <c r="H230" s="541"/>
      <c r="I230" s="19"/>
      <c r="J230" s="19"/>
      <c r="K230" s="564"/>
      <c r="L230" s="501"/>
      <c r="M230" s="501"/>
      <c r="N230" s="20"/>
      <c r="O230" s="19"/>
      <c r="P230" s="19"/>
      <c r="Q230" s="20"/>
      <c r="R230" s="19"/>
      <c r="S230" s="19"/>
      <c r="T230" s="513"/>
      <c r="U230" s="521"/>
      <c r="V230" s="520"/>
      <c r="Y230" s="7"/>
    </row>
    <row r="231" spans="1:25" ht="26">
      <c r="A231" s="31" t="s">
        <v>1546</v>
      </c>
      <c r="B231" s="486" t="s">
        <v>1638</v>
      </c>
      <c r="C231" s="487" t="s">
        <v>1639</v>
      </c>
      <c r="D231" s="487" t="s">
        <v>1640</v>
      </c>
      <c r="E231" s="2" t="s">
        <v>1641</v>
      </c>
      <c r="F231" s="2" t="s">
        <v>790</v>
      </c>
      <c r="G231" s="2"/>
      <c r="H231" s="84"/>
      <c r="I231" s="2"/>
      <c r="J231" s="2"/>
      <c r="K231" s="475"/>
      <c r="L231" s="57"/>
      <c r="M231" s="57"/>
      <c r="N231" s="8"/>
      <c r="O231" s="2"/>
      <c r="P231" s="2"/>
      <c r="Q231" s="8"/>
      <c r="R231" s="2"/>
      <c r="S231" s="2"/>
      <c r="T231" s="513"/>
      <c r="U231" s="521"/>
      <c r="V231" s="520"/>
      <c r="Y231" s="7"/>
    </row>
    <row r="232" spans="1:25" ht="52">
      <c r="A232" s="31" t="s">
        <v>1546</v>
      </c>
      <c r="B232" s="490" t="s">
        <v>791</v>
      </c>
      <c r="C232" s="488" t="s">
        <v>1642</v>
      </c>
      <c r="D232" s="488" t="s">
        <v>1643</v>
      </c>
      <c r="E232" s="17"/>
      <c r="F232" s="17"/>
      <c r="G232" s="17"/>
      <c r="H232" s="543"/>
      <c r="I232" s="17"/>
      <c r="J232" s="17"/>
      <c r="K232" s="70"/>
      <c r="L232" s="70"/>
      <c r="M232" s="70"/>
      <c r="N232" s="17"/>
      <c r="O232" s="17"/>
      <c r="P232" s="17"/>
      <c r="Q232" s="17"/>
      <c r="R232" s="17"/>
      <c r="S232" s="17"/>
      <c r="T232" s="512"/>
      <c r="U232" s="521"/>
      <c r="V232" s="520"/>
      <c r="W232" s="524"/>
      <c r="X232" s="4"/>
      <c r="Y232" s="7"/>
    </row>
    <row r="233" spans="1:25">
      <c r="U233" s="521"/>
      <c r="V233" s="520"/>
      <c r="Y233" s="7"/>
    </row>
    <row r="234" spans="1:25">
      <c r="U234" s="521"/>
      <c r="V234" s="520"/>
      <c r="Y234" s="7"/>
    </row>
    <row r="235" spans="1:25">
      <c r="U235" s="525"/>
      <c r="V235" s="520"/>
      <c r="Y235" s="7"/>
    </row>
    <row r="236" spans="1:25">
      <c r="U236" s="521"/>
      <c r="V236" s="520"/>
      <c r="Y236" s="7"/>
    </row>
    <row r="237" spans="1:25">
      <c r="U237" s="521"/>
      <c r="V237" s="520"/>
      <c r="Y237" s="7"/>
    </row>
    <row r="238" spans="1:25">
      <c r="U238" s="521"/>
      <c r="V238" s="520"/>
      <c r="W238" s="524"/>
      <c r="X238" s="4"/>
      <c r="Y238" s="7"/>
    </row>
    <row r="239" spans="1:25">
      <c r="U239" s="532"/>
      <c r="V239" s="520"/>
      <c r="W239" s="524"/>
      <c r="X239" s="4"/>
      <c r="Y239" s="7"/>
    </row>
    <row r="240" spans="1:25">
      <c r="U240" s="532"/>
      <c r="V240" s="520"/>
      <c r="W240" s="524"/>
      <c r="X240" s="4"/>
      <c r="Y240" s="7"/>
    </row>
    <row r="241" spans="21:25">
      <c r="U241" s="532"/>
      <c r="V241" s="520"/>
      <c r="W241" s="524"/>
      <c r="X241" s="4"/>
      <c r="Y241" s="7"/>
    </row>
    <row r="242" spans="21:25">
      <c r="U242" s="532"/>
      <c r="V242" s="520"/>
      <c r="W242" s="524"/>
      <c r="X242" s="4"/>
      <c r="Y242" s="7"/>
    </row>
    <row r="243" spans="21:25">
      <c r="U243" s="519"/>
      <c r="V243" s="516"/>
      <c r="W243" s="517"/>
      <c r="X243" s="5"/>
      <c r="Y243" s="518"/>
    </row>
    <row r="244" spans="21:25">
      <c r="U244" s="515"/>
      <c r="V244" s="516"/>
      <c r="W244" s="517"/>
      <c r="X244" s="5"/>
      <c r="Y244" s="518"/>
    </row>
    <row r="245" spans="21:25">
      <c r="U245" s="525"/>
      <c r="V245" s="520"/>
      <c r="W245" s="119"/>
      <c r="X245" s="4"/>
      <c r="Y245" s="7"/>
    </row>
    <row r="246" spans="21:25">
      <c r="U246" s="515"/>
      <c r="V246" s="516"/>
      <c r="W246" s="517"/>
      <c r="X246" s="5"/>
      <c r="Y246" s="518"/>
    </row>
    <row r="247" spans="21:25">
      <c r="U247" s="525"/>
      <c r="V247" s="520"/>
      <c r="W247" s="119"/>
      <c r="X247" s="4"/>
      <c r="Y247" s="7"/>
    </row>
    <row r="248" spans="21:25">
      <c r="U248" s="525"/>
      <c r="V248" s="520"/>
      <c r="W248" s="524"/>
      <c r="X248" s="4"/>
      <c r="Y248" s="7"/>
    </row>
    <row r="249" spans="21:25">
      <c r="U249" s="525"/>
      <c r="V249" s="520"/>
      <c r="W249" s="119"/>
      <c r="X249" s="4"/>
      <c r="Y249" s="7"/>
    </row>
    <row r="250" spans="21:25">
      <c r="U250" s="525"/>
      <c r="V250" s="520"/>
      <c r="W250" s="119"/>
      <c r="X250" s="4"/>
      <c r="Y250" s="7"/>
    </row>
    <row r="251" spans="21:25">
      <c r="U251" s="519"/>
      <c r="V251" s="516"/>
      <c r="W251" s="517"/>
      <c r="X251" s="5"/>
      <c r="Y251" s="518"/>
    </row>
    <row r="252" spans="21:25">
      <c r="U252" s="533"/>
      <c r="V252" s="520"/>
      <c r="W252" s="524"/>
      <c r="X252" s="4"/>
      <c r="Y252" s="7"/>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BC5B-85D9-4A00-959F-5780F0EFEBF0}">
  <dimension ref="A1:S65"/>
  <sheetViews>
    <sheetView zoomScaleNormal="100" workbookViewId="0">
      <selection activeCell="B1" sqref="B1"/>
    </sheetView>
  </sheetViews>
  <sheetFormatPr defaultColWidth="8.7265625" defaultRowHeight="13"/>
  <cols>
    <col min="1" max="1" width="4.1796875" style="61" customWidth="1"/>
    <col min="2" max="2" width="6.1796875" style="64" customWidth="1"/>
    <col min="3" max="4" width="63.7265625" style="64" customWidth="1"/>
    <col min="5" max="5" width="45.1796875" style="64" hidden="1" customWidth="1"/>
    <col min="6" max="7" width="0" style="64" hidden="1" customWidth="1"/>
    <col min="8" max="8" width="44.54296875" style="64" customWidth="1"/>
    <col min="9" max="9" width="8.7265625" style="64"/>
    <col min="10" max="10" width="8.7265625" style="64" customWidth="1"/>
    <col min="11" max="11" width="43.453125" style="64" customWidth="1"/>
    <col min="12" max="13" width="8.7265625" style="64" customWidth="1"/>
    <col min="14" max="14" width="31.1796875" style="64" customWidth="1"/>
    <col min="15" max="16" width="8.7265625" style="64" customWidth="1"/>
    <col min="17" max="17" width="30.81640625" style="64" customWidth="1"/>
    <col min="18" max="19" width="8.7265625" style="64" customWidth="1"/>
    <col min="20" max="16384" width="8.7265625" style="64"/>
  </cols>
  <sheetData>
    <row r="1" spans="1:19">
      <c r="A1" s="82" t="s">
        <v>765</v>
      </c>
      <c r="B1" s="62" t="s">
        <v>1644</v>
      </c>
      <c r="C1" s="62"/>
      <c r="D1" s="62"/>
      <c r="E1" s="63"/>
      <c r="F1" s="63"/>
      <c r="G1" s="63"/>
      <c r="H1" s="63"/>
      <c r="I1" s="63"/>
      <c r="J1" s="63"/>
      <c r="K1" s="63"/>
      <c r="L1" s="63"/>
      <c r="M1" s="63"/>
      <c r="N1" s="63"/>
      <c r="O1" s="63"/>
      <c r="P1" s="63"/>
      <c r="Q1" s="63"/>
      <c r="R1" s="63"/>
      <c r="S1" s="63"/>
    </row>
    <row r="2" spans="1:19" ht="15" customHeight="1">
      <c r="B2" s="62"/>
      <c r="C2" s="62"/>
      <c r="D2" s="62"/>
      <c r="E2" s="63"/>
      <c r="F2" s="63"/>
      <c r="G2" s="63"/>
      <c r="H2" s="63"/>
      <c r="I2" s="63"/>
      <c r="J2" s="63"/>
      <c r="K2" s="63"/>
      <c r="L2" s="63"/>
      <c r="M2" s="63"/>
      <c r="N2" s="63"/>
      <c r="O2" s="63"/>
      <c r="P2" s="63"/>
      <c r="Q2" s="63"/>
      <c r="R2" s="63"/>
      <c r="S2" s="63"/>
    </row>
    <row r="3" spans="1:19">
      <c r="B3" s="62"/>
      <c r="C3" s="466" t="s">
        <v>1645</v>
      </c>
      <c r="D3" s="18" t="s">
        <v>1646</v>
      </c>
      <c r="E3" s="63"/>
      <c r="F3" s="63"/>
      <c r="G3" s="63"/>
      <c r="H3" s="63"/>
      <c r="I3" s="63"/>
      <c r="J3" s="63"/>
      <c r="K3" s="63"/>
      <c r="L3" s="63"/>
      <c r="M3" s="63"/>
      <c r="N3" s="63"/>
      <c r="O3" s="63"/>
      <c r="P3" s="63"/>
      <c r="Q3" s="63"/>
      <c r="R3" s="63"/>
      <c r="S3" s="63"/>
    </row>
    <row r="4" spans="1:19">
      <c r="B4" s="62"/>
      <c r="C4" s="467" t="s">
        <v>1647</v>
      </c>
      <c r="D4" s="467" t="s">
        <v>1648</v>
      </c>
      <c r="E4" s="63"/>
      <c r="F4" s="63"/>
      <c r="G4" s="63"/>
      <c r="H4" s="63"/>
      <c r="I4" s="63"/>
      <c r="J4" s="63"/>
      <c r="K4" s="63"/>
      <c r="L4" s="63"/>
      <c r="M4" s="63"/>
      <c r="N4" s="63"/>
      <c r="O4" s="63"/>
      <c r="P4" s="63"/>
      <c r="Q4" s="63"/>
      <c r="R4" s="63"/>
      <c r="S4" s="63"/>
    </row>
    <row r="5" spans="1:19">
      <c r="B5" s="62"/>
      <c r="C5" s="466" t="s">
        <v>771</v>
      </c>
      <c r="D5" s="466" t="s">
        <v>772</v>
      </c>
      <c r="E5" s="63"/>
      <c r="F5" s="63"/>
      <c r="G5" s="63"/>
      <c r="H5" s="63"/>
      <c r="I5" s="63"/>
      <c r="J5" s="63"/>
      <c r="K5" s="63"/>
      <c r="L5" s="63"/>
      <c r="M5" s="63"/>
      <c r="N5" s="63"/>
      <c r="O5" s="63"/>
      <c r="P5" s="63"/>
      <c r="Q5" s="63"/>
      <c r="R5" s="63"/>
      <c r="S5" s="63"/>
    </row>
    <row r="6" spans="1:19">
      <c r="B6" s="62"/>
      <c r="C6" s="2" t="s">
        <v>5</v>
      </c>
      <c r="D6" s="2" t="s">
        <v>95</v>
      </c>
      <c r="E6" s="63"/>
      <c r="F6" s="63"/>
      <c r="G6" s="63"/>
      <c r="H6" s="63"/>
      <c r="I6" s="63"/>
      <c r="J6" s="63"/>
      <c r="K6" s="63"/>
      <c r="L6" s="63"/>
      <c r="M6" s="63"/>
      <c r="N6" s="63"/>
      <c r="O6" s="63"/>
      <c r="P6" s="63"/>
      <c r="Q6" s="63"/>
      <c r="R6" s="63"/>
      <c r="S6" s="63"/>
    </row>
    <row r="7" spans="1:19">
      <c r="B7" s="62"/>
      <c r="C7" s="18" t="s">
        <v>773</v>
      </c>
      <c r="D7" s="18" t="s">
        <v>774</v>
      </c>
      <c r="E7" s="63"/>
      <c r="F7" s="63"/>
      <c r="G7" s="63"/>
      <c r="H7" s="63"/>
      <c r="I7" s="63"/>
      <c r="J7" s="63"/>
      <c r="K7" s="63"/>
      <c r="L7" s="63"/>
      <c r="M7" s="63"/>
      <c r="N7" s="63"/>
      <c r="O7" s="63"/>
      <c r="P7" s="63"/>
      <c r="Q7" s="63"/>
      <c r="R7" s="63"/>
      <c r="S7" s="63"/>
    </row>
    <row r="8" spans="1:19">
      <c r="B8" s="62"/>
      <c r="C8" s="2" t="s">
        <v>775</v>
      </c>
      <c r="D8" s="2" t="str">
        <f>C8</f>
        <v>16.01.2024</v>
      </c>
      <c r="E8" s="63"/>
      <c r="F8" s="63"/>
      <c r="G8" s="63"/>
      <c r="H8" s="63"/>
      <c r="I8" s="63"/>
      <c r="J8" s="63"/>
      <c r="K8" s="63"/>
      <c r="L8" s="63"/>
      <c r="M8" s="63"/>
      <c r="N8" s="63"/>
      <c r="O8" s="63"/>
      <c r="P8" s="63"/>
      <c r="Q8" s="63"/>
      <c r="R8" s="63"/>
      <c r="S8" s="63"/>
    </row>
    <row r="9" spans="1:19">
      <c r="B9" s="62"/>
      <c r="C9" s="18" t="s">
        <v>776</v>
      </c>
      <c r="D9" s="18" t="s">
        <v>777</v>
      </c>
      <c r="E9" s="63"/>
      <c r="F9" s="63"/>
      <c r="G9" s="63"/>
      <c r="H9" s="63"/>
      <c r="I9" s="63"/>
      <c r="J9" s="63"/>
      <c r="K9" s="63"/>
      <c r="L9" s="63"/>
      <c r="M9" s="63"/>
      <c r="N9" s="63"/>
      <c r="O9" s="63"/>
      <c r="P9" s="63"/>
      <c r="Q9" s="63"/>
      <c r="R9" s="63"/>
      <c r="S9" s="63"/>
    </row>
    <row r="10" spans="1:19">
      <c r="B10" s="62"/>
      <c r="C10" s="2" t="s">
        <v>1649</v>
      </c>
      <c r="D10" s="2" t="s">
        <v>1650</v>
      </c>
      <c r="E10" s="63"/>
      <c r="F10" s="63"/>
      <c r="G10" s="63"/>
      <c r="H10" s="63"/>
      <c r="I10" s="63"/>
      <c r="J10" s="63"/>
      <c r="K10" s="63"/>
      <c r="L10" s="63"/>
      <c r="M10" s="63"/>
      <c r="N10" s="63"/>
      <c r="O10" s="63"/>
      <c r="P10" s="63"/>
      <c r="Q10" s="63"/>
      <c r="R10" s="63"/>
      <c r="S10" s="63"/>
    </row>
    <row r="11" spans="1:19" ht="15" customHeight="1">
      <c r="B11" s="62"/>
      <c r="C11" s="62"/>
      <c r="D11" s="62"/>
      <c r="E11" s="63"/>
      <c r="F11" s="63"/>
      <c r="G11" s="63"/>
      <c r="H11" s="63"/>
      <c r="I11" s="63"/>
      <c r="J11" s="63"/>
      <c r="K11" s="63"/>
      <c r="L11" s="63"/>
      <c r="M11" s="63"/>
      <c r="N11" s="63"/>
      <c r="O11" s="63"/>
      <c r="P11" s="63"/>
      <c r="Q11" s="63"/>
      <c r="R11" s="63"/>
      <c r="S11" s="63"/>
    </row>
    <row r="12" spans="1:19" ht="15" customHeight="1">
      <c r="B12" s="62"/>
      <c r="C12" s="468" t="s">
        <v>1651</v>
      </c>
      <c r="D12" s="468" t="s">
        <v>1652</v>
      </c>
      <c r="E12" s="63"/>
      <c r="F12" s="63"/>
      <c r="G12" s="63"/>
      <c r="H12" s="63"/>
      <c r="I12" s="63"/>
      <c r="J12" s="63"/>
      <c r="K12" s="63"/>
      <c r="L12" s="63"/>
      <c r="M12" s="63"/>
      <c r="N12" s="63"/>
      <c r="O12" s="63"/>
      <c r="P12" s="63"/>
      <c r="Q12" s="63"/>
      <c r="R12" s="63"/>
      <c r="S12" s="63"/>
    </row>
    <row r="13" spans="1:19" ht="15" customHeight="1">
      <c r="B13" s="62"/>
      <c r="C13" s="62"/>
      <c r="D13" s="62"/>
      <c r="E13" s="63"/>
      <c r="F13" s="63"/>
      <c r="G13" s="63"/>
      <c r="H13" s="63"/>
      <c r="I13" s="63"/>
      <c r="J13" s="63"/>
      <c r="K13" s="63"/>
      <c r="L13" s="63"/>
      <c r="M13" s="63"/>
      <c r="N13" s="63"/>
      <c r="O13" s="63"/>
      <c r="P13" s="63"/>
      <c r="Q13" s="63"/>
      <c r="R13" s="63"/>
      <c r="S13" s="63"/>
    </row>
    <row r="14" spans="1:19" s="61" customFormat="1">
      <c r="A14" s="75"/>
      <c r="B14" s="66" t="s">
        <v>723</v>
      </c>
      <c r="C14" s="67" t="s">
        <v>1653</v>
      </c>
      <c r="D14" s="68" t="s">
        <v>800</v>
      </c>
      <c r="E14" s="68" t="s">
        <v>780</v>
      </c>
      <c r="F14" s="68" t="s">
        <v>781</v>
      </c>
      <c r="G14" s="69" t="s">
        <v>782</v>
      </c>
      <c r="H14" s="68" t="s">
        <v>25</v>
      </c>
      <c r="I14" s="68" t="s">
        <v>781</v>
      </c>
      <c r="J14" s="69" t="s">
        <v>782</v>
      </c>
      <c r="K14" s="68" t="s">
        <v>30</v>
      </c>
      <c r="L14" s="68" t="s">
        <v>781</v>
      </c>
      <c r="M14" s="69" t="s">
        <v>782</v>
      </c>
      <c r="N14" s="68" t="s">
        <v>34</v>
      </c>
      <c r="O14" s="68" t="s">
        <v>781</v>
      </c>
      <c r="P14" s="69" t="s">
        <v>782</v>
      </c>
      <c r="Q14" s="68" t="s">
        <v>35</v>
      </c>
      <c r="R14" s="68" t="s">
        <v>781</v>
      </c>
      <c r="S14" s="70" t="s">
        <v>782</v>
      </c>
    </row>
    <row r="15" spans="1:19" s="474" customFormat="1">
      <c r="A15" s="469" t="s">
        <v>1654</v>
      </c>
      <c r="B15" s="469" t="s">
        <v>1654</v>
      </c>
      <c r="C15" s="470" t="s">
        <v>1655</v>
      </c>
      <c r="D15" s="471" t="s">
        <v>1655</v>
      </c>
      <c r="E15" s="472"/>
      <c r="F15" s="472"/>
      <c r="G15" s="472"/>
      <c r="H15" s="472"/>
      <c r="I15" s="472"/>
      <c r="J15" s="472"/>
      <c r="K15" s="472"/>
      <c r="L15" s="472"/>
      <c r="M15" s="472"/>
      <c r="N15" s="472"/>
      <c r="O15" s="472"/>
      <c r="P15" s="472"/>
      <c r="Q15" s="472"/>
      <c r="R15" s="472"/>
      <c r="S15" s="473"/>
    </row>
    <row r="16" spans="1:19" s="61" customFormat="1" ht="261" customHeight="1">
      <c r="A16" s="75">
        <v>3</v>
      </c>
      <c r="B16" s="72">
        <v>3</v>
      </c>
      <c r="C16" s="550" t="s">
        <v>1656</v>
      </c>
      <c r="D16" s="76" t="s">
        <v>1657</v>
      </c>
      <c r="E16" s="77"/>
      <c r="F16" s="77"/>
      <c r="G16" s="77"/>
      <c r="H16" s="77"/>
      <c r="I16" s="77"/>
      <c r="J16" s="77"/>
      <c r="K16" s="77"/>
      <c r="L16" s="77"/>
      <c r="M16" s="77"/>
      <c r="N16" s="77"/>
      <c r="O16" s="77"/>
      <c r="P16" s="77"/>
      <c r="Q16" s="77"/>
      <c r="R16" s="77"/>
      <c r="S16" s="77"/>
    </row>
    <row r="17" spans="1:19" s="80" customFormat="1" ht="44.15" customHeight="1">
      <c r="A17" s="75">
        <v>4</v>
      </c>
      <c r="B17" s="79">
        <v>4</v>
      </c>
      <c r="C17" s="67" t="s">
        <v>1658</v>
      </c>
      <c r="D17" s="67" t="s">
        <v>1659</v>
      </c>
      <c r="E17" s="71"/>
      <c r="F17" s="71"/>
      <c r="G17" s="71"/>
      <c r="H17" s="71"/>
      <c r="I17" s="71"/>
      <c r="J17" s="71"/>
      <c r="K17" s="71"/>
      <c r="L17" s="71"/>
      <c r="M17" s="71"/>
      <c r="N17" s="71"/>
      <c r="O17" s="71"/>
      <c r="P17" s="71"/>
      <c r="Q17" s="71"/>
      <c r="R17" s="71"/>
      <c r="S17" s="71"/>
    </row>
    <row r="18" spans="1:19" ht="181.5" customHeight="1">
      <c r="A18" s="75">
        <v>4</v>
      </c>
      <c r="B18" s="83" t="s">
        <v>1270</v>
      </c>
      <c r="C18" s="73" t="s">
        <v>1660</v>
      </c>
      <c r="D18" s="73" t="s">
        <v>1661</v>
      </c>
      <c r="E18" s="34" t="s">
        <v>1662</v>
      </c>
      <c r="F18" s="74" t="s">
        <v>790</v>
      </c>
      <c r="G18" s="74"/>
      <c r="H18" s="34" t="s">
        <v>1663</v>
      </c>
      <c r="I18" s="74" t="s">
        <v>790</v>
      </c>
      <c r="J18" s="74"/>
      <c r="K18" s="34" t="s">
        <v>1664</v>
      </c>
      <c r="L18" s="74" t="s">
        <v>790</v>
      </c>
      <c r="M18" s="74"/>
      <c r="N18" s="74"/>
      <c r="O18" s="74"/>
      <c r="P18" s="74"/>
      <c r="Q18" s="74"/>
      <c r="R18" s="74"/>
      <c r="S18" s="74"/>
    </row>
    <row r="19" spans="1:19" s="80" customFormat="1">
      <c r="A19" s="78">
        <v>4</v>
      </c>
      <c r="B19" s="79" t="s">
        <v>1286</v>
      </c>
      <c r="C19" s="67" t="s">
        <v>1665</v>
      </c>
      <c r="D19" s="58" t="s">
        <v>1666</v>
      </c>
      <c r="E19" s="71"/>
      <c r="F19" s="71"/>
      <c r="G19" s="71"/>
      <c r="H19" s="71"/>
      <c r="I19" s="71"/>
      <c r="J19" s="71"/>
      <c r="K19" s="71"/>
      <c r="L19" s="71"/>
      <c r="M19" s="71"/>
      <c r="N19" s="71"/>
      <c r="O19" s="71"/>
      <c r="P19" s="71"/>
      <c r="Q19" s="71"/>
      <c r="R19" s="71"/>
      <c r="S19" s="71"/>
    </row>
    <row r="20" spans="1:19" ht="49" customHeight="1">
      <c r="A20" s="75">
        <v>4</v>
      </c>
      <c r="B20" s="81" t="s">
        <v>1667</v>
      </c>
      <c r="C20" s="57" t="s">
        <v>1668</v>
      </c>
      <c r="D20" s="57" t="s">
        <v>1669</v>
      </c>
      <c r="E20" s="81" t="s">
        <v>1670</v>
      </c>
      <c r="F20" s="81" t="s">
        <v>20</v>
      </c>
      <c r="G20" s="81"/>
      <c r="H20" s="81" t="s">
        <v>1670</v>
      </c>
      <c r="I20" s="81" t="s">
        <v>20</v>
      </c>
      <c r="J20" s="81"/>
      <c r="K20" s="81" t="s">
        <v>1670</v>
      </c>
      <c r="L20" s="81" t="s">
        <v>20</v>
      </c>
      <c r="M20" s="81"/>
      <c r="N20" s="81"/>
      <c r="O20" s="81"/>
      <c r="P20" s="81"/>
      <c r="Q20" s="81"/>
      <c r="R20" s="81"/>
      <c r="S20" s="81"/>
    </row>
    <row r="21" spans="1:19" s="80" customFormat="1">
      <c r="A21" s="78">
        <v>4</v>
      </c>
      <c r="B21" s="78" t="s">
        <v>1299</v>
      </c>
      <c r="C21" s="58" t="s">
        <v>1671</v>
      </c>
      <c r="D21" s="58" t="s">
        <v>1672</v>
      </c>
      <c r="E21" s="78"/>
      <c r="F21" s="78"/>
      <c r="G21" s="78"/>
      <c r="H21" s="78"/>
      <c r="I21" s="78"/>
      <c r="J21" s="78"/>
      <c r="K21" s="78"/>
      <c r="L21" s="78"/>
      <c r="M21" s="78"/>
      <c r="N21" s="78"/>
      <c r="O21" s="78"/>
      <c r="P21" s="78"/>
      <c r="Q21" s="78"/>
      <c r="R21" s="78"/>
      <c r="S21" s="78"/>
    </row>
    <row r="22" spans="1:19" ht="75" customHeight="1">
      <c r="A22" s="75">
        <v>4</v>
      </c>
      <c r="B22" s="81" t="s">
        <v>1302</v>
      </c>
      <c r="C22" s="84" t="s">
        <v>1673</v>
      </c>
      <c r="D22" s="57" t="s">
        <v>1674</v>
      </c>
      <c r="E22" s="57" t="s">
        <v>1675</v>
      </c>
      <c r="F22" s="81" t="s">
        <v>790</v>
      </c>
      <c r="G22" s="81"/>
      <c r="H22" s="57" t="s">
        <v>1676</v>
      </c>
      <c r="I22" s="81" t="s">
        <v>790</v>
      </c>
      <c r="J22" s="81"/>
      <c r="K22" s="57" t="s">
        <v>1676</v>
      </c>
      <c r="L22" s="81" t="s">
        <v>790</v>
      </c>
      <c r="M22" s="81"/>
      <c r="N22" s="81"/>
      <c r="O22" s="81"/>
      <c r="P22" s="81"/>
      <c r="Q22" s="81"/>
      <c r="R22" s="81"/>
      <c r="S22" s="81"/>
    </row>
    <row r="23" spans="1:19" ht="66.650000000000006" customHeight="1">
      <c r="A23" s="75">
        <v>4</v>
      </c>
      <c r="B23" s="81" t="s">
        <v>1307</v>
      </c>
      <c r="C23" s="84" t="s">
        <v>1677</v>
      </c>
      <c r="D23" s="57" t="s">
        <v>1678</v>
      </c>
      <c r="E23" s="57" t="s">
        <v>1675</v>
      </c>
      <c r="F23" s="81" t="s">
        <v>790</v>
      </c>
      <c r="G23" s="81"/>
      <c r="H23" s="57" t="s">
        <v>1676</v>
      </c>
      <c r="I23" s="81" t="s">
        <v>790</v>
      </c>
      <c r="J23" s="81"/>
      <c r="K23" s="57" t="s">
        <v>1676</v>
      </c>
      <c r="L23" s="81" t="s">
        <v>790</v>
      </c>
      <c r="M23" s="81"/>
      <c r="N23" s="81"/>
      <c r="O23" s="81"/>
      <c r="P23" s="81"/>
      <c r="Q23" s="81"/>
      <c r="R23" s="81"/>
      <c r="S23" s="81"/>
    </row>
    <row r="24" spans="1:19" ht="48" customHeight="1">
      <c r="A24" s="75">
        <v>4</v>
      </c>
      <c r="B24" s="81" t="s">
        <v>1679</v>
      </c>
      <c r="C24" s="84"/>
      <c r="D24" s="57" t="s">
        <v>1680</v>
      </c>
      <c r="E24" s="34"/>
      <c r="F24" s="81"/>
      <c r="G24" s="81"/>
      <c r="H24" s="34" t="s">
        <v>1681</v>
      </c>
      <c r="I24" s="81" t="s">
        <v>20</v>
      </c>
      <c r="J24" s="81"/>
      <c r="K24" s="34" t="s">
        <v>1681</v>
      </c>
      <c r="L24" s="81" t="s">
        <v>20</v>
      </c>
      <c r="M24" s="81"/>
      <c r="N24" s="81"/>
      <c r="O24" s="81"/>
      <c r="P24" s="81"/>
      <c r="Q24" s="81"/>
      <c r="R24" s="81"/>
      <c r="S24" s="81"/>
    </row>
    <row r="25" spans="1:19" ht="41.15" customHeight="1">
      <c r="A25" s="75">
        <v>4</v>
      </c>
      <c r="B25" s="81" t="s">
        <v>1682</v>
      </c>
      <c r="C25" s="84"/>
      <c r="D25" s="57" t="s">
        <v>1683</v>
      </c>
      <c r="E25" s="34"/>
      <c r="F25" s="81"/>
      <c r="G25" s="81"/>
      <c r="H25" s="34" t="s">
        <v>1681</v>
      </c>
      <c r="I25" s="81" t="s">
        <v>790</v>
      </c>
      <c r="J25" s="81"/>
      <c r="K25" s="34" t="s">
        <v>1681</v>
      </c>
      <c r="L25" s="81" t="s">
        <v>790</v>
      </c>
      <c r="M25" s="81"/>
      <c r="N25" s="81"/>
      <c r="O25" s="81"/>
      <c r="P25" s="81"/>
      <c r="Q25" s="81"/>
      <c r="R25" s="81"/>
      <c r="S25" s="81"/>
    </row>
    <row r="26" spans="1:19" ht="46.5" customHeight="1">
      <c r="A26" s="75">
        <v>4</v>
      </c>
      <c r="B26" s="81" t="s">
        <v>1684</v>
      </c>
      <c r="C26" s="84"/>
      <c r="D26" s="57" t="s">
        <v>1685</v>
      </c>
      <c r="E26" s="57"/>
      <c r="F26" s="81"/>
      <c r="G26" s="81"/>
      <c r="H26" s="57" t="s">
        <v>1681</v>
      </c>
      <c r="I26" s="81" t="s">
        <v>790</v>
      </c>
      <c r="J26" s="81"/>
      <c r="K26" s="57" t="s">
        <v>1681</v>
      </c>
      <c r="L26" s="81" t="s">
        <v>790</v>
      </c>
      <c r="M26" s="81"/>
      <c r="N26" s="81"/>
      <c r="O26" s="81"/>
      <c r="P26" s="81"/>
      <c r="Q26" s="81"/>
      <c r="R26" s="81"/>
      <c r="S26" s="81"/>
    </row>
    <row r="27" spans="1:19" ht="92.5" customHeight="1">
      <c r="A27" s="75">
        <v>4</v>
      </c>
      <c r="B27" s="81" t="s">
        <v>1686</v>
      </c>
      <c r="C27" s="84"/>
      <c r="D27" s="57" t="s">
        <v>1687</v>
      </c>
      <c r="E27" s="57" t="s">
        <v>1688</v>
      </c>
      <c r="F27" s="81" t="s">
        <v>790</v>
      </c>
      <c r="G27" s="81"/>
      <c r="H27" s="57" t="s">
        <v>1689</v>
      </c>
      <c r="I27" s="81" t="s">
        <v>790</v>
      </c>
      <c r="J27" s="81"/>
      <c r="K27" s="57" t="s">
        <v>1690</v>
      </c>
      <c r="L27" s="81" t="s">
        <v>790</v>
      </c>
      <c r="M27" s="81"/>
      <c r="N27" s="81"/>
      <c r="O27" s="81"/>
      <c r="P27" s="81"/>
      <c r="Q27" s="81"/>
      <c r="R27" s="81"/>
      <c r="S27" s="81"/>
    </row>
    <row r="28" spans="1:19" ht="103" customHeight="1">
      <c r="A28" s="75">
        <v>4</v>
      </c>
      <c r="B28" s="81" t="s">
        <v>1691</v>
      </c>
      <c r="C28" s="84"/>
      <c r="D28" s="57" t="s">
        <v>1692</v>
      </c>
      <c r="E28" s="57" t="s">
        <v>1693</v>
      </c>
      <c r="F28" s="81" t="s">
        <v>790</v>
      </c>
      <c r="G28" s="81"/>
      <c r="H28" s="57" t="s">
        <v>1694</v>
      </c>
      <c r="I28" s="81" t="s">
        <v>790</v>
      </c>
      <c r="J28" s="81"/>
      <c r="K28" s="57" t="s">
        <v>1695</v>
      </c>
      <c r="L28" s="81" t="s">
        <v>790</v>
      </c>
      <c r="M28" s="81"/>
      <c r="N28" s="81"/>
      <c r="O28" s="81"/>
      <c r="P28" s="81"/>
      <c r="Q28" s="81"/>
      <c r="R28" s="81"/>
      <c r="S28" s="81"/>
    </row>
    <row r="29" spans="1:19" s="80" customFormat="1">
      <c r="A29" s="78">
        <v>4</v>
      </c>
      <c r="B29" s="78" t="s">
        <v>1312</v>
      </c>
      <c r="C29" s="58" t="s">
        <v>1696</v>
      </c>
      <c r="D29" s="58" t="s">
        <v>1697</v>
      </c>
      <c r="E29" s="78"/>
      <c r="F29" s="78"/>
      <c r="G29" s="78"/>
      <c r="H29" s="78"/>
      <c r="I29" s="78"/>
      <c r="J29" s="78"/>
      <c r="K29" s="78"/>
      <c r="L29" s="78"/>
      <c r="M29" s="78"/>
      <c r="N29" s="78"/>
      <c r="O29" s="78"/>
      <c r="P29" s="78"/>
      <c r="Q29" s="78"/>
      <c r="R29" s="78"/>
      <c r="S29" s="78"/>
    </row>
    <row r="30" spans="1:19" ht="56.5" customHeight="1">
      <c r="A30" s="75">
        <v>4</v>
      </c>
      <c r="B30" s="81" t="s">
        <v>1315</v>
      </c>
      <c r="C30" s="57" t="s">
        <v>1698</v>
      </c>
      <c r="D30" s="57" t="s">
        <v>1699</v>
      </c>
      <c r="E30" s="57" t="s">
        <v>1700</v>
      </c>
      <c r="F30" s="81" t="s">
        <v>20</v>
      </c>
      <c r="G30" s="81"/>
      <c r="H30" s="57" t="s">
        <v>1701</v>
      </c>
      <c r="I30" s="81" t="s">
        <v>20</v>
      </c>
      <c r="J30" s="81"/>
      <c r="K30" s="57" t="s">
        <v>1701</v>
      </c>
      <c r="L30" s="81" t="s">
        <v>20</v>
      </c>
      <c r="M30" s="81"/>
      <c r="N30" s="81"/>
      <c r="O30" s="81"/>
      <c r="P30" s="81"/>
      <c r="Q30" s="81"/>
      <c r="R30" s="81"/>
      <c r="S30" s="81"/>
    </row>
    <row r="31" spans="1:19" ht="52">
      <c r="A31" s="75">
        <v>4</v>
      </c>
      <c r="B31" s="81" t="s">
        <v>1319</v>
      </c>
      <c r="C31" s="57" t="s">
        <v>1702</v>
      </c>
      <c r="D31" s="57" t="s">
        <v>1703</v>
      </c>
      <c r="E31" s="57" t="s">
        <v>1700</v>
      </c>
      <c r="F31" s="81" t="s">
        <v>20</v>
      </c>
      <c r="G31" s="81"/>
      <c r="H31" s="57" t="s">
        <v>1701</v>
      </c>
      <c r="I31" s="81" t="s">
        <v>20</v>
      </c>
      <c r="J31" s="81"/>
      <c r="K31" s="57" t="s">
        <v>1701</v>
      </c>
      <c r="L31" s="81" t="s">
        <v>20</v>
      </c>
      <c r="M31" s="81"/>
      <c r="N31" s="81"/>
      <c r="O31" s="81"/>
      <c r="P31" s="81"/>
      <c r="Q31" s="81"/>
      <c r="R31" s="81"/>
      <c r="S31" s="81"/>
    </row>
    <row r="32" spans="1:19" s="80" customFormat="1">
      <c r="A32" s="78">
        <v>4</v>
      </c>
      <c r="B32" s="78" t="s">
        <v>1328</v>
      </c>
      <c r="C32" s="58" t="s">
        <v>1704</v>
      </c>
      <c r="D32" s="58" t="s">
        <v>1705</v>
      </c>
      <c r="E32" s="78"/>
      <c r="F32" s="78"/>
      <c r="G32" s="78"/>
      <c r="H32" s="78"/>
      <c r="I32" s="78"/>
      <c r="J32" s="78"/>
      <c r="K32" s="78"/>
      <c r="L32" s="78"/>
      <c r="M32" s="78"/>
      <c r="N32" s="78"/>
      <c r="O32" s="78"/>
      <c r="P32" s="78"/>
      <c r="Q32" s="78"/>
      <c r="R32" s="78"/>
      <c r="S32" s="78"/>
    </row>
    <row r="33" spans="1:19" ht="75" customHeight="1">
      <c r="A33" s="75">
        <v>4</v>
      </c>
      <c r="B33" s="81" t="s">
        <v>1331</v>
      </c>
      <c r="C33" s="57" t="s">
        <v>1706</v>
      </c>
      <c r="D33" s="57" t="s">
        <v>1707</v>
      </c>
      <c r="E33" s="57" t="s">
        <v>1708</v>
      </c>
      <c r="F33" s="81" t="s">
        <v>790</v>
      </c>
      <c r="G33" s="81"/>
      <c r="H33" s="57" t="s">
        <v>1709</v>
      </c>
      <c r="I33" s="81" t="s">
        <v>790</v>
      </c>
      <c r="J33" s="81"/>
      <c r="K33" s="57" t="s">
        <v>1709</v>
      </c>
      <c r="L33" s="81" t="s">
        <v>790</v>
      </c>
      <c r="M33" s="81"/>
      <c r="N33" s="81"/>
      <c r="O33" s="81"/>
      <c r="P33" s="81"/>
      <c r="Q33" s="81"/>
      <c r="R33" s="81"/>
      <c r="S33" s="81"/>
    </row>
    <row r="34" spans="1:19" ht="76" customHeight="1">
      <c r="A34" s="75">
        <v>4</v>
      </c>
      <c r="B34" s="81" t="s">
        <v>1336</v>
      </c>
      <c r="C34" s="57" t="s">
        <v>1710</v>
      </c>
      <c r="D34" s="57" t="s">
        <v>1711</v>
      </c>
      <c r="E34" s="57" t="s">
        <v>1712</v>
      </c>
      <c r="F34" s="81" t="s">
        <v>790</v>
      </c>
      <c r="G34" s="81"/>
      <c r="H34" s="57" t="s">
        <v>1713</v>
      </c>
      <c r="I34" s="81" t="s">
        <v>790</v>
      </c>
      <c r="J34" s="81"/>
      <c r="K34" s="57" t="s">
        <v>1713</v>
      </c>
      <c r="L34" s="81" t="s">
        <v>790</v>
      </c>
      <c r="M34" s="81"/>
      <c r="N34" s="81"/>
      <c r="O34" s="81"/>
      <c r="P34" s="81"/>
      <c r="Q34" s="81"/>
      <c r="R34" s="81"/>
      <c r="S34" s="81"/>
    </row>
    <row r="35" spans="1:19" ht="52">
      <c r="A35" s="75">
        <v>4</v>
      </c>
      <c r="B35" s="81" t="s">
        <v>1341</v>
      </c>
      <c r="C35" s="57" t="s">
        <v>1714</v>
      </c>
      <c r="D35" s="57" t="s">
        <v>1715</v>
      </c>
      <c r="E35" s="57" t="s">
        <v>1716</v>
      </c>
      <c r="F35" s="81" t="s">
        <v>790</v>
      </c>
      <c r="G35" s="81"/>
      <c r="H35" s="57" t="s">
        <v>1717</v>
      </c>
      <c r="I35" s="81" t="s">
        <v>790</v>
      </c>
      <c r="J35" s="81"/>
      <c r="K35" s="57" t="s">
        <v>1717</v>
      </c>
      <c r="L35" s="81" t="s">
        <v>790</v>
      </c>
      <c r="M35" s="81"/>
      <c r="N35" s="81"/>
      <c r="O35" s="81"/>
      <c r="P35" s="81"/>
      <c r="Q35" s="81"/>
      <c r="R35" s="81"/>
      <c r="S35" s="81"/>
    </row>
    <row r="36" spans="1:19" s="80" customFormat="1">
      <c r="A36" s="78">
        <v>4</v>
      </c>
      <c r="B36" s="78" t="s">
        <v>1354</v>
      </c>
      <c r="C36" s="58" t="s">
        <v>1718</v>
      </c>
      <c r="D36" s="58" t="s">
        <v>1719</v>
      </c>
      <c r="E36" s="78"/>
      <c r="F36" s="78"/>
      <c r="G36" s="78"/>
      <c r="H36" s="78"/>
      <c r="I36" s="78"/>
      <c r="J36" s="78"/>
      <c r="K36" s="78"/>
      <c r="L36" s="78"/>
      <c r="M36" s="78"/>
      <c r="N36" s="78"/>
      <c r="O36" s="78"/>
      <c r="P36" s="78"/>
      <c r="Q36" s="78"/>
      <c r="R36" s="78"/>
      <c r="S36" s="78"/>
    </row>
    <row r="37" spans="1:19" ht="66.650000000000006" customHeight="1">
      <c r="A37" s="75">
        <v>4</v>
      </c>
      <c r="B37" s="81" t="s">
        <v>1357</v>
      </c>
      <c r="C37" s="57" t="s">
        <v>1720</v>
      </c>
      <c r="D37" s="57" t="s">
        <v>1721</v>
      </c>
      <c r="E37" s="57" t="s">
        <v>1722</v>
      </c>
      <c r="F37" s="81" t="s">
        <v>790</v>
      </c>
      <c r="G37" s="81"/>
      <c r="H37" s="57" t="s">
        <v>1722</v>
      </c>
      <c r="I37" s="81" t="s">
        <v>790</v>
      </c>
      <c r="J37" s="81"/>
      <c r="K37" s="57" t="s">
        <v>1723</v>
      </c>
      <c r="L37" s="81" t="s">
        <v>790</v>
      </c>
      <c r="M37" s="81"/>
      <c r="N37" s="81"/>
      <c r="O37" s="81"/>
      <c r="P37" s="81"/>
      <c r="Q37" s="81"/>
      <c r="R37" s="81"/>
      <c r="S37" s="81"/>
    </row>
    <row r="38" spans="1:19" ht="83.15" customHeight="1">
      <c r="A38" s="75">
        <v>4</v>
      </c>
      <c r="B38" s="81" t="s">
        <v>1362</v>
      </c>
      <c r="C38" s="57" t="s">
        <v>1724</v>
      </c>
      <c r="D38" s="57" t="s">
        <v>1725</v>
      </c>
      <c r="E38" s="57" t="s">
        <v>1726</v>
      </c>
      <c r="F38" s="81" t="s">
        <v>790</v>
      </c>
      <c r="G38" s="81"/>
      <c r="H38" s="57" t="s">
        <v>1726</v>
      </c>
      <c r="I38" s="81" t="s">
        <v>790</v>
      </c>
      <c r="J38" s="81"/>
      <c r="K38" s="57" t="s">
        <v>1723</v>
      </c>
      <c r="L38" s="81" t="s">
        <v>790</v>
      </c>
      <c r="M38" s="81"/>
      <c r="N38" s="81"/>
      <c r="O38" s="81"/>
      <c r="P38" s="81"/>
      <c r="Q38" s="81"/>
      <c r="R38" s="81"/>
      <c r="S38" s="81"/>
    </row>
    <row r="39" spans="1:19" s="80" customFormat="1" ht="52">
      <c r="A39" s="78">
        <v>4</v>
      </c>
      <c r="B39" s="78" t="s">
        <v>1377</v>
      </c>
      <c r="C39" s="58" t="s">
        <v>1727</v>
      </c>
      <c r="D39" s="58" t="s">
        <v>1728</v>
      </c>
      <c r="E39" s="78"/>
      <c r="F39" s="78"/>
      <c r="G39" s="78"/>
      <c r="H39" s="78"/>
      <c r="I39" s="78"/>
      <c r="J39" s="78"/>
      <c r="K39" s="78"/>
      <c r="L39" s="78"/>
      <c r="M39" s="78"/>
      <c r="N39" s="78"/>
      <c r="O39" s="78"/>
      <c r="P39" s="78"/>
      <c r="Q39" s="78"/>
      <c r="R39" s="78"/>
      <c r="S39" s="78"/>
    </row>
    <row r="40" spans="1:19" ht="47.5" customHeight="1">
      <c r="A40" s="75">
        <v>4</v>
      </c>
      <c r="B40" s="81" t="s">
        <v>1380</v>
      </c>
      <c r="C40" s="57" t="s">
        <v>1729</v>
      </c>
      <c r="D40" s="57" t="s">
        <v>1730</v>
      </c>
      <c r="E40" s="34" t="s">
        <v>1731</v>
      </c>
      <c r="F40" s="81" t="s">
        <v>20</v>
      </c>
      <c r="G40" s="81"/>
      <c r="H40" s="34" t="s">
        <v>1732</v>
      </c>
      <c r="I40" s="81" t="s">
        <v>20</v>
      </c>
      <c r="J40" s="81"/>
      <c r="K40" s="34" t="s">
        <v>1732</v>
      </c>
      <c r="L40" s="81" t="s">
        <v>20</v>
      </c>
      <c r="M40" s="81"/>
      <c r="N40" s="81"/>
      <c r="O40" s="81"/>
      <c r="P40" s="81"/>
      <c r="Q40" s="81"/>
      <c r="R40" s="81"/>
      <c r="S40" s="81"/>
    </row>
    <row r="41" spans="1:19" ht="113.15" customHeight="1">
      <c r="A41" s="75">
        <v>4</v>
      </c>
      <c r="B41" s="81" t="s">
        <v>1385</v>
      </c>
      <c r="C41" s="57" t="s">
        <v>1733</v>
      </c>
      <c r="D41" s="57" t="s">
        <v>1734</v>
      </c>
      <c r="E41" s="34" t="s">
        <v>1735</v>
      </c>
      <c r="F41" s="81" t="s">
        <v>790</v>
      </c>
      <c r="G41" s="81"/>
      <c r="H41" s="34" t="s">
        <v>1736</v>
      </c>
      <c r="I41" s="81" t="s">
        <v>790</v>
      </c>
      <c r="J41" s="81"/>
      <c r="K41" s="34" t="s">
        <v>1737</v>
      </c>
      <c r="L41" s="81" t="s">
        <v>790</v>
      </c>
      <c r="M41" s="81"/>
      <c r="N41" s="81"/>
      <c r="O41" s="81"/>
      <c r="P41" s="81"/>
      <c r="Q41" s="81"/>
      <c r="R41" s="81"/>
      <c r="S41" s="81"/>
    </row>
    <row r="42" spans="1:19" ht="86.5" customHeight="1">
      <c r="A42" s="75">
        <v>4</v>
      </c>
      <c r="B42" s="81" t="s">
        <v>1390</v>
      </c>
      <c r="C42" s="57" t="s">
        <v>1738</v>
      </c>
      <c r="D42" s="57" t="s">
        <v>1739</v>
      </c>
      <c r="E42" s="34" t="s">
        <v>1731</v>
      </c>
      <c r="F42" s="81" t="s">
        <v>20</v>
      </c>
      <c r="G42" s="81"/>
      <c r="H42" s="34" t="s">
        <v>1732</v>
      </c>
      <c r="I42" s="81" t="s">
        <v>20</v>
      </c>
      <c r="J42" s="81"/>
      <c r="K42" s="34" t="s">
        <v>1732</v>
      </c>
      <c r="L42" s="81" t="s">
        <v>20</v>
      </c>
      <c r="M42" s="81"/>
      <c r="N42" s="81"/>
      <c r="O42" s="81"/>
      <c r="P42" s="81"/>
      <c r="Q42" s="81"/>
      <c r="R42" s="81"/>
      <c r="S42" s="81"/>
    </row>
    <row r="43" spans="1:19" ht="87.65" customHeight="1">
      <c r="A43" s="75">
        <v>4</v>
      </c>
      <c r="B43" s="81" t="s">
        <v>1740</v>
      </c>
      <c r="C43" s="57" t="s">
        <v>1741</v>
      </c>
      <c r="D43" s="57" t="s">
        <v>1742</v>
      </c>
      <c r="E43" s="34" t="s">
        <v>1743</v>
      </c>
      <c r="F43" s="81" t="s">
        <v>790</v>
      </c>
      <c r="G43" s="81"/>
      <c r="H43" s="34" t="s">
        <v>1744</v>
      </c>
      <c r="I43" s="81" t="s">
        <v>790</v>
      </c>
      <c r="J43" s="81"/>
      <c r="K43" s="34" t="s">
        <v>1744</v>
      </c>
      <c r="L43" s="81" t="s">
        <v>790</v>
      </c>
      <c r="M43" s="81"/>
      <c r="N43" s="81"/>
      <c r="O43" s="81"/>
      <c r="P43" s="81"/>
      <c r="Q43" s="81"/>
      <c r="R43" s="81"/>
      <c r="S43" s="81"/>
    </row>
    <row r="44" spans="1:19" ht="66.650000000000006" customHeight="1">
      <c r="A44" s="75">
        <v>4</v>
      </c>
      <c r="B44" s="81" t="s">
        <v>1745</v>
      </c>
      <c r="C44" s="57"/>
      <c r="D44" s="475" t="s">
        <v>1746</v>
      </c>
      <c r="E44" s="34" t="s">
        <v>1747</v>
      </c>
      <c r="F44" s="81" t="s">
        <v>790</v>
      </c>
      <c r="G44" s="81"/>
      <c r="H44" s="34" t="s">
        <v>1747</v>
      </c>
      <c r="I44" s="81" t="s">
        <v>790</v>
      </c>
      <c r="J44" s="81"/>
      <c r="K44" s="34" t="s">
        <v>1748</v>
      </c>
      <c r="L44" s="81" t="s">
        <v>790</v>
      </c>
      <c r="M44" s="81"/>
      <c r="N44" s="81"/>
      <c r="O44" s="81"/>
      <c r="P44" s="81"/>
      <c r="Q44" s="81"/>
      <c r="R44" s="81"/>
      <c r="S44" s="81"/>
    </row>
    <row r="45" spans="1:19" ht="47.5" hidden="1" customHeight="1">
      <c r="A45" s="75">
        <v>4</v>
      </c>
      <c r="B45" s="81" t="s">
        <v>1749</v>
      </c>
      <c r="C45" s="57"/>
      <c r="D45" s="475" t="s">
        <v>1750</v>
      </c>
      <c r="E45" s="81"/>
      <c r="F45" s="81"/>
      <c r="G45" s="81"/>
      <c r="H45" s="81"/>
      <c r="I45" s="81" t="s">
        <v>790</v>
      </c>
      <c r="J45" s="81"/>
      <c r="K45" s="81"/>
      <c r="L45" s="81" t="s">
        <v>790</v>
      </c>
      <c r="M45" s="81"/>
      <c r="N45" s="81"/>
      <c r="O45" s="81"/>
      <c r="P45" s="81"/>
      <c r="Q45" s="81"/>
      <c r="R45" s="81"/>
      <c r="S45" s="81"/>
    </row>
    <row r="46" spans="1:19" s="80" customFormat="1">
      <c r="A46" s="78">
        <v>4</v>
      </c>
      <c r="B46" s="78" t="s">
        <v>1395</v>
      </c>
      <c r="C46" s="58" t="s">
        <v>1751</v>
      </c>
      <c r="D46" s="58" t="s">
        <v>1752</v>
      </c>
      <c r="E46" s="78"/>
      <c r="F46" s="78"/>
      <c r="G46" s="78"/>
      <c r="H46" s="78"/>
      <c r="I46" s="78"/>
      <c r="J46" s="78"/>
      <c r="K46" s="78"/>
      <c r="L46" s="78"/>
      <c r="M46" s="78"/>
      <c r="N46" s="78"/>
      <c r="O46" s="78"/>
      <c r="P46" s="78"/>
      <c r="Q46" s="78"/>
      <c r="R46" s="78"/>
      <c r="S46" s="78"/>
    </row>
    <row r="47" spans="1:19" ht="89.5" customHeight="1">
      <c r="A47" s="75">
        <v>4</v>
      </c>
      <c r="B47" s="81" t="s">
        <v>1398</v>
      </c>
      <c r="C47" s="57" t="s">
        <v>1753</v>
      </c>
      <c r="D47" s="57" t="s">
        <v>1754</v>
      </c>
      <c r="E47" s="34" t="s">
        <v>1755</v>
      </c>
      <c r="F47" s="81" t="s">
        <v>790</v>
      </c>
      <c r="G47" s="81"/>
      <c r="H47" s="34" t="s">
        <v>1756</v>
      </c>
      <c r="I47" s="81" t="s">
        <v>790</v>
      </c>
      <c r="J47" s="81"/>
      <c r="K47" s="34" t="s">
        <v>1757</v>
      </c>
      <c r="L47" s="81" t="s">
        <v>790</v>
      </c>
      <c r="M47" s="81"/>
      <c r="N47" s="81"/>
      <c r="O47" s="81"/>
      <c r="P47" s="81"/>
      <c r="Q47" s="81"/>
      <c r="R47" s="81"/>
      <c r="S47" s="81"/>
    </row>
    <row r="48" spans="1:19" ht="81.650000000000006" customHeight="1">
      <c r="A48" s="75">
        <v>4</v>
      </c>
      <c r="B48" s="81" t="s">
        <v>1403</v>
      </c>
      <c r="C48" s="57" t="s">
        <v>1758</v>
      </c>
      <c r="D48" s="57" t="s">
        <v>1759</v>
      </c>
      <c r="E48" s="34" t="s">
        <v>1760</v>
      </c>
      <c r="F48" s="81" t="s">
        <v>790</v>
      </c>
      <c r="G48" s="81"/>
      <c r="H48" s="34" t="s">
        <v>1761</v>
      </c>
      <c r="I48" s="81" t="s">
        <v>790</v>
      </c>
      <c r="J48" s="81"/>
      <c r="K48" s="34" t="s">
        <v>1761</v>
      </c>
      <c r="L48" s="81" t="s">
        <v>790</v>
      </c>
      <c r="M48" s="81"/>
      <c r="N48" s="81"/>
      <c r="O48" s="81"/>
      <c r="P48" s="81"/>
      <c r="Q48" s="81"/>
      <c r="R48" s="81"/>
      <c r="S48" s="81"/>
    </row>
    <row r="49" spans="1:19" ht="81.650000000000006" customHeight="1">
      <c r="A49" s="75">
        <v>4</v>
      </c>
      <c r="B49" s="81" t="s">
        <v>1407</v>
      </c>
      <c r="C49" s="57" t="s">
        <v>1762</v>
      </c>
      <c r="D49" s="57" t="s">
        <v>1763</v>
      </c>
      <c r="E49" s="34" t="s">
        <v>1764</v>
      </c>
      <c r="F49" s="81" t="s">
        <v>790</v>
      </c>
      <c r="G49" s="81"/>
      <c r="H49" s="34" t="s">
        <v>1765</v>
      </c>
      <c r="I49" s="81" t="s">
        <v>790</v>
      </c>
      <c r="J49" s="81"/>
      <c r="K49" s="34" t="s">
        <v>1765</v>
      </c>
      <c r="L49" s="81" t="s">
        <v>790</v>
      </c>
      <c r="M49" s="81"/>
      <c r="N49" s="81"/>
      <c r="O49" s="81"/>
      <c r="P49" s="81"/>
      <c r="Q49" s="81"/>
      <c r="R49" s="81"/>
      <c r="S49" s="81"/>
    </row>
    <row r="50" spans="1:19" ht="81.650000000000006" customHeight="1">
      <c r="A50" s="75">
        <v>4</v>
      </c>
      <c r="B50" s="81" t="s">
        <v>1412</v>
      </c>
      <c r="C50" s="57" t="s">
        <v>1766</v>
      </c>
      <c r="D50" s="57" t="s">
        <v>1767</v>
      </c>
      <c r="E50" s="34" t="s">
        <v>1768</v>
      </c>
      <c r="F50" s="81" t="s">
        <v>790</v>
      </c>
      <c r="G50" s="81"/>
      <c r="H50" s="34" t="s">
        <v>1768</v>
      </c>
      <c r="I50" s="81" t="s">
        <v>790</v>
      </c>
      <c r="J50" s="81"/>
      <c r="K50" s="34" t="s">
        <v>1768</v>
      </c>
      <c r="L50" s="81" t="s">
        <v>790</v>
      </c>
      <c r="M50" s="81"/>
      <c r="N50" s="81"/>
      <c r="O50" s="81"/>
      <c r="P50" s="81"/>
      <c r="Q50" s="81"/>
      <c r="R50" s="81"/>
      <c r="S50" s="81"/>
    </row>
    <row r="51" spans="1:19" s="80" customFormat="1" ht="26">
      <c r="A51" s="78">
        <v>4</v>
      </c>
      <c r="B51" s="78" t="s">
        <v>1432</v>
      </c>
      <c r="C51" s="58" t="s">
        <v>1769</v>
      </c>
      <c r="D51" s="58" t="s">
        <v>1770</v>
      </c>
      <c r="E51" s="78"/>
      <c r="F51" s="78"/>
      <c r="G51" s="78"/>
      <c r="H51" s="78"/>
      <c r="I51" s="78"/>
      <c r="J51" s="78"/>
      <c r="K51" s="78"/>
      <c r="L51" s="78"/>
      <c r="M51" s="78"/>
      <c r="N51" s="78"/>
      <c r="O51" s="78"/>
      <c r="P51" s="78"/>
      <c r="Q51" s="78"/>
      <c r="R51" s="78"/>
      <c r="S51" s="78"/>
    </row>
    <row r="52" spans="1:19" ht="149.5" customHeight="1">
      <c r="A52" s="75">
        <v>4</v>
      </c>
      <c r="B52" s="81" t="s">
        <v>1435</v>
      </c>
      <c r="C52" s="57" t="s">
        <v>1771</v>
      </c>
      <c r="D52" s="57" t="s">
        <v>1772</v>
      </c>
      <c r="E52" s="34" t="s">
        <v>1773</v>
      </c>
      <c r="F52" s="81" t="s">
        <v>790</v>
      </c>
      <c r="G52" s="81"/>
      <c r="H52" s="34" t="s">
        <v>1774</v>
      </c>
      <c r="I52" s="81" t="s">
        <v>790</v>
      </c>
      <c r="J52" s="81"/>
      <c r="K52" s="34" t="s">
        <v>1774</v>
      </c>
      <c r="L52" s="81" t="s">
        <v>790</v>
      </c>
      <c r="M52" s="81"/>
      <c r="N52" s="81"/>
      <c r="O52" s="81"/>
      <c r="P52" s="81"/>
      <c r="Q52" s="81"/>
      <c r="R52" s="81"/>
      <c r="S52" s="81"/>
    </row>
    <row r="53" spans="1:19" ht="149.5" customHeight="1">
      <c r="A53" s="75">
        <v>4</v>
      </c>
      <c r="B53" s="81" t="s">
        <v>1775</v>
      </c>
      <c r="C53" s="57" t="s">
        <v>1776</v>
      </c>
      <c r="D53" s="57" t="s">
        <v>1777</v>
      </c>
      <c r="E53" s="34" t="s">
        <v>1778</v>
      </c>
      <c r="F53" s="81" t="s">
        <v>790</v>
      </c>
      <c r="G53" s="81"/>
      <c r="H53" s="34" t="s">
        <v>1774</v>
      </c>
      <c r="I53" s="81" t="s">
        <v>790</v>
      </c>
      <c r="J53" s="81"/>
      <c r="K53" s="34" t="s">
        <v>1774</v>
      </c>
      <c r="L53" s="81" t="s">
        <v>790</v>
      </c>
      <c r="M53" s="81"/>
      <c r="N53" s="81"/>
      <c r="O53" s="81"/>
      <c r="P53" s="81"/>
      <c r="Q53" s="81"/>
      <c r="R53" s="81"/>
      <c r="S53" s="81"/>
    </row>
    <row r="54" spans="1:19" ht="130">
      <c r="A54" s="75">
        <v>4</v>
      </c>
      <c r="B54" s="81" t="s">
        <v>1779</v>
      </c>
      <c r="C54" s="57" t="s">
        <v>1780</v>
      </c>
      <c r="D54" s="57" t="s">
        <v>1781</v>
      </c>
      <c r="E54" s="34" t="s">
        <v>1782</v>
      </c>
      <c r="F54" s="81" t="s">
        <v>790</v>
      </c>
      <c r="G54" s="81"/>
      <c r="H54" s="34" t="s">
        <v>1783</v>
      </c>
      <c r="I54" s="81" t="s">
        <v>790</v>
      </c>
      <c r="J54" s="81"/>
      <c r="K54" s="34" t="s">
        <v>1783</v>
      </c>
      <c r="L54" s="81" t="s">
        <v>790</v>
      </c>
      <c r="M54" s="81"/>
      <c r="N54" s="81"/>
      <c r="O54" s="81"/>
      <c r="P54" s="81"/>
      <c r="Q54" s="81"/>
      <c r="R54" s="81"/>
      <c r="S54" s="81"/>
    </row>
    <row r="55" spans="1:19" ht="60.65" customHeight="1">
      <c r="A55" s="75">
        <v>4</v>
      </c>
      <c r="B55" s="81" t="s">
        <v>1784</v>
      </c>
      <c r="C55" s="57" t="s">
        <v>1785</v>
      </c>
      <c r="D55" s="57" t="s">
        <v>1786</v>
      </c>
      <c r="E55" s="34" t="s">
        <v>1782</v>
      </c>
      <c r="F55" s="81" t="s">
        <v>790</v>
      </c>
      <c r="G55" s="81"/>
      <c r="H55" s="34" t="s">
        <v>1787</v>
      </c>
      <c r="I55" s="81" t="s">
        <v>790</v>
      </c>
      <c r="J55" s="81"/>
      <c r="K55" s="34" t="s">
        <v>1787</v>
      </c>
      <c r="L55" s="81" t="s">
        <v>790</v>
      </c>
      <c r="M55" s="81"/>
      <c r="N55" s="81"/>
      <c r="O55" s="81"/>
      <c r="P55" s="81"/>
      <c r="Q55" s="81"/>
      <c r="R55" s="81"/>
      <c r="S55" s="81"/>
    </row>
    <row r="56" spans="1:19" ht="118" customHeight="1">
      <c r="A56" s="75">
        <v>4</v>
      </c>
      <c r="B56" s="81" t="s">
        <v>1788</v>
      </c>
      <c r="C56" s="57" t="s">
        <v>1789</v>
      </c>
      <c r="D56" s="57" t="s">
        <v>1790</v>
      </c>
      <c r="E56" s="34" t="s">
        <v>1791</v>
      </c>
      <c r="F56" s="81" t="s">
        <v>790</v>
      </c>
      <c r="G56" s="81"/>
      <c r="H56" s="34" t="s">
        <v>1792</v>
      </c>
      <c r="I56" s="81" t="s">
        <v>790</v>
      </c>
      <c r="J56" s="81"/>
      <c r="K56" s="34" t="s">
        <v>1792</v>
      </c>
      <c r="L56" s="81" t="s">
        <v>790</v>
      </c>
      <c r="M56" s="81"/>
      <c r="N56" s="81"/>
      <c r="O56" s="81"/>
      <c r="P56" s="81"/>
      <c r="Q56" s="81"/>
      <c r="R56" s="81"/>
      <c r="S56" s="81"/>
    </row>
    <row r="57" spans="1:19" ht="63.65" customHeight="1">
      <c r="A57" s="75">
        <v>4</v>
      </c>
      <c r="B57" s="81" t="s">
        <v>1793</v>
      </c>
      <c r="D57" s="57" t="s">
        <v>1794</v>
      </c>
      <c r="E57" s="34" t="s">
        <v>1795</v>
      </c>
      <c r="F57" s="81" t="s">
        <v>790</v>
      </c>
      <c r="G57" s="81"/>
      <c r="H57" s="34" t="s">
        <v>1796</v>
      </c>
      <c r="I57" s="81" t="s">
        <v>790</v>
      </c>
      <c r="J57" s="81"/>
      <c r="K57" s="34" t="s">
        <v>1796</v>
      </c>
      <c r="L57" s="81" t="s">
        <v>790</v>
      </c>
      <c r="M57" s="81"/>
      <c r="N57" s="81"/>
      <c r="O57" s="81"/>
      <c r="P57" s="81"/>
      <c r="Q57" s="81"/>
      <c r="R57" s="81"/>
      <c r="S57" s="81"/>
    </row>
    <row r="58" spans="1:19" s="80" customFormat="1">
      <c r="A58" s="78">
        <v>4</v>
      </c>
      <c r="B58" s="78" t="s">
        <v>1440</v>
      </c>
      <c r="C58" s="58" t="s">
        <v>1797</v>
      </c>
      <c r="D58" s="58" t="s">
        <v>1798</v>
      </c>
      <c r="E58" s="78"/>
      <c r="F58" s="78"/>
      <c r="G58" s="78"/>
      <c r="H58" s="78"/>
      <c r="I58" s="78"/>
      <c r="J58" s="78"/>
      <c r="K58" s="78"/>
      <c r="L58" s="78"/>
      <c r="M58" s="78"/>
      <c r="N58" s="78"/>
      <c r="O58" s="78"/>
      <c r="P58" s="78"/>
      <c r="Q58" s="78"/>
      <c r="R58" s="78"/>
      <c r="S58" s="78"/>
    </row>
    <row r="59" spans="1:19" ht="78" customHeight="1">
      <c r="A59" s="75">
        <v>4</v>
      </c>
      <c r="B59" s="81" t="s">
        <v>1443</v>
      </c>
      <c r="C59" s="57" t="s">
        <v>1799</v>
      </c>
      <c r="D59" s="57" t="s">
        <v>1800</v>
      </c>
      <c r="E59" s="34" t="s">
        <v>1801</v>
      </c>
      <c r="F59" s="81" t="s">
        <v>790</v>
      </c>
      <c r="G59" s="81"/>
      <c r="H59" s="34" t="s">
        <v>1802</v>
      </c>
      <c r="I59" s="81" t="s">
        <v>790</v>
      </c>
      <c r="J59" s="81"/>
      <c r="K59" s="34" t="s">
        <v>1802</v>
      </c>
      <c r="L59" s="81" t="s">
        <v>790</v>
      </c>
      <c r="M59" s="81"/>
      <c r="N59" s="81"/>
      <c r="O59" s="81"/>
      <c r="P59" s="81"/>
      <c r="Q59" s="81"/>
      <c r="R59" s="81"/>
      <c r="S59" s="81"/>
    </row>
    <row r="60" spans="1:19" ht="63.65" customHeight="1">
      <c r="A60" s="75">
        <v>4</v>
      </c>
      <c r="B60" s="81" t="s">
        <v>1448</v>
      </c>
      <c r="C60" s="57" t="s">
        <v>1803</v>
      </c>
      <c r="D60" s="57" t="s">
        <v>1804</v>
      </c>
      <c r="E60" s="34" t="s">
        <v>1805</v>
      </c>
      <c r="F60" s="81" t="s">
        <v>790</v>
      </c>
      <c r="G60" s="81"/>
      <c r="H60" s="34" t="s">
        <v>1806</v>
      </c>
      <c r="I60" s="81" t="s">
        <v>790</v>
      </c>
      <c r="J60" s="81"/>
      <c r="K60" s="34" t="s">
        <v>1806</v>
      </c>
      <c r="L60" s="81" t="s">
        <v>790</v>
      </c>
      <c r="M60" s="81"/>
      <c r="N60" s="81"/>
      <c r="O60" s="81"/>
      <c r="P60" s="81"/>
      <c r="Q60" s="81"/>
      <c r="R60" s="81"/>
      <c r="S60" s="81"/>
    </row>
    <row r="61" spans="1:19" ht="92.5" customHeight="1">
      <c r="A61" s="75">
        <v>4</v>
      </c>
      <c r="B61" s="81" t="s">
        <v>1452</v>
      </c>
      <c r="C61" s="57" t="s">
        <v>1807</v>
      </c>
      <c r="D61" s="57" t="s">
        <v>1808</v>
      </c>
      <c r="E61" s="34" t="s">
        <v>1809</v>
      </c>
      <c r="F61" s="81" t="s">
        <v>790</v>
      </c>
      <c r="G61" s="81"/>
      <c r="H61" s="34" t="s">
        <v>1810</v>
      </c>
      <c r="I61" s="81" t="s">
        <v>790</v>
      </c>
      <c r="J61" s="81"/>
      <c r="K61" s="34" t="s">
        <v>1810</v>
      </c>
      <c r="L61" s="81" t="s">
        <v>790</v>
      </c>
      <c r="M61" s="81"/>
      <c r="N61" s="81"/>
      <c r="O61" s="81"/>
      <c r="P61" s="81"/>
      <c r="Q61" s="81"/>
      <c r="R61" s="81"/>
      <c r="S61" s="81"/>
    </row>
    <row r="62" spans="1:19" ht="65">
      <c r="A62" s="75">
        <v>4</v>
      </c>
      <c r="B62" s="81" t="s">
        <v>1456</v>
      </c>
      <c r="C62" s="57" t="s">
        <v>1811</v>
      </c>
      <c r="D62" s="57" t="s">
        <v>1812</v>
      </c>
      <c r="E62" s="34" t="s">
        <v>1813</v>
      </c>
      <c r="F62" s="81" t="s">
        <v>790</v>
      </c>
      <c r="G62" s="81"/>
      <c r="H62" s="34" t="s">
        <v>1814</v>
      </c>
      <c r="I62" s="81" t="s">
        <v>790</v>
      </c>
      <c r="J62" s="81"/>
      <c r="K62" s="34" t="s">
        <v>1814</v>
      </c>
      <c r="L62" s="81" t="s">
        <v>790</v>
      </c>
      <c r="M62" s="81"/>
      <c r="N62" s="81"/>
      <c r="O62" s="81"/>
      <c r="P62" s="81"/>
      <c r="Q62" s="81"/>
      <c r="R62" s="81"/>
      <c r="S62" s="81"/>
    </row>
    <row r="63" spans="1:19" ht="65">
      <c r="A63" s="75">
        <v>4</v>
      </c>
      <c r="B63" s="81" t="s">
        <v>1459</v>
      </c>
      <c r="C63" s="57" t="s">
        <v>1815</v>
      </c>
      <c r="D63" s="57" t="s">
        <v>1816</v>
      </c>
      <c r="E63" s="34" t="s">
        <v>1817</v>
      </c>
      <c r="F63" s="81" t="s">
        <v>790</v>
      </c>
      <c r="G63" s="81"/>
      <c r="H63" s="34" t="s">
        <v>1818</v>
      </c>
      <c r="I63" s="81" t="s">
        <v>790</v>
      </c>
      <c r="J63" s="81"/>
      <c r="K63" s="34" t="s">
        <v>1818</v>
      </c>
      <c r="L63" s="81" t="s">
        <v>790</v>
      </c>
      <c r="M63" s="81"/>
      <c r="N63" s="81"/>
      <c r="O63" s="81"/>
      <c r="P63" s="81"/>
      <c r="Q63" s="81"/>
      <c r="R63" s="81"/>
      <c r="S63" s="81"/>
    </row>
    <row r="64" spans="1:19" s="474" customFormat="1">
      <c r="A64" s="469" t="s">
        <v>801</v>
      </c>
      <c r="B64" s="469" t="s">
        <v>801</v>
      </c>
      <c r="C64" s="470" t="s">
        <v>802</v>
      </c>
      <c r="D64" s="471" t="s">
        <v>802</v>
      </c>
      <c r="E64" s="472"/>
      <c r="F64" s="472"/>
      <c r="G64" s="472"/>
      <c r="H64" s="472"/>
      <c r="I64" s="472"/>
      <c r="J64" s="472"/>
      <c r="K64" s="472"/>
      <c r="L64" s="472"/>
      <c r="M64" s="472"/>
      <c r="N64" s="472"/>
      <c r="O64" s="472"/>
      <c r="P64" s="472"/>
      <c r="Q64" s="472"/>
      <c r="R64" s="472"/>
      <c r="S64" s="473"/>
    </row>
    <row r="65" spans="1:19" s="478" customFormat="1" ht="32.15" customHeight="1">
      <c r="A65" s="476"/>
      <c r="B65" s="476"/>
      <c r="C65" s="477" t="s">
        <v>1819</v>
      </c>
      <c r="D65" s="477" t="s">
        <v>1820</v>
      </c>
      <c r="E65" s="476"/>
      <c r="F65" s="476"/>
      <c r="G65" s="476"/>
      <c r="H65" s="476"/>
      <c r="I65" s="476"/>
      <c r="J65" s="476"/>
      <c r="K65" s="476"/>
      <c r="L65" s="476"/>
      <c r="M65" s="476"/>
      <c r="N65" s="476"/>
      <c r="O65" s="476"/>
      <c r="P65" s="476"/>
      <c r="Q65" s="476"/>
      <c r="R65" s="476"/>
      <c r="S65" s="47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a542f4b58f6bf6e81535a35b8a4b8463">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d6b570027dd2980f7288ef739a5329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977A06-45C2-473F-BF75-C6492DA1BCDE}">
  <ds:schemaRefs>
    <ds:schemaRef ds:uri="http://www.w3.org/XML/1998/namespace"/>
    <ds:schemaRef ds:uri="http://schemas.microsoft.com/office/2006/documentManagement/types"/>
    <ds:schemaRef ds:uri="cd768671-7c73-46ba-b313-40fef3d3acda"/>
    <ds:schemaRef ds:uri="http://schemas.microsoft.com/office/infopath/2007/PartnerControls"/>
    <ds:schemaRef ds:uri="http://purl.org/dc/terms/"/>
    <ds:schemaRef ds:uri="http://purl.org/dc/elements/1.1/"/>
    <ds:schemaRef ds:uri="40702ddd-f4a9-47df-a458-f38aaf1ab9cf"/>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3CFFFB9-D92D-4E74-B092-85B2706B0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70510B-0C9D-4290-9051-4110281AC7DC}">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Cover</vt:lpstr>
      <vt:lpstr>Basic Info</vt:lpstr>
      <vt:lpstr>3 RA Cert process</vt:lpstr>
      <vt:lpstr>5 RA Org Structure+Management</vt:lpstr>
      <vt:lpstr>6 S1 2024</vt:lpstr>
      <vt:lpstr>7 S2 2025</vt:lpstr>
      <vt:lpstr>2 Findings</vt:lpstr>
      <vt:lpstr>A1b PEFC FM SE checklist</vt:lpstr>
      <vt:lpstr>A1c PEFC entrepren SE checklist</vt:lpstr>
      <vt:lpstr>A1d PEFC audit programme</vt:lpstr>
      <vt:lpstr>A2 Stakeholder Summary</vt:lpstr>
      <vt:lpstr>A3 Species list</vt:lpstr>
      <vt:lpstr>A6a Multisite checklist</vt:lpstr>
      <vt:lpstr>A7 FMUs</vt:lpstr>
      <vt:lpstr>A8b PEFC SE sampling</vt:lpstr>
      <vt:lpstr>A11a Cert Decsn</vt:lpstr>
      <vt:lpstr>A12a Product schedule</vt:lpstr>
      <vt:lpstr>A14a Product Codes</vt:lpstr>
      <vt:lpstr>'6 S1 2024'!_Hlk178061649</vt:lpstr>
      <vt:lpstr>'7 S2 2025'!_Hlk178061649</vt:lpstr>
      <vt:lpstr>'2 Findings'!Print_Area</vt:lpstr>
      <vt:lpstr>'3 RA Cert process'!Print_Area</vt:lpstr>
      <vt:lpstr>'5 RA Org Structure+Management'!Print_Area</vt:lpstr>
      <vt:lpstr>'A12a Product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Rebecca Hill</cp:lastModifiedBy>
  <cp:revision/>
  <cp:lastPrinted>2026-01-30T10:55:06Z</cp:lastPrinted>
  <dcterms:created xsi:type="dcterms:W3CDTF">2023-08-17T14:24:47Z</dcterms:created>
  <dcterms:modified xsi:type="dcterms:W3CDTF">2026-01-30T10:56:00Z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0x01010040FDFF1867A67442B4C4617A80556CF0</vt:lpwstr>
  </property>
  <property fmtid="{D5CDD505-2E9C-101B-9397-08002B2CF9AE}" pid="5" name="MediaServiceImageTags">
    <vt:lpwstr/>
  </property>
</Properties>
</file>