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oilassociation.sharepoint.com/sites/Forestry/Private/CURRENT LICENSEES/013526 IForUT/2025 S4/"/>
    </mc:Choice>
  </mc:AlternateContent>
  <xr:revisionPtr revIDLastSave="19" documentId="8_{8C3E9121-CE31-4A4D-817F-7EE76A7F8050}" xr6:coauthVersionLast="47" xr6:coauthVersionMax="47" xr10:uidLastSave="{5E20B524-6133-45CA-B9C4-E3B2C76CD38F}"/>
  <bookViews>
    <workbookView xWindow="-108" yWindow="-108" windowWidth="23256" windowHeight="12456" tabRatio="798" firstSheet="12" activeTab="16" xr2:uid="{10B95DDD-13C7-4BDE-8958-5FD9329EF25C}"/>
  </bookViews>
  <sheets>
    <sheet name="Cover" sheetId="1" r:id="rId1"/>
    <sheet name="1 Basic info" sheetId="74" r:id="rId2"/>
    <sheet name="2 Findings" sheetId="65" r:id="rId3"/>
    <sheet name="3 MA Cert process" sheetId="3" r:id="rId4"/>
    <sheet name="5 MA Org Structure+Management" sheetId="66" r:id="rId5"/>
    <sheet name="6 S1" sheetId="19" state="hidden" r:id="rId6"/>
    <sheet name="7 S2" sheetId="50" state="hidden" r:id="rId7"/>
    <sheet name="8 S3" sheetId="51" r:id="rId8"/>
    <sheet name="9 S4" sheetId="49" r:id="rId9"/>
    <sheet name="A1 PEFC Ireland ICF 3.0 (New)" sheetId="75" r:id="rId10"/>
    <sheet name="A1 PEFC IRL Dec 2010 (Old)" sheetId="60" r:id="rId11"/>
    <sheet name="Audit Programme" sheetId="73" r:id="rId12"/>
    <sheet name="A2 Stakeholder Summary" sheetId="59" r:id="rId13"/>
    <sheet name="A3 Species list" sheetId="16" r:id="rId14"/>
    <sheet name="A6 Group checklist" sheetId="62" state="hidden" r:id="rId15"/>
    <sheet name="A6a Multisite checklist" sheetId="69" r:id="rId16"/>
    <sheet name="A7 Members &amp; FMUs" sheetId="76" r:id="rId17"/>
    <sheet name="A8a Sampling" sheetId="70" r:id="rId18"/>
    <sheet name="A11a Cert Decsn" sheetId="42" r:id="rId19"/>
    <sheet name="A12a Product schedule" sheetId="53" r:id="rId20"/>
    <sheet name="A14a Product Codes" sheetId="58" r:id="rId21"/>
    <sheet name="A15 Opening and Closing Meeting" sheetId="67" r:id="rId22"/>
  </sheets>
  <externalReferences>
    <externalReference r:id="rId23"/>
  </externalReferences>
  <definedNames>
    <definedName name="_xlnm._FilterDatabase" localSheetId="1" hidden="1">'1 Basic info'!$K$1:$K$111</definedName>
    <definedName name="_xlnm._FilterDatabase" localSheetId="2" hidden="1">'2 Findings'!$A$5:$K$9</definedName>
    <definedName name="_xlnm._FilterDatabase" localSheetId="9" hidden="1">'A1 PEFC Ireland ICF 3.0 (New)'!$A$31:$G$31</definedName>
    <definedName name="_xlnm._FilterDatabase" localSheetId="16" hidden="1">'A7 Members &amp; FMUs'!$A$2:$K$2</definedName>
    <definedName name="contlistSlimfTypes">'[1]Data Vocab ML'!$C$195:$C$198</definedName>
    <definedName name="_xlnm.Print_Area" localSheetId="1">'1 Basic info'!$A$1:$H$93</definedName>
    <definedName name="_xlnm.Print_Area" localSheetId="2">'2 Findings'!$A$2:$L$39</definedName>
    <definedName name="_xlnm.Print_Area" localSheetId="3">'3 MA Cert process'!$A$1:$C$99</definedName>
    <definedName name="_xlnm.Print_Area" localSheetId="4">'5 MA Org Structure+Management'!$A$1:$C$31</definedName>
    <definedName name="_xlnm.Print_Area" localSheetId="5">'6 S1'!$A$1:$C$81</definedName>
    <definedName name="_xlnm.Print_Area" localSheetId="6">'7 S2'!$A$1:$C$67</definedName>
    <definedName name="_xlnm.Print_Area" localSheetId="7">'8 S3'!$A$1:$C$59</definedName>
    <definedName name="_xlnm.Print_Area" localSheetId="8">'9 S4'!$A$1:$C$69</definedName>
    <definedName name="_xlnm.Print_Area" localSheetId="19">'A12a Product schedule'!$A$1:$D$38</definedName>
    <definedName name="_xlnm.Print_Area" localSheetId="16">'A7 Members &amp; FMUs'!$A$1:$Y$91</definedName>
    <definedName name="_xlnm.Print_Area" localSheetId="0" xml:space="preserve">            Cover!$A$1:$F$31,Cover!$G:$G</definedName>
    <definedName name="Process">"process, label, store"</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90" i="75" l="1"/>
  <c r="F692" i="75" s="1"/>
  <c r="E13" i="70"/>
  <c r="D13" i="70"/>
  <c r="C13" i="70"/>
  <c r="B13" i="70"/>
  <c r="D688" i="75"/>
  <c r="D687" i="75"/>
  <c r="D686" i="75"/>
  <c r="D685" i="75"/>
  <c r="D684" i="75"/>
  <c r="D679" i="75"/>
  <c r="D678" i="75"/>
  <c r="D677" i="75"/>
  <c r="D676" i="75"/>
  <c r="D675" i="75"/>
  <c r="D670" i="75"/>
  <c r="D669" i="75"/>
  <c r="D668" i="75"/>
  <c r="D667" i="75"/>
  <c r="D666" i="75"/>
  <c r="D662" i="75"/>
  <c r="D661" i="75"/>
  <c r="D660" i="75"/>
  <c r="D659" i="75"/>
  <c r="D658" i="75"/>
  <c r="D651" i="75"/>
  <c r="D650" i="75"/>
  <c r="D649" i="75"/>
  <c r="D648" i="75"/>
  <c r="D642" i="75"/>
  <c r="D641" i="75"/>
  <c r="D640" i="75"/>
  <c r="D639" i="75"/>
  <c r="D638" i="75"/>
  <c r="D634" i="75"/>
  <c r="D633" i="75"/>
  <c r="D632" i="75"/>
  <c r="D631" i="75"/>
  <c r="D630" i="75"/>
  <c r="D626" i="75"/>
  <c r="D625" i="75"/>
  <c r="D624" i="75"/>
  <c r="D623" i="75"/>
  <c r="D622" i="75"/>
  <c r="D617" i="75"/>
  <c r="D616" i="75"/>
  <c r="D615" i="75"/>
  <c r="D614" i="75"/>
  <c r="D613" i="75"/>
  <c r="D609" i="75"/>
  <c r="D608" i="75"/>
  <c r="D607" i="75"/>
  <c r="D606" i="75"/>
  <c r="D605" i="75"/>
  <c r="D600" i="75"/>
  <c r="D599" i="75"/>
  <c r="D598" i="75"/>
  <c r="D597" i="75"/>
  <c r="D596" i="75"/>
  <c r="D591" i="75"/>
  <c r="D590" i="75"/>
  <c r="D589" i="75"/>
  <c r="D588" i="75"/>
  <c r="D587" i="75"/>
  <c r="D583" i="75"/>
  <c r="D582" i="75"/>
  <c r="D581" i="75"/>
  <c r="D580" i="75"/>
  <c r="D579" i="75"/>
  <c r="D575" i="75"/>
  <c r="D574" i="75"/>
  <c r="D573" i="75"/>
  <c r="D572" i="75"/>
  <c r="D571" i="75"/>
  <c r="D567" i="75"/>
  <c r="D566" i="75"/>
  <c r="D565" i="75"/>
  <c r="D564" i="75"/>
  <c r="D563" i="75"/>
  <c r="D560" i="75"/>
  <c r="D559" i="75"/>
  <c r="D558" i="75"/>
  <c r="D557" i="75"/>
  <c r="D556" i="75"/>
  <c r="D550" i="75"/>
  <c r="D549" i="75"/>
  <c r="D548" i="75"/>
  <c r="D547" i="75"/>
  <c r="D546" i="75"/>
  <c r="D542" i="75"/>
  <c r="D541" i="75"/>
  <c r="D540" i="75"/>
  <c r="D539" i="75"/>
  <c r="D538" i="75"/>
  <c r="D533" i="75"/>
  <c r="D532" i="75"/>
  <c r="D531" i="75"/>
  <c r="D530" i="75"/>
  <c r="D529" i="75"/>
  <c r="D525" i="75"/>
  <c r="D524" i="75"/>
  <c r="D523" i="75"/>
  <c r="D522" i="75"/>
  <c r="D521" i="75"/>
  <c r="D517" i="75"/>
  <c r="D516" i="75"/>
  <c r="D515" i="75"/>
  <c r="D514" i="75"/>
  <c r="D513" i="75"/>
  <c r="D507" i="75"/>
  <c r="D506" i="75"/>
  <c r="D505" i="75"/>
  <c r="D504" i="75"/>
  <c r="D503" i="75"/>
  <c r="D499" i="75"/>
  <c r="D498" i="75"/>
  <c r="D497" i="75"/>
  <c r="D496" i="75"/>
  <c r="D495" i="75"/>
  <c r="D490" i="75"/>
  <c r="D489" i="75"/>
  <c r="D488" i="75"/>
  <c r="D487" i="75"/>
  <c r="D486" i="75"/>
  <c r="D482" i="75"/>
  <c r="D481" i="75"/>
  <c r="D480" i="75"/>
  <c r="D479" i="75"/>
  <c r="D478" i="75"/>
  <c r="D474" i="75"/>
  <c r="D473" i="75"/>
  <c r="D472" i="75"/>
  <c r="D471" i="75"/>
  <c r="D470" i="75"/>
  <c r="D464" i="75"/>
  <c r="D463" i="75"/>
  <c r="D462" i="75"/>
  <c r="D461" i="75"/>
  <c r="D460" i="75"/>
  <c r="D456" i="75"/>
  <c r="D455" i="75"/>
  <c r="D454" i="75"/>
  <c r="D453" i="75"/>
  <c r="D452" i="75"/>
  <c r="D447" i="75"/>
  <c r="D446" i="75"/>
  <c r="D445" i="75"/>
  <c r="D444" i="75"/>
  <c r="D443" i="75"/>
  <c r="D438" i="75"/>
  <c r="D437" i="75"/>
  <c r="D436" i="75"/>
  <c r="D435" i="75"/>
  <c r="D434" i="75"/>
  <c r="D430" i="75"/>
  <c r="D429" i="75"/>
  <c r="D428" i="75"/>
  <c r="D427" i="75"/>
  <c r="D426" i="75"/>
  <c r="D422" i="75"/>
  <c r="D421" i="75"/>
  <c r="D420" i="75"/>
  <c r="D419" i="75"/>
  <c r="D418" i="75"/>
  <c r="D414" i="75"/>
  <c r="D413" i="75"/>
  <c r="D412" i="75"/>
  <c r="D411" i="75"/>
  <c r="D410" i="75"/>
  <c r="D406" i="75"/>
  <c r="D405" i="75"/>
  <c r="D404" i="75"/>
  <c r="D403" i="75"/>
  <c r="D402" i="75"/>
  <c r="D397" i="75"/>
  <c r="D396" i="75"/>
  <c r="D395" i="75"/>
  <c r="D394" i="75"/>
  <c r="D393" i="75"/>
  <c r="D389" i="75"/>
  <c r="D388" i="75"/>
  <c r="D387" i="75"/>
  <c r="D386" i="75"/>
  <c r="D385" i="75"/>
  <c r="D381" i="75"/>
  <c r="D380" i="75"/>
  <c r="D379" i="75"/>
  <c r="D378" i="75"/>
  <c r="D377" i="75"/>
  <c r="D373" i="75"/>
  <c r="D372" i="75"/>
  <c r="D371" i="75"/>
  <c r="D370" i="75"/>
  <c r="D369" i="75"/>
  <c r="D365" i="75"/>
  <c r="D364" i="75"/>
  <c r="D363" i="75"/>
  <c r="D362" i="75"/>
  <c r="D361" i="75"/>
  <c r="D357" i="75"/>
  <c r="D356" i="75"/>
  <c r="D355" i="75"/>
  <c r="D354" i="75"/>
  <c r="D353" i="75"/>
  <c r="D349" i="75"/>
  <c r="D348" i="75"/>
  <c r="D347" i="75"/>
  <c r="D346" i="75"/>
  <c r="D345" i="75"/>
  <c r="D339" i="75"/>
  <c r="D338" i="75"/>
  <c r="D337" i="75"/>
  <c r="D336" i="75"/>
  <c r="D335" i="75"/>
  <c r="D331" i="75"/>
  <c r="D330" i="75"/>
  <c r="D329" i="75"/>
  <c r="D328" i="75"/>
  <c r="D327" i="75"/>
  <c r="D322" i="75"/>
  <c r="D321" i="75"/>
  <c r="D320" i="75"/>
  <c r="D319" i="75"/>
  <c r="D318" i="75"/>
  <c r="D314" i="75"/>
  <c r="D313" i="75"/>
  <c r="D312" i="75"/>
  <c r="D311" i="75"/>
  <c r="D310" i="75"/>
  <c r="D306" i="75"/>
  <c r="D305" i="75"/>
  <c r="D304" i="75"/>
  <c r="D303" i="75"/>
  <c r="D302" i="75"/>
  <c r="D297" i="75"/>
  <c r="D296" i="75"/>
  <c r="D295" i="75"/>
  <c r="D294" i="75"/>
  <c r="D289" i="75"/>
  <c r="D288" i="75"/>
  <c r="D287" i="75"/>
  <c r="D286" i="75"/>
  <c r="D285" i="75"/>
  <c r="D280" i="75"/>
  <c r="D279" i="75"/>
  <c r="D278" i="75"/>
  <c r="D277" i="75"/>
  <c r="D271" i="75"/>
  <c r="D270" i="75"/>
  <c r="D269" i="75"/>
  <c r="D268" i="75"/>
  <c r="D262" i="75"/>
  <c r="D261" i="75"/>
  <c r="D260" i="75"/>
  <c r="D259" i="75"/>
  <c r="D258" i="75"/>
  <c r="D254" i="75"/>
  <c r="D253" i="75"/>
  <c r="D252" i="75"/>
  <c r="D251" i="75"/>
  <c r="D250" i="75"/>
  <c r="D237" i="75"/>
  <c r="D236" i="75"/>
  <c r="D235" i="75"/>
  <c r="D234" i="75"/>
  <c r="D233" i="75"/>
  <c r="D229" i="75"/>
  <c r="D228" i="75"/>
  <c r="D227" i="75"/>
  <c r="D226" i="75"/>
  <c r="D225" i="75"/>
  <c r="D220" i="75"/>
  <c r="D219" i="75"/>
  <c r="D218" i="75"/>
  <c r="D217" i="75"/>
  <c r="D216" i="75"/>
  <c r="D212" i="75"/>
  <c r="D211" i="75"/>
  <c r="D210" i="75"/>
  <c r="D209" i="75"/>
  <c r="D208" i="75"/>
  <c r="D204" i="75"/>
  <c r="D203" i="75"/>
  <c r="D202" i="75"/>
  <c r="D201" i="75"/>
  <c r="D200" i="75"/>
  <c r="D196" i="75"/>
  <c r="D195" i="75"/>
  <c r="D194" i="75"/>
  <c r="D193" i="75"/>
  <c r="D192" i="75"/>
  <c r="D187" i="75"/>
  <c r="D186" i="75"/>
  <c r="D185" i="75"/>
  <c r="D184" i="75"/>
  <c r="D183" i="75"/>
  <c r="D179" i="75"/>
  <c r="D178" i="75"/>
  <c r="D177" i="75"/>
  <c r="D176" i="75"/>
  <c r="D175" i="75"/>
  <c r="D168" i="75"/>
  <c r="D167" i="75"/>
  <c r="D166" i="75"/>
  <c r="D165" i="75"/>
  <c r="D164" i="75"/>
  <c r="D160" i="75"/>
  <c r="D159" i="75"/>
  <c r="D158" i="75"/>
  <c r="D157" i="75"/>
  <c r="D156" i="75"/>
  <c r="D152" i="75"/>
  <c r="D151" i="75"/>
  <c r="D150" i="75"/>
  <c r="D149" i="75"/>
  <c r="D148" i="75"/>
  <c r="D143" i="75"/>
  <c r="D142" i="75"/>
  <c r="D141" i="75"/>
  <c r="D140" i="75"/>
  <c r="D139" i="75"/>
  <c r="D135" i="75"/>
  <c r="D134" i="75"/>
  <c r="D133" i="75"/>
  <c r="D132" i="75"/>
  <c r="D131" i="75"/>
  <c r="D127" i="75"/>
  <c r="D126" i="75"/>
  <c r="D125" i="75"/>
  <c r="D124" i="75"/>
  <c r="D123" i="75"/>
  <c r="D118" i="75"/>
  <c r="D117" i="75"/>
  <c r="D116" i="75"/>
  <c r="D115" i="75"/>
  <c r="D109" i="75"/>
  <c r="D108" i="75"/>
  <c r="D107" i="75"/>
  <c r="D106" i="75"/>
  <c r="D105" i="75"/>
  <c r="D100" i="75"/>
  <c r="D99" i="75"/>
  <c r="D98" i="75"/>
  <c r="D97" i="75"/>
  <c r="D93" i="75"/>
  <c r="D92" i="75"/>
  <c r="D91" i="75"/>
  <c r="D90" i="75"/>
  <c r="D89" i="75"/>
  <c r="D85" i="75"/>
  <c r="D84" i="75"/>
  <c r="D83" i="75"/>
  <c r="D82" i="75"/>
  <c r="D81" i="75"/>
  <c r="D74" i="75"/>
  <c r="D73" i="75"/>
  <c r="D72" i="75"/>
  <c r="D71" i="75"/>
  <c r="D70" i="75"/>
  <c r="D64" i="75"/>
  <c r="D63" i="75"/>
  <c r="D62" i="75"/>
  <c r="D61" i="75"/>
  <c r="D60" i="75"/>
  <c r="D56" i="75"/>
  <c r="D55" i="75"/>
  <c r="D54" i="75"/>
  <c r="D53" i="75"/>
  <c r="D52" i="75"/>
  <c r="D48" i="75"/>
  <c r="D47" i="75"/>
  <c r="D46" i="75"/>
  <c r="D45" i="75"/>
  <c r="D44" i="75"/>
  <c r="B11" i="53"/>
  <c r="B9" i="53"/>
  <c r="B8" i="53"/>
  <c r="B7" i="53"/>
  <c r="B7" i="42"/>
  <c r="B6" i="42"/>
  <c r="B5" i="42"/>
  <c r="D92" i="74"/>
  <c r="C92" i="74"/>
  <c r="B10" i="53"/>
  <c r="B12" i="53"/>
  <c r="D12" i="53"/>
  <c r="B3" i="42"/>
  <c r="B4" i="42"/>
  <c r="B34" i="42"/>
  <c r="D4" i="65"/>
  <c r="I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8656C8D2-0A9E-4895-A9A7-604F6FFD9F61}">
      <text>
        <r>
          <rPr>
            <b/>
            <sz val="9"/>
            <color indexed="81"/>
            <rFont val="Tahoma"/>
            <family val="2"/>
          </rPr>
          <t>Alison Pilling:</t>
        </r>
        <r>
          <rPr>
            <sz val="9"/>
            <color indexed="81"/>
            <rFont val="Tahoma"/>
            <family val="2"/>
          </rPr>
          <t xml:space="preserve">
drop down data in rows 1-3 column J.</t>
        </r>
      </text>
    </comment>
    <comment ref="J5" authorId="0" shapeId="0" xr:uid="{E5A3DF9E-FF15-4CBC-8604-543D1140F7F1}">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1020F89A-D849-4E45-B89C-BBA5D6EABCE8}">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053B3031-A445-4E84-84E2-268893684A4F}">
      <text>
        <r>
          <rPr>
            <b/>
            <sz val="9"/>
            <color indexed="81"/>
            <rFont val="Tahoma"/>
            <family val="2"/>
          </rPr>
          <t>Rob Shaw:</t>
        </r>
        <r>
          <rPr>
            <sz val="9"/>
            <color indexed="81"/>
            <rFont val="Tahoma"/>
            <family val="2"/>
          </rPr>
          <t xml:space="preserve">
See Note in Basic Info about adding PEFC FM in UK to existing FSC Certificates.</t>
        </r>
      </text>
    </comment>
    <comment ref="B27" authorId="1" shapeId="0" xr:uid="{78BF55FE-BE56-458A-BA91-71282086622A}">
      <text>
        <r>
          <rPr>
            <sz val="8"/>
            <color indexed="81"/>
            <rFont val="Tahoma"/>
            <family val="2"/>
          </rPr>
          <t>Name, 3 line description of key qualifications and experience</t>
        </r>
      </text>
    </comment>
    <comment ref="B35" authorId="2" shapeId="0" xr:uid="{CF26B66A-8817-4B3B-933B-8D6B7CFCFBDD}">
      <text>
        <r>
          <rPr>
            <b/>
            <sz val="9"/>
            <color indexed="81"/>
            <rFont val="Tahoma"/>
            <family val="2"/>
          </rPr>
          <t>Not required for PEFC in Latvia, Sweden, Denmark, or Norway</t>
        </r>
        <r>
          <rPr>
            <sz val="9"/>
            <color indexed="81"/>
            <rFont val="Tahoma"/>
            <family val="2"/>
          </rPr>
          <t xml:space="preserve">
</t>
        </r>
      </text>
    </comment>
    <comment ref="B37" authorId="1" shapeId="0" xr:uid="{7289F9D8-BECB-4347-9864-DB0238493C84}">
      <text>
        <r>
          <rPr>
            <sz val="8"/>
            <color indexed="81"/>
            <rFont val="Tahoma"/>
            <family val="2"/>
          </rPr>
          <t>Name, 3 line description of key qualifications and experience</t>
        </r>
      </text>
    </comment>
    <comment ref="B47" authorId="1" shapeId="0" xr:uid="{0161AB20-242D-4A85-A76F-8A4572B9D8C1}">
      <text>
        <r>
          <rPr>
            <sz val="8"/>
            <color indexed="81"/>
            <rFont val="Tahoma"/>
            <family val="2"/>
          </rPr>
          <t>include name of site visited, items seen and issues discussed</t>
        </r>
      </text>
    </comment>
    <comment ref="B54" authorId="1" shapeId="0" xr:uid="{EBCFFFEA-7AF8-4C12-A3F4-50751C8C02B9}">
      <text>
        <r>
          <rPr>
            <sz val="8"/>
            <color indexed="81"/>
            <rFont val="Tahoma"/>
            <family val="2"/>
          </rPr>
          <t xml:space="preserve">Edit this section to name standard used, version of standard (e.g. draft number), date standard finalised. </t>
        </r>
      </text>
    </comment>
    <comment ref="B65" authorId="1" shapeId="0" xr:uid="{5797B152-3BF1-46CD-B659-A6CEC1747CFB}">
      <text>
        <r>
          <rPr>
            <sz val="8"/>
            <color indexed="81"/>
            <rFont val="Tahoma"/>
            <family val="2"/>
          </rPr>
          <t>Describe process of adaptation</t>
        </r>
      </text>
    </comment>
    <comment ref="B76" authorId="3" shapeId="0" xr:uid="{6D246EE1-4C73-4A14-B835-9AC751E73642}">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6F03E987-C2C3-49FF-A3B4-39E063C0543A}">
      <text>
        <r>
          <rPr>
            <sz val="8"/>
            <color indexed="81"/>
            <rFont val="Tahoma"/>
            <family val="2"/>
          </rPr>
          <t>Name and 3 line description of key qualifications and experience</t>
        </r>
      </text>
    </comment>
    <comment ref="B57" authorId="0" shapeId="0" xr:uid="{413313A3-5D9B-4CF6-8A59-C5D671AAC340}">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D8C52AC5-31C4-48AA-9927-9F0B105C358D}">
      <text>
        <r>
          <rPr>
            <sz val="8"/>
            <color indexed="81"/>
            <rFont val="Tahoma"/>
            <family val="2"/>
          </rPr>
          <t>Name and 3 line description of key qualifications and experience</t>
        </r>
      </text>
    </comment>
    <comment ref="B59" authorId="0" shapeId="0" xr:uid="{5C571A30-AB32-4224-B024-DC931F4ADA55}">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5A5CD533-13C5-4A27-A443-611FABA96BC2}">
      <text>
        <r>
          <rPr>
            <sz val="8"/>
            <color indexed="81"/>
            <rFont val="Tahoma"/>
            <family val="2"/>
          </rPr>
          <t>Name and 3 line description of key qualifications and experience</t>
        </r>
      </text>
    </comment>
    <comment ref="B54" authorId="0" shapeId="0" xr:uid="{04FC33DF-1F62-46CC-864C-D338BE2F646A}">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F94188BD-76F7-4AB8-B799-D22C3A128997}">
      <text>
        <r>
          <rPr>
            <sz val="8"/>
            <color indexed="81"/>
            <rFont val="Tahoma"/>
            <family val="2"/>
          </rPr>
          <t>Name and 3 line description of key qualifications and experience</t>
        </r>
      </text>
    </comment>
    <comment ref="B55" authorId="0" shapeId="0" xr:uid="{1042DD3A-07BF-4C80-8929-B210D0593142}">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21E7B441-DB98-44F4-A7B1-741F1F2B6F02}">
      <text>
        <r>
          <rPr>
            <b/>
            <sz val="9"/>
            <color indexed="81"/>
            <rFont val="Tahoma"/>
            <family val="2"/>
          </rPr>
          <t>date member left group (where applicable). Please also grey out member line.</t>
        </r>
        <r>
          <rPr>
            <sz val="9"/>
            <color indexed="81"/>
            <rFont val="Tahoma"/>
            <family val="2"/>
          </rPr>
          <t xml:space="preserve">
</t>
        </r>
      </text>
    </comment>
    <comment ref="S10" authorId="1" shapeId="0" xr:uid="{13D32DD3-A994-4CD2-A04C-E95FCFAD3869}">
      <text>
        <r>
          <rPr>
            <b/>
            <sz val="9"/>
            <color indexed="81"/>
            <rFont val="Tahoma"/>
            <family val="2"/>
          </rPr>
          <t>Private, State or Community</t>
        </r>
        <r>
          <rPr>
            <sz val="9"/>
            <color indexed="81"/>
            <rFont val="Tahoma"/>
            <family val="2"/>
          </rPr>
          <t xml:space="preserve">
</t>
        </r>
      </text>
    </comment>
    <comment ref="U10" authorId="0" shapeId="0" xr:uid="{4D50464C-E12E-47C1-99C9-DB420C450429}">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A049D581-AE12-40E7-BD8B-F401DDC4B3B0}">
      <text>
        <r>
          <rPr>
            <b/>
            <sz val="8"/>
            <color indexed="81"/>
            <rFont val="Tahoma"/>
            <family val="2"/>
          </rPr>
          <t>MA/S1/S2/S3/S4/RA</t>
        </r>
      </text>
    </comment>
    <comment ref="B35" authorId="1" shapeId="0" xr:uid="{9AB7A393-55AE-4EDF-86FD-57052E5C0F64}">
      <text>
        <r>
          <rPr>
            <b/>
            <sz val="9"/>
            <color indexed="81"/>
            <rFont val="Tahoma"/>
            <family val="2"/>
          </rPr>
          <t>Alison Pilling:</t>
        </r>
        <r>
          <rPr>
            <sz val="9"/>
            <color indexed="81"/>
            <rFont val="Tahoma"/>
            <family val="2"/>
          </rPr>
          <t xml:space="preserve">
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28A1A9E9-9C5D-4AC9-91A8-8D65E00EAC95}">
      <text/>
    </comment>
    <comment ref="B15" authorId="0" shapeId="0" xr:uid="{6590A713-25B3-495F-9329-2850F510E25D}">
      <text>
        <r>
          <rPr>
            <b/>
            <sz val="8"/>
            <color indexed="81"/>
            <rFont val="Tahoma"/>
            <family val="2"/>
          </rPr>
          <t xml:space="preserve">SA: </t>
        </r>
        <r>
          <rPr>
            <sz val="8"/>
            <color indexed="81"/>
            <rFont val="Tahoma"/>
            <family val="2"/>
          </rPr>
          <t>See Tab A14 for Product Type categories</t>
        </r>
      </text>
    </comment>
    <comment ref="C15" authorId="1" shapeId="0" xr:uid="{14018948-4281-4FBA-97F8-C050BDA74A18}">
      <text>
        <r>
          <rPr>
            <b/>
            <sz val="8"/>
            <color indexed="81"/>
            <rFont val="Tahoma"/>
            <family val="2"/>
          </rPr>
          <t xml:space="preserve">SA: </t>
        </r>
        <r>
          <rPr>
            <sz val="8"/>
            <color indexed="81"/>
            <rFont val="Tahoma"/>
            <family val="2"/>
          </rPr>
          <t>See Tab A14 for Product Codes</t>
        </r>
      </text>
    </comment>
    <comment ref="D15" authorId="1" shapeId="0" xr:uid="{56C2BA95-D9AC-443F-8781-B83CE28B17F8}">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<sst xmlns="http://schemas.openxmlformats.org/spreadsheetml/2006/main" count="5073" uniqueCount="2430">
  <si>
    <t>SA Certification Forest Certification Public Report</t>
  </si>
  <si>
    <r>
      <t>Forest Manager/Owner</t>
    </r>
    <r>
      <rPr>
        <sz val="14"/>
        <color indexed="10"/>
        <rFont val="Cambria"/>
        <family val="1"/>
      </rPr>
      <t>/organisation</t>
    </r>
    <r>
      <rPr>
        <sz val="14"/>
        <rFont val="Cambria"/>
        <family val="1"/>
      </rPr>
      <t xml:space="preserve"> (Certificate Holder):</t>
    </r>
  </si>
  <si>
    <t>IForUT</t>
  </si>
  <si>
    <r>
      <t>Forest Name</t>
    </r>
    <r>
      <rPr>
        <sz val="14"/>
        <color indexed="10"/>
        <rFont val="Cambria"/>
        <family val="1"/>
      </rPr>
      <t>/Group Name</t>
    </r>
    <r>
      <rPr>
        <sz val="14"/>
        <rFont val="Cambria"/>
        <family val="1"/>
      </rPr>
      <t xml:space="preserve">: </t>
    </r>
  </si>
  <si>
    <t xml:space="preserve"> Irish Forestry Unit Trust Forestry Management Ltd</t>
  </si>
  <si>
    <t>Region and Country:</t>
  </si>
  <si>
    <t xml:space="preserve">Standard: </t>
  </si>
  <si>
    <t>Certificate Code:</t>
  </si>
  <si>
    <t>SA-PEFC-FM-013526</t>
  </si>
  <si>
    <t>PEFC License Code:</t>
  </si>
  <si>
    <t>PEFC/17-31-093</t>
  </si>
  <si>
    <t>Date of certificate issue:</t>
  </si>
  <si>
    <t>Date of expiry of certificate:</t>
  </si>
  <si>
    <t>Assessment date</t>
  </si>
  <si>
    <t>Date Report Finalised/ Updated</t>
  </si>
  <si>
    <t>SA Auditor</t>
  </si>
  <si>
    <t>Checked by</t>
  </si>
  <si>
    <t>Approved by</t>
  </si>
  <si>
    <t>MA</t>
  </si>
  <si>
    <t>S1 - Transfer Audit</t>
  </si>
  <si>
    <t>12th to 15th December 2022</t>
  </si>
  <si>
    <t>08/02/2023
22/06/2023
27/07/2023</t>
  </si>
  <si>
    <t xml:space="preserve">Carol Robertson </t>
  </si>
  <si>
    <t>Rebecca Haskell</t>
  </si>
  <si>
    <t>John Rogers</t>
  </si>
  <si>
    <t>S2</t>
  </si>
  <si>
    <t>10th 13th to 16th November 203</t>
  </si>
  <si>
    <t>13/02/2024</t>
  </si>
  <si>
    <t>Carol Robertson</t>
  </si>
  <si>
    <t>Marie-Christine Fléchard</t>
  </si>
  <si>
    <t>S3</t>
  </si>
  <si>
    <t>4-8/11/24</t>
  </si>
  <si>
    <t>Robin Walter</t>
  </si>
  <si>
    <t>S4</t>
  </si>
  <si>
    <t>11-14/11/25</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</si>
  <si>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</si>
  <si>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</si>
  <si>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</si>
  <si>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</si>
  <si>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</si>
  <si>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</si>
  <si>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</si>
  <si>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RT-FM-001a-07 February 2025.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</si>
  <si>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</si>
  <si>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</si>
  <si>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</si>
  <si>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</si>
  <si>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</si>
  <si>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</si>
  <si>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</si>
  <si>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</si>
  <si>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SA-FM/COC-013526</t>
  </si>
  <si>
    <t>To be completed by SA Certification on issue of certificate</t>
  </si>
  <si>
    <t>1.1.2</t>
  </si>
  <si>
    <t>Type of certification</t>
  </si>
  <si>
    <t>PEFC added at S1 of FSC cycle</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</si>
  <si>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</si>
  <si>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</si>
  <si>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</si>
  <si>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</si>
  <si>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</si>
  <si>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</si>
  <si>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</si>
  <si>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</si>
  <si>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</si>
  <si>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</si>
  <si>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</si>
  <si>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</si>
  <si>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</si>
  <si>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</si>
  <si>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</si>
  <si>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</si>
  <si>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</si>
  <si>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</si>
  <si>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Irish Forestry Unit Trust</t>
  </si>
  <si>
    <t>1.2.3</t>
  </si>
  <si>
    <t>Company registration number</t>
  </si>
  <si>
    <t xml:space="preserve">Registered  as a Unit Trust </t>
  </si>
  <si>
    <t>1.2.4</t>
  </si>
  <si>
    <t>Contact person</t>
  </si>
  <si>
    <t>Claire Howlin</t>
  </si>
  <si>
    <t>1.2.5</t>
  </si>
  <si>
    <t>Business address</t>
  </si>
  <si>
    <t>Unit 5, Woodford Court, Woodford Business Park, Santry, Dublin</t>
  </si>
  <si>
    <t>Street/Town(City)/State(County)/Zip(Postal code)</t>
  </si>
  <si>
    <t xml:space="preserve">Forest owner(s), or </t>
  </si>
  <si>
    <t>1.2.6</t>
  </si>
  <si>
    <t>Country</t>
  </si>
  <si>
    <t>Ireland</t>
  </si>
  <si>
    <t>Wood procurement organisation(s), or</t>
  </si>
  <si>
    <t>1.2.7</t>
  </si>
  <si>
    <t>Tel</t>
  </si>
  <si>
    <t>+353 (0) 871673522</t>
  </si>
  <si>
    <t>Forest contractor(s):</t>
  </si>
  <si>
    <t>1.2.8</t>
  </si>
  <si>
    <t>Fax</t>
  </si>
  <si>
    <t>Felling operations contractor</t>
  </si>
  <si>
    <t>1.2.9</t>
  </si>
  <si>
    <t>e-mail</t>
  </si>
  <si>
    <t>claire.howlin@iforut.ie</t>
  </si>
  <si>
    <t>Silvicultural contractor, or</t>
  </si>
  <si>
    <t>1.2.10</t>
  </si>
  <si>
    <t>web page address</t>
  </si>
  <si>
    <t>https://iforut.ie/</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</si>
  <si>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</si>
  <si>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</si>
  <si>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</si>
  <si>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</si>
  <si>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</si>
  <si>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</si>
  <si>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Scope of certificate</t>
  </si>
  <si>
    <t>1.3.1</t>
  </si>
  <si>
    <t>Type of certificate</t>
  </si>
  <si>
    <t>Single</t>
  </si>
  <si>
    <t xml:space="preserve">Single / Group </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</si>
  <si>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</si>
  <si>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</si>
  <si>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</si>
  <si>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</si>
  <si>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</si>
  <si>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</si>
  <si>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</si>
  <si>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</si>
  <si>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For groups see Annex 7</t>
  </si>
  <si>
    <t>1.3.2b</t>
  </si>
  <si>
    <t>Number of group members</t>
  </si>
  <si>
    <t>n/a</t>
  </si>
  <si>
    <t>Applicable for groups only</t>
  </si>
  <si>
    <t>1.3.3</t>
  </si>
  <si>
    <t>Number of Forest Management Units (FMUs)</t>
  </si>
  <si>
    <t xml:space="preserve">FMU = Area covered by Forest Management Plan </t>
  </si>
  <si>
    <t>1.3.4</t>
  </si>
  <si>
    <t>1.3.5</t>
  </si>
  <si>
    <t>Region</t>
  </si>
  <si>
    <t>Europe</t>
  </si>
  <si>
    <t>1.3.6</t>
  </si>
  <si>
    <t>Latitude</t>
  </si>
  <si>
    <t>refer to A7</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</si>
  <si>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</si>
  <si>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</si>
  <si>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</si>
  <si>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</si>
  <si>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</si>
  <si>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</si>
  <si>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</si>
  <si>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</si>
  <si>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</si>
  <si>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</si>
  <si>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</si>
  <si>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</si>
  <si>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</si>
  <si>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</si>
  <si>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</si>
  <si>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</si>
  <si>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</si>
  <si>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</si>
  <si>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</si>
  <si>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</si>
  <si>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</si>
  <si>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</si>
  <si>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</si>
  <si>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</si>
  <si>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</si>
  <si>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</si>
  <si>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</si>
  <si>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</si>
  <si>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</si>
  <si>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</si>
  <si>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</si>
  <si>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</si>
  <si>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</si>
  <si>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Private</t>
  </si>
  <si>
    <t>Industrial/Non Industrial/Government/
Private/Communal/Group/Resource Manager</t>
  </si>
  <si>
    <t>Tenure management</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</si>
  <si>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</si>
  <si>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</si>
  <si>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</si>
  <si>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</si>
  <si>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</si>
  <si>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</si>
  <si>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</si>
  <si>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Day to day management of the IForUT forest portfolio is contracted on an annual basis to a number of professional forest management companies and forestry consultants who manage according to IForUT systems &amp; procedures &amp; plans</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</si>
  <si>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</si>
  <si>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</si>
  <si>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</si>
  <si>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</si>
  <si>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</si>
  <si>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</si>
  <si>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</si>
  <si>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</si>
  <si>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</si>
  <si>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</si>
  <si>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</si>
  <si>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</si>
  <si>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</si>
  <si>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</si>
  <si>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</si>
  <si>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</si>
  <si>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</si>
  <si>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</si>
  <si>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Coniferous dominant</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</si>
  <si>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</si>
  <si>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</si>
  <si>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</si>
  <si>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</si>
  <si>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</si>
  <si>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</si>
  <si>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</si>
  <si>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</si>
  <si>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t>HCV 1 -Species Diversity
HCV 3 -Ecosystems and habitats</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</si>
  <si>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</si>
  <si>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</si>
  <si>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</si>
  <si>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</si>
  <si>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</si>
  <si>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</si>
  <si>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</si>
  <si>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</si>
  <si>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</si>
  <si>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</si>
  <si>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</si>
  <si>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</si>
  <si>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</si>
  <si>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</si>
  <si>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</si>
  <si>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</si>
  <si>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Exotic</t>
  </si>
  <si>
    <t>Not applicable/Indigenous/Exotic/
Mixed Indigenous and exotic</t>
  </si>
  <si>
    <t>1.4.7</t>
  </si>
  <si>
    <t>Principal Species</t>
  </si>
  <si>
    <t xml:space="preserve">Picea sitchensis, see Annex 3 for list </t>
  </si>
  <si>
    <t>Tree species – list or see Annex 3</t>
  </si>
  <si>
    <t>1.4.8</t>
  </si>
  <si>
    <t>Annual allowable cut (cu.m.yr)</t>
  </si>
  <si>
    <t>Actual Annual Cut (cu.m.yr)</t>
  </si>
  <si>
    <t>figure for calendar year 2024</t>
  </si>
  <si>
    <t>1.4.8a</t>
  </si>
  <si>
    <t>Approximate annual commercial production of non-timber forest products included in the scope of the certificate, by product type.</t>
  </si>
  <si>
    <t>1.4.9</t>
  </si>
  <si>
    <t>Product categories</t>
  </si>
  <si>
    <t>Round wood</t>
  </si>
  <si>
    <t>Round wood / Treated roundwood / Firewood / Sawn timber/ Charcoal / Non timber products – specify / Other - specify</t>
  </si>
  <si>
    <t>1.4.10</t>
  </si>
  <si>
    <t xml:space="preserve">Point of sale </t>
  </si>
  <si>
    <t>Standing</t>
  </si>
  <si>
    <t xml:space="preserve">Standing / Roadside / Delivered </t>
  </si>
  <si>
    <t>1.4.11</t>
  </si>
  <si>
    <t>Number of workers – Employees</t>
  </si>
  <si>
    <t>m: 32
f: 4</t>
  </si>
  <si>
    <t>Number male/female</t>
  </si>
  <si>
    <t>Total:</t>
  </si>
  <si>
    <t>36 (in Management Companies)</t>
  </si>
  <si>
    <t>1.4.12</t>
  </si>
  <si>
    <t>Contractors/Community/other workers</t>
  </si>
  <si>
    <t>Many contractors over 77 MUs nationwide, constantly changing</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</si>
  <si>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</si>
  <si>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</si>
  <si>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</si>
  <si>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</si>
  <si>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</si>
  <si>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</si>
  <si>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</si>
  <si>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</si>
  <si>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</si>
  <si>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</si>
  <si>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</si>
  <si>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</si>
  <si>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</si>
  <si>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</si>
  <si>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</si>
  <si>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</si>
  <si>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</si>
  <si>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</si>
  <si>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</si>
  <si>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</si>
  <si>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</si>
  <si>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</si>
  <si>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</si>
  <si>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</si>
  <si>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</si>
  <si>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</si>
  <si>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</si>
  <si>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</si>
  <si>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</si>
  <si>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</si>
  <si>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</si>
  <si>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</si>
  <si>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</si>
  <si>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</si>
  <si>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</si>
  <si>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</si>
  <si>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</si>
  <si>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</si>
  <si>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</si>
  <si>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</si>
  <si>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</si>
  <si>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</si>
  <si>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see Also A15 Opening &amp; Closing Meeting Checklist</t>
  </si>
  <si>
    <t>CARs from MA</t>
  </si>
  <si>
    <t>CARs from MA (S1 Transfer Audit 2022)</t>
  </si>
  <si>
    <t>Inspected Corrective Action Records for internal audits.  Three internal CARs were open on the register.  Two out of these three CARs (reference 6LK21 &amp; 5CW21) had been raised at an internal audit undertaken on the 19/2/21 and with stated closure dates of the 30/4/21 &amp; 27/4/21 respectively. No evidence in the CAR records to verify any progress to closure. The certification manager confirmed that IForUT have no procedures for ranking an internal CAR i.e. whether it is a minor or major and therefore the length of the period for closure of a CAR to ensure all CARs registered are addressed &amp; closed in a timely manner.</t>
  </si>
  <si>
    <t>A6a 1.1</t>
  </si>
  <si>
    <t>The central function shall be responsible for ensuring that data is collected and analyzed from all sites and shall be able to demonstrate its authority and ability to initiate organizational change as required in regard.</t>
  </si>
  <si>
    <t>No specific internal auditing policy on categorising  and evaluating internal CARS and giving them an appropriate timeframe for close out.</t>
  </si>
  <si>
    <t>Amend the policy document so it will document how to evaluate, rank and close out Internal CAR’s in an appropriate timeframe. Carry out training for all relvent staff in order to fully implement this procedure.</t>
  </si>
  <si>
    <t>12 months from report finalisation to be verified at next survelliance audit</t>
  </si>
  <si>
    <t>S2 11 23: New document 7.1 FMU Monitoring Procedure &amp; Responsibility new procedure for ranking CARs &amp; assigning them a timeframe for closure.  The corrective action table now contains column "CA Ranking" where this information is recorded. Corrective action table seen. Read receipts seen for Certification Coordinator, Resource &amp; compliance Manager on new procedures.  29 Audits completed for January to October 2023.</t>
  </si>
  <si>
    <t>closed</t>
  </si>
  <si>
    <t>16/11/2023</t>
  </si>
  <si>
    <t>FSC Requirement</t>
  </si>
  <si>
    <t> </t>
  </si>
  <si>
    <r>
      <t xml:space="preserve">The second thinning at </t>
    </r>
    <r>
      <rPr>
        <u/>
        <sz val="10"/>
        <rFont val="Cambria"/>
        <family val="1"/>
      </rPr>
      <t>Rossaulty, Knockmaroe FMU</t>
    </r>
    <r>
      <rPr>
        <sz val="10"/>
        <rFont val="Cambria"/>
        <family val="1"/>
      </rPr>
      <t xml:space="preserve">  was well planned and managed with racks leading to a main extraction rack. At two points along the main extraction rack small ditches had been crossed and the brash had not been removed from the ditch following completion of the extraction, contrary to the requirement sof the DAFM 2019 version of Standards for Felling and Reforestation which states that operators must "carefully remove temporary crossings as they become no longer needed".   This had resulted in the impounding of a small volume of water above the brash crossing and inundation of the soil and tree roots for 2 or 3 metres along the ditches above the crossing.  There wasn't any issues below the crossing and no visible sedimention or water turbidity.  </t>
    </r>
  </si>
  <si>
    <t>PEFC 4.2.1</t>
  </si>
  <si>
    <t>The Company shall ensure that harvesting operations shall conform to best practice as detailed in the relevant sections of the Forest Service Guidelines</t>
  </si>
  <si>
    <t>Manager was not fully aware of the temporary crossing point having not been lifted which is a requirement of the Standards for Felling and Reforestation policy. Perhaps it is the case that this was not specified to machinery operators.</t>
  </si>
  <si>
    <t>Carry out training on the requirements of the Felling and Reforesation Standard with forest managers.
Amend the site pack documents to state that all temporary crossing points must be removed after operations to ensure that this instruction is passed on to site operatives.</t>
  </si>
  <si>
    <t>S2 11 23:  IForUT has amended policy document 6.5 Pollution Plan &amp; Site Safety Rules describing in detail the requirements to ensure the removal of temporary crossings as they become no longer needed during forest operations. The document was explained to managers in
further detail during the month of October. and the amended document was circulated to forest managers., Selection of read receipts from forest managers seen. Updated document seen.</t>
  </si>
  <si>
    <r>
      <t xml:space="preserve">IForUT has an Illegal Dumping Procedure which covers several aspects and  mentions "historical littering and general operational rubbish" and also "remove litter as soon as possible to reduce copycat dumping".  Evidence of a proactive approach to removal of dumped material, waste and litter was observed during the audit, based on the IForUT procedure, contracts for removal of waste and dumped material, and removal of waste by staff, contractors and workers.  Copies of contracts for removal of rubbish were seen for several sites. IForUT and forest companies clearly actively combat illegal dumping e.g at </t>
    </r>
    <r>
      <rPr>
        <u/>
        <sz val="11"/>
        <rFont val="Cambria"/>
        <family val="1"/>
      </rPr>
      <t xml:space="preserve">Knockshanvo </t>
    </r>
    <r>
      <rPr>
        <sz val="11"/>
        <rFont val="Cambria"/>
        <family val="1"/>
      </rPr>
      <t xml:space="preserve">and </t>
    </r>
    <r>
      <rPr>
        <u/>
        <sz val="11"/>
        <rFont val="Cambria"/>
        <family val="1"/>
      </rPr>
      <t>Glenagross</t>
    </r>
    <r>
      <rPr>
        <sz val="11"/>
        <rFont val="Cambria"/>
        <family val="1"/>
      </rPr>
      <t xml:space="preserve"> general operations contract  for rubbish removal and barrier repair and also other contracts. Other measures include signage to discourage dumping which complements local authority signage which display fines for dumping. Some uncollected old forestry tree delivery bags dating from the 1990s encountered during the audit on several sites including </t>
    </r>
    <r>
      <rPr>
        <u/>
        <sz val="11"/>
        <rFont val="Cambria"/>
        <family val="1"/>
      </rPr>
      <t xml:space="preserve">Glenagross, Knockshanvo &amp; </t>
    </r>
    <r>
      <rPr>
        <sz val="11"/>
        <rFont val="Cambria"/>
        <family val="1"/>
      </rPr>
      <t>Ballynevan.  These bags had not previously been discovered by the forest managers, but will be removed by the forest managers in accordance with the procedures. Raised as an observation as Company found to be compliant as they’re very pro-active in removing waste &amp; litter as when it’s generated or found, procedures are in place and evidence seen during the audit of these procedures  being enacted. </t>
    </r>
  </si>
  <si>
    <t>PEFC 5.4.1</t>
  </si>
  <si>
    <t>The Company should ensure that waste disposal is in accordance with current waste management legislation and regulations.</t>
  </si>
  <si>
    <t>S2 11 23: Evidence of illegal dumping noted at Cartroncar &amp; Kilnamaddyroe.  IForUT illegal dumping procedures in place and understood by forest managers.  Kilnamaddyroe: Copy of waste disposal note 90042481 14/11/23 seen.
S3 11/24: Old planting bags originating from planting of the current 20 years stands of Sitka spruce seen in old shed at Toonaree site, West Limerick FMU.  IForUT have a Waste Disposal Policy and evidence was seen during the audit that it was being implemented (Waste Disposal Receipts). 
IForUT dispose of historic waste whenever they find it on site and no examples of current waste were observed during audit. They are therefore compliant with the standard. However, this Obs should be left open to ensure continued vigilance at S4.
S4 11/25: This Observation has now been superseded by Minor CAR 2025.11</t>
  </si>
  <si>
    <t>17/11/25</t>
  </si>
  <si>
    <r>
      <t xml:space="preserve">At </t>
    </r>
    <r>
      <rPr>
        <u/>
        <sz val="10"/>
        <rFont val="Cambria"/>
        <family val="1"/>
      </rPr>
      <t>Knockshanvo</t>
    </r>
    <r>
      <rPr>
        <sz val="10"/>
        <rFont val="Cambria"/>
        <family val="1"/>
      </rPr>
      <t xml:space="preserve">, a recent clearfell had Sitka spruce trees planted within 5 metres of the tree trunks of the veteran trees which could potentially cause crown die-back or tree death of the veteran trees  when the SS starts to compete with them.  </t>
    </r>
    <r>
      <rPr>
        <u/>
        <sz val="10"/>
        <rFont val="Cambria"/>
        <family val="1"/>
      </rPr>
      <t xml:space="preserve">Carrowmore 2: </t>
    </r>
    <r>
      <rPr>
        <sz val="10"/>
        <rFont val="Cambria"/>
        <family val="1"/>
      </rPr>
      <t xml:space="preserve">2021 New Woodland Creation scheme.  An area of Natural Reserve Broadleaf (NR NBL) identified on the Hazards &amp; Sensitivities map had been planted up to the canopy edge of the outer broadleaf trees with Sitka Spruce.  The spruce will overtime out compete the broadleaf edge trees and lead to shading of part of this Biodiversity area.  An example of overshading was seen at </t>
    </r>
    <r>
      <rPr>
        <u/>
        <sz val="10"/>
        <rFont val="Cambria"/>
        <family val="1"/>
      </rPr>
      <t>Rossaulty, Knockmaroe FMU</t>
    </r>
    <r>
      <rPr>
        <sz val="10"/>
        <rFont val="Cambria"/>
        <family val="1"/>
      </rPr>
      <t xml:space="preserve">  where a hedge row had been suppressed by the Sitka spruce crop that was immediately adjacent, resulting in the death of hedgerow shrubs.  This hedge was found not to have been identified as  biodiversity feature nor recorded to level 3 of Fossit's Guide to Habitat in Ireland.  An observation has been raised as regardless of whether a feature is identified or not the lack of an appropriate buffer, currently not IForUT guidance, will result in overshading.</t>
    </r>
  </si>
  <si>
    <t>PEFC 6.1.2</t>
  </si>
  <si>
    <t>The Company  should ensure that features and small areas of high biodiversity value shall be identified, mapped and managed to maintain or enhance biodiversity as the primary management objective.</t>
  </si>
  <si>
    <r>
      <rPr>
        <sz val="11"/>
        <color indexed="8"/>
        <rFont val="Cambria"/>
        <family val="1"/>
      </rPr>
      <t xml:space="preserve">S2 11 23: Appropriate unplanted buffers noted at number of sites including </t>
    </r>
    <r>
      <rPr>
        <u/>
        <sz val="11"/>
        <color indexed="8"/>
        <rFont val="Cambria"/>
        <family val="1"/>
      </rPr>
      <t xml:space="preserve">Mullaghmacormick, Killahurk and Tagmon.
</t>
    </r>
    <r>
      <rPr>
        <sz val="11"/>
        <color indexed="8"/>
        <rFont val="Cambria"/>
        <family val="1"/>
      </rPr>
      <t xml:space="preserve">
S3 11/24: Checked on site at </t>
    </r>
    <r>
      <rPr>
        <u/>
        <sz val="11"/>
        <color indexed="8"/>
        <rFont val="Cambria"/>
        <family val="1"/>
      </rPr>
      <t>Oakley Park</t>
    </r>
    <r>
      <rPr>
        <sz val="11"/>
        <color indexed="8"/>
        <rFont val="Cambria"/>
        <family val="1"/>
      </rPr>
      <t>, where restocked Norway spruce were close to but not impacting on remnant yew trees.</t>
    </r>
  </si>
  <si>
    <t xml:space="preserve">Immediately on certification the group must include their PEFC COC code on all delivery notes and sales invoices issued for certified product. This will be checked at S1 audit. </t>
  </si>
  <si>
    <t>PEFC 2.2.4</t>
  </si>
  <si>
    <t>Harvesting and timber sales documentation shall enable all timber to be traced back to the woodland of origin and all invoices and delivery notes of PEFC sales shall include the allocated chain of custody code.</t>
  </si>
  <si>
    <t>S2 11/23: No PEFC sales. From first sale of PEFC material, to be checked at next surveillance audit.
S3 11/24: IForUT got approval 24/9/24 for dual claims for PEFC and FSC on sales and invoice documents. However, no claims have yet been made for PEFC, so check at S4.
S4 11/25: SAmple traced from forest to invoice. See 2.2.4 for details.</t>
  </si>
  <si>
    <t>Closed</t>
  </si>
  <si>
    <t xml:space="preserve">CARs from S2 audit </t>
  </si>
  <si>
    <t>CU 2021.11</t>
  </si>
  <si>
    <t>CU revised wording of CAR 2021-11:
   "A 90m road extension has been constructed without the required permit. Pending the ongoing research, the company shall ensure that comparable cases cannot occur by informing all people potentially involved.
    The investigation regarding the 90m road extension without permit, is still pending. The outcome of these findings shall be clearly communicated to all persons potentially involved in comparable cases, to ensure the exact rules for requesting permits in comparable cases is well understood, and reoccurrence can be presented."</t>
  </si>
  <si>
    <t>PEFC: 1.1.1</t>
  </si>
  <si>
    <t>There shall be compliance with the law. There shall be no substantiated outstanding claims of non-compliance related to woodland management.</t>
  </si>
  <si>
    <r>
      <rPr>
        <b/>
        <sz val="11"/>
        <color indexed="8"/>
        <rFont val="Cambria"/>
        <family val="1"/>
      </rPr>
      <t>S2 11/23</t>
    </r>
    <r>
      <rPr>
        <sz val="11"/>
        <color indexed="8"/>
        <rFont val="Cambria"/>
        <family val="1"/>
      </rPr>
      <t xml:space="preserve">: Evidence presented of IForUT management issued 13/9/22 to their forest managers to notify them that no further road extensions permissible, along with record of read receipts from the forest managers.  No breaches noted during S2 audit with forest managers interviewed demonstrating good understanding of the 2022 management notice.                                                                                             Inspected copy of the inspector's report into this case dated 17/5/22 which was obtained  under a AIE request reference AIE 22/367 OCEI-125911-Z9J9L4 between an individual and the regulator.  The inspectors report is an internal forest service document and has not been published.  Stated under the conclusions and recomendations section of this report "I recommend prosecution under of the Forestry Act 2014."   IForUT presented during the audit of subsequent communication with the Department confirming the issue with the unsanctioned forest road was still under review by DAFM. At the S2 audit, the Soil Association was requested to direct any queries in writing about the illegal road to the HEO in AIF section in Johnstown Castle.  No updated could therefore be obtained within the timescale of the audit. No new road permits secured by IForUT in last 12 months confirmed by Certification Coordinator in interview. Therefore CAR 2021.11 remains open for review of any DAFM decision.
Site visit to 90m unpermitted layby construction and associated 0.25ha clearfell without felling permission (reference CAR 2021.11). Viewed partial restock of area with broadleaf trees undertaken as part of replanting order R00921.  Discussion with the forest manager confirmed approximately 300 trees had been restocked covering 0.12ha at 2,500m spacing. The remaining 0.13ha cannot be restocked until a decision is made by DAFM on the unpermitted layby and if it can be removed to allow completion of the replanting order.
</t>
    </r>
    <r>
      <rPr>
        <b/>
        <sz val="11"/>
        <color indexed="8"/>
        <rFont val="Cambria"/>
        <family val="1"/>
      </rPr>
      <t>S3 11/2024</t>
    </r>
    <r>
      <rPr>
        <sz val="11"/>
        <color indexed="8"/>
        <rFont val="Cambria"/>
        <family val="1"/>
      </rPr>
      <t xml:space="preserve">: IForUT received letter from DAFM dated 4/11/24 re Replanting Order 09/21 confirming works had been done. Site inspected again, confirming restocked area and continuing presence of unauthorised road extension. No determination regarding the road has been made by DAFM, despite IForUT's enquiries. 
IForUT have confirmed that they will comply with any ruling by DAFM. Since this incident no such further incidents have occurred. Furthermore, IForUT have complied with the Corrective Action Requested, namely that, following training, the forest owner/manager and personnel are conversant with and abide by relevant laws and guidelines. </t>
    </r>
  </si>
  <si>
    <t xml:space="preserve">At Cloonearagh the warning notices at the goalposts erected at OHPLs did not included the maximum safe height for vehicles as per pt 24 of FISA Guide 804 Electricity at Work Forestry.
“Where OHPLs cross the access road to a worksite, the Landowner must consult the Network Operator to establish the height of the OHPLs. Warning notices must be prominently displayed at each side of the lines, clearly showing the maximum safe height for vehicles passing under the lines and clearly marked on all site maps.”                                                                                 The requirement to adhere to FISA guidance is a requirement in IFOrUT’s timber operations site pack supplied to forest managers. This was not picked up at the IForUT internal audit undertaken on 1/11/23 </t>
  </si>
  <si>
    <t>PEFC 8.1.1b</t>
  </si>
  <si>
    <t xml:space="preserve">There shall be:
b) Compliance with the Irish HSA approved Codes Of Practices on Managing Safety and Health in Forestry Operations and the ILO approved Code of Practice on Safety and Health in Forestry Work </t>
  </si>
  <si>
    <t xml:space="preserve">Forest manager erected the warning notices at the goalposts but forgot to specify safe height for vehicles. A corrective action was not raised during internal audits as it was not specified on internal audit forms to mark safe height for vehicles on warning notices at goal posts.  </t>
  </si>
  <si>
    <t xml:space="preserve">Mark maximum safe height for vehicles on warning notices at goal posts at Cloonearagh, Roscommon.
Carry out refresher training on FISA 804 for forest managers.
Internal audit forms will be amended to state safe height for vehicles must be marked. </t>
  </si>
  <si>
    <r>
      <rPr>
        <b/>
        <sz val="11"/>
        <color indexed="8"/>
        <rFont val="Cambria"/>
        <family val="1"/>
      </rPr>
      <t>S2 11/23:</t>
    </r>
    <r>
      <rPr>
        <sz val="11"/>
        <color indexed="8"/>
        <rFont val="Cambria"/>
        <family val="1"/>
      </rPr>
      <t xml:space="preserve"> Site manager wrote safe working height on notices before leaving site.
</t>
    </r>
    <r>
      <rPr>
        <b/>
        <sz val="11"/>
        <color indexed="8"/>
        <rFont val="Cambria"/>
        <family val="1"/>
      </rPr>
      <t>S3 11/24</t>
    </r>
    <r>
      <rPr>
        <sz val="11"/>
        <color indexed="8"/>
        <rFont val="Cambria"/>
        <family val="1"/>
      </rPr>
      <t>: IForUT has amended policy document 6.5 Pollution Plan &amp; Site Safety Rules (Appendix 1–Pollution Plan)
with the addition of a new section: Forest Operations near Overhead Powerlines (OHPL’s).
Included in IForUT Daily Site Monitoring Form (in operation WhatsApp group Link on operators and foresters Smartphones or through QR Code for Laptops) used by site operators and records sensitive site features including minimum safe working height.  Photographs can be added by forest manager manager to Microsoft Forms. 
Evidence of relevant height seen on site at Ballynevan.</t>
    </r>
  </si>
  <si>
    <t>Site visit to ground preparation site at Mullaghmacormick.  Relevant watercourses were seen to be carrying silty water collecting from the site following a period of heavy rain (Storm Debbi) and emptying into a collector drain which was in turn was carrying the silty water and exiting the site into a road drain. Silt netting erected in the relevant watercourses and at the exit point from the site where in effective with water overtopping or flowing round the sides.</t>
  </si>
  <si>
    <t>Harvesting operations shall conform to best practice as detailed in the relevant sections of the Forest Service “Forest Harvesting and the Environment Guidelines” and “Forestry and Water Quality Guidelines”.</t>
  </si>
  <si>
    <t>There were not enough silt traps present before Storm Debbie.</t>
  </si>
  <si>
    <t>Relevant IForUT staff will sign up to receive weather warnings and email forest managers when received.
Retraining will be carried out for forest managers in relation to mitigation measures to prevent run off from sites.</t>
  </si>
  <si>
    <r>
      <rPr>
        <b/>
        <sz val="11"/>
        <color indexed="8"/>
        <rFont val="Cambria"/>
        <family val="1"/>
      </rPr>
      <t>S2 11/23</t>
    </r>
    <r>
      <rPr>
        <sz val="11"/>
        <color indexed="8"/>
        <rFont val="Cambria"/>
        <family val="1"/>
      </rPr>
      <t xml:space="preserve">: Documentary evidence supplied in forest manager's site notes of follow up visits to site on the 14th &amp; 15th with instruction given to excavator operator to build settling ponds lined with geotextile to collect dirty water to dissipate across site. Silt trap at outlet raised in height &amp; strengthened. Silt trap along collector drain was also raised and additional works will be carried out on silt traps in drain running downhill to prevent water overtopping.  Photographic evidence supplied.
</t>
    </r>
    <r>
      <rPr>
        <b/>
        <sz val="11"/>
        <color indexed="8"/>
        <rFont val="Cambria"/>
        <family val="1"/>
      </rPr>
      <t>S3 11/24</t>
    </r>
    <r>
      <rPr>
        <sz val="11"/>
        <color indexed="8"/>
        <rFont val="Cambria"/>
        <family val="1"/>
      </rPr>
      <t>: Document 6.5 Pollution Plan and Site Safety has been amended to include additional paragraphs on Erosion / Sedimentation Prevention Measures, describing in detail the requirements to install effective silt traps to prevent runoff from sites, regularly monitor and maintain them, and pay attention to weather events and alerts.
IForUT also ran a Biodiversity and Environmental Impact Training course for staff, highlighting water protection and mitigation measures. Staff on site were knowledgeable and compliant silt traps seen, as evidenced at Cloontra, Ballynevan, Dernahelty Mor, Borrisnafarney.</t>
    </r>
  </si>
  <si>
    <t>CARs from Snap audit  Feb 2024</t>
  </si>
  <si>
    <t xml:space="preserve">Snap Audit Dernahelty More: Interview held with Leitrim County Council roads engineer confirmed IForUT’s agreement to ensure patching of the cracking of the tarmac edge at the junction of the forest road and public road in the drier weather. " Observation 2024.01 raised as if works not completed could lead to a non-compliance in the future. To follow-up at S3.  </t>
  </si>
  <si>
    <t>4.3.2</t>
  </si>
  <si>
    <t>S3 11/24: Site inspected and road has been satifactorily patched by Leitrim County Council in October 2024.</t>
  </si>
  <si>
    <t xml:space="preserve">Snap Audit Dernahelty More: All silt traps inspected during audit were in order apart for the silt trap on the east on the relevant watercourse prior to water exiting the site.  Here the original silt trap installed was not sufficient to deal with the flow of water and a second larger silt trap had been installed above it and was found to be functioning well.  The assessment of this location had been undertaken when water flow had been less during drier period of weather and therefore the flow had been underestimated. No IForUT procedures in place for either
•	pre-operational assessment of water flow during a wetter period to better inform size of silt trap required.  OR 
•	When weather warnings issued, to ensure earlier site readiness.    Raised as an Observation 2024.02 as whilst IForUT had identified and implemented measures these could be strengthen to address Storm events.   
</t>
  </si>
  <si>
    <t>S3 11/24: Internal Audit documents checked for evidence of communication with operators regarding installation of additional silt traps and other attenuation methods designed to limit erosion, sedimentation and slow-down water leaving sites.  Harvesting Monitoring Form for 14th October for Foilduff Jackson site seen and mentions "water courses adequately protected" ticked in checklist. Operations are automatically stopped in extreme wet weather. Regular commuication maintained with Inland Fisheries and County Councils regarding water and run-off. 
Document 6.5 Pollution Plan and Site Safety has been amended to include additional paragraphs on Erosion / Sedimentation Prevention Measures, describing in detail the requirements to install effective silt traps to prevent runoff from sites, regularly monitor and maintain them, and pay attention to weather events and alerts.
IForUT also ran a Biodiversity and Environmental Impact Training course for staff, highlighting water protection and mitigation measures. Staff on site were knowledgeable and compliant silt traps seen, as evidenced at Cloontra, Ballynevan, Dernahelty Mor, Borrisnafarney.
Recent ground preperation using brash raking and trench mounding inspected in Sugarhill site, West Limerick FMU on 05/11/23 and found to be compliant with FSC requirements with several silt traps installed on on-site relevant water-course leading into off-site EPA water-course.  However, recently constructed contour quad-bike track appeared to direct water into some of the trench-mound trenches which had been directly connected with the relevant water-course.  No erosion, turbid water or sedimentation was seen during the audit inspection but a risk existed due to the direct connection between the trenches and the relevant water-course. 
Retain Observation as Open. Check at S4.
S4 11/25: This Observation has now been superseded by Minor CAR 2025.7</t>
  </si>
  <si>
    <t>CARs from S3</t>
  </si>
  <si>
    <r>
      <rPr>
        <sz val="11"/>
        <color indexed="8"/>
        <rFont val="Cambria"/>
        <family val="1"/>
      </rPr>
      <t xml:space="preserve">At </t>
    </r>
    <r>
      <rPr>
        <u/>
        <sz val="11"/>
        <color indexed="8"/>
        <rFont val="Cambria"/>
        <family val="1"/>
      </rPr>
      <t xml:space="preserve">Curraghkyle 2 </t>
    </r>
    <r>
      <rPr>
        <sz val="11"/>
        <color indexed="8"/>
        <rFont val="Cambria"/>
        <family val="1"/>
      </rPr>
      <t xml:space="preserve">harvesting had left deep ruts along one extraction rack, with water pooled in several places. Whilst this was unfortunate and could be repaired with extra brash mats, many of these pools of water were covered in oil. There was no evidence of mitigation or damage repair. </t>
    </r>
  </si>
  <si>
    <t xml:space="preserve">Hose pipe burst </t>
  </si>
  <si>
    <t>White terram and straw bales to be situated at localised areas to clean it up. Another check to be added to site monitoring checklist/ internal audit form</t>
  </si>
  <si>
    <t xml:space="preserve">IForUT responded to this incident by immediately containing the pollution and remediating the damage (email evidence dated 8/11/24). They describe their actions: "Terram fabric was laid over the affected areas, with straw bales placed on top to absorb the oil and prevent further spread. This method was selected to allow water to filter through while capturing hydrocarbons. Once harvesting operations were complete, the terram and straw were collected and disposed of at a licensed waste facility". Photographic evidence seen dated 7/11/24 and Waste receipts seen dated 12/2/25). IForUT have also amended their Daily Site Monitoring Form to include a prompt for any visible oil or fuel accumulation (sample seen on manager's phone). </t>
  </si>
  <si>
    <t>CARs from S4</t>
  </si>
  <si>
    <t xml:space="preserve">Strokestown / Gortoose: During the audit site visit the Forest Manager approached the active harvester in order to speak to the driver. The Manager was within the machine's risk zone (90m) before the harvester driver saw him and stopped the machine. </t>
  </si>
  <si>
    <t>There shall be:
b) Compliance with the Irish HSA approved Codes Of Practices on Managing Safety and Health in Forestry Operations and the ILO approved Code of Practice on Safety and Health in Forestry Work</t>
  </si>
  <si>
    <t>The non-conformity resulted from a failure to follow existing documented procedures, not from a lack of documented controls. Personnel did not adhere to machine risk zones and safe approach protocols during forestry operations. Specifically, the Forest Manager approached a working harvester within the designated risk zone without following the required safety steps (contact, signal, wait for shutdown). Root cause: human error and insufficient reinforcement of safe approach protocols during daily operations.</t>
  </si>
  <si>
    <t>Management Notice titled “Forestry Machine Risk Zones and Safe Approach Protocols” issued on 13/11/2025 to all forest managers and staff. Notice reinforces. Stay visible and in operator’s line of sight.
Make contact and signal intent using agreed communication methods.
Enter risk zone only after machine shutdown and operator confirmation.Reference to existing documentation:HIRA (Doc 6.1, V6): Safe working distances, PPE, approach only when stationary.
Site Safety Rules (Doc 6.5, V9): Stop work if anyone enters risk zone; operators wear PPE when leaving cab.</t>
  </si>
  <si>
    <t>Open</t>
  </si>
  <si>
    <t>Strokestown / Gortoose: The forwarder driver had 2 hand-held fire extinguishers which were just out of date (due for service in October 2025).
Kilmihill / Kilmihill: Fire extinguisher in excavator was not serviced.</t>
  </si>
  <si>
    <t>There shall be:
c) Emergency Plans for fire and other plans appropriate to the safe management of forests, employees and contractors as set out in approved Codes of Practices</t>
  </si>
  <si>
    <t xml:space="preserve">The non-conformity occurred because fire extinguishers were not serviced before expiry. This was due to contractors not implementing a proactive system for monitoring expiry dates, despite the requirement being documented. </t>
  </si>
  <si>
    <t>Out-of-date extinguishers replaced immediately. Management Notice issued to all managers instructing contractors to:
Check expiry dates before site start.
Replace or service extinguishers before expiry.
Put in place a proactive monitoring method (e.g., calendar reminders or supplier alerts).</t>
  </si>
  <si>
    <t>The spillage of oil or fuel during forest management operations shall be avoided.
Emergency procedures and equipment for the minimisation of risk of environmental harm arising from accidental spillage shall be in place.</t>
  </si>
  <si>
    <t>Kilmihill / Kilmihill: Excavator driver did not have any eye wash in his first aid kit.
Maghera / Maghera 4: Harvester and Forwarder operators driver did not have any eye wash in their first aid kits</t>
  </si>
  <si>
    <t>Requirement for a First Aid Travel Kit with up-to-date supplies is documented in Site Safety Rules (Doc 6.5) and Site Commencement Checklist (Doc 6.7) but was not fully met</t>
  </si>
  <si>
    <t>Management Notice will remind forest managers to check first aid kits against HSA guidelines at site start and during inspections, referencing Site Safety Rules and site commencement checklist.</t>
  </si>
  <si>
    <t>S4: FM provided eye wash to all machine operators. Photograhic evidence.</t>
  </si>
  <si>
    <t>14/11/25</t>
  </si>
  <si>
    <t>Requirement for PPE outside machines is documented in HIRA (Doc 6.1), Site Safety Rules (Doc 6.5), and Site Commencement Checklist (Doc 6.7) but was not followed.</t>
  </si>
  <si>
    <t>Management Notice will remind forest managers to reinforce PPE compliance during inspections, referencing HIRA, Site Safety Rules, and Site Commencement Checklist.</t>
  </si>
  <si>
    <t>S4: Machine operators retrieved their helmets from their machines and continued to wear them outside of their machines. The forwarder operator put on his high viz vest.</t>
  </si>
  <si>
    <t>Strokestown / Killinordan: The site was windblown and harvesting had recently finished, with some timber still stacked at the hard standing. Product timber of 2.9m was double stacked to a height of 6m. There were threshold signs at the entrance warning of forestry operations, but the sign warning 'Do not climb on timber stacks' was not visible as it was low down and partly covered in vegetation. There were no 'Do not climb on timber stacks' signs on or near the actual timber stacks. The Timber Operations Contract dated 10/4/25 states that timber should be stacked as per FISA 503 (this is a UK guide, the equivalent in Ireland is the nearly identical Irish Forestry Safety Guide 503), which says in clause 25 'Generally stacks heights should not exceed product length and should not exceed the height for a haulier to be able to see across the top of the stack. Where site specific conditions dictate that stack heights need to be more than product length then extra precautions must be put in place around the stack. The agreed stack height should be included in the site risk assessment'. IForUT's Hazard Identification &amp; Risk Assessment (HIRA) states that timber can exceed the product length to a height of 4.0m with provision for 'additional precautions', but none are stated, and on site there were none implemented, such as extra signs or hazard tape.</t>
  </si>
  <si>
    <t>Harvesting operations shall comply with the conditions of the felling licence and conform to best practice as determined by DAFM, the HSA and professional bodies</t>
  </si>
  <si>
    <t>Timber stacks exceeded permitted height and lacked warning signage because documented procedures were not followed. The requirement for agreed stack height and signage exists in HIRA and Site Safety Rules, but was not applied on site.</t>
  </si>
  <si>
    <t xml:space="preserve">Forest managers reminded that any stack height above product length must be agreed and documented in HIRA before operations. “Do not climb on timber stacks” signs erected immediately. Management Notice issued reinforcing stack height and signage requirements. </t>
  </si>
  <si>
    <t>Maghera / Garvillaun: Perforated silt trap in roadside drain leading to relevant watercourse. Damage due to velocity of moving water due previous day's yellow weather warning for rain episode</t>
  </si>
  <si>
    <t>PEFC 4.1.2</t>
  </si>
  <si>
    <t>Implementation of operational plans shall be monitored by the forest owner / manager.</t>
  </si>
  <si>
    <t>Requirement for maintaining silt traps and water protection measures is documented in Pollution Plan (Doc 6.5), HIRA (Doc 6.1), and Site Commencement Checklist (Doc 6.7) but was not followed</t>
  </si>
  <si>
    <t>Management Notice will remind forest managers to check silt traps and water protection measures at site start and after severe weather, referencing Pollution Plan, HIRA, and Site Commencement Checklist.</t>
  </si>
  <si>
    <t>S4: FM returned to site and secured an additional layer of trapping material to existing silt trap and secured off with an additional bolt. Photos received on 13/11/25 of repaired silt trap. It now performs effectively.</t>
  </si>
  <si>
    <t>Stacks Mountain / Lyreacrompane: a leaning tree over Mass Path had not been recorded as potential threat to H&amp;S of public walking this route.</t>
  </si>
  <si>
    <t>PEFC 7.5.1</t>
  </si>
  <si>
    <t>The forest owner / manager shall mitigate the risks to public health and safety and the wider impacts of woodland operations on local people.</t>
  </si>
  <si>
    <t>A leaning tree over a public path was not identified during routine inspections. Root cause: hazard occurred between inspections</t>
  </si>
  <si>
    <t>Tree being removed this week. Management Notice reinforced monitoring of public paths and hazard response. Preventive measures: continue routine inspections, act promptly on local authority notices, and refresh HIRA controls during site planning.</t>
  </si>
  <si>
    <t>North Mayo / Carrowntober: Recent clearfell of windblown timber under TFL  938923 dated 10/5/24. The extraction by forwarder has left 2 parallel ruts about 100m long with standing water along most of their length. Probing with a stick suggests that the depth ranged from a few centimeters to about 50cm. The lower end was not connected to a drain, but had clear water trickling across into a drain. The main issue was the extensive impact on soil compaction.</t>
  </si>
  <si>
    <t>PEFC 2.2.1</t>
  </si>
  <si>
    <t>Forest management systems and operations shall be planned and carried out in a way that maintains or enhances the health, vitality and productive capacity of the site, and avoids degradation and damage to forest ecosystems.</t>
  </si>
  <si>
    <t>Rutting occurred because extraction continued on soft ground during wet conditions. Root cause: insufficient brash matting and lack of stop-work trigger for soil moisture/weather; planning and supervision did not intervene early enough.</t>
  </si>
  <si>
    <t>Work stopped immediately; operator moved to a drier area. Installed silt trap near rut to prevent sediment entering watercourses. Actions recorded in Forest Notes (IForUT 365). Preventive measures: reinforce rutting prevention in site planning; maintain heavy brash mats; stop operations in adverse weather; Management Notice issued to all managers; training refreshed on soil/water protection and reinstatement of tracks/drains.</t>
  </si>
  <si>
    <t>Strokestown / Gortoose: The site was windblown by Storm Eowyn in January 2025 and is now being harvested and extracted. Harvester and forwarder were on site at time of audit site visit. The main extraction route was already muddy and rutted in places with much extraction still outstanding. Due to the nature of harvesting windblow, the amount of brash is not readily available compared with harvesting a standing crop. The forwarder driver was aware of the need to reinforce the brashmats and intended to move brash from the harvested areas as he progressed across the site. The Forest Manager was also aware of the brash issue. He was also aware that water was draining off the site into ditches and had installed lots of silt traps (using stakes, chicken wire and permeable membrane) in key locations to slow and filter the flow of muddy and turbid water. These were largely effective, but more were needed. Water was inspected leaving the site and found to less muddy and less turbid and therefore of an acceptable quality. 
Observation: If more brash is not added to brashmats, if additional silt traps are not installed, if heavy rain impacts the site, then there is a risk of adverse impacts on water courses.</t>
  </si>
  <si>
    <t>PEFC 4.1.1</t>
  </si>
  <si>
    <t xml:space="preserve">Stacks Mountain / Glashanacree: a 5 litre plastic jerry can, plastis sheeting and a childs plastic / metal toy was lying in a a relevant watercourse. The last time this site was visited was in May 2025 when the restocking was completed. It is possible this had gone unnoticed because of greening of the vegetation surrounding that area. There was no evidence of waste being identified and action taken to remove it. </t>
  </si>
  <si>
    <t>Waste disposal shall be in accordance with current waste management legislation and regulations.
The indiscriminate disposal of waste on forest land shall be strictly avoided. Non-organic waste and litter shall be collected, stored in designated areas and removed in an environmentally responsible manner.</t>
  </si>
  <si>
    <t>Waste found in watercourse was due to illegal dumping by third parties, not forest operations. Documented controls and procedures exist, but the incident occurred between routine inspections.</t>
  </si>
  <si>
    <t>Waste removed and disposed of at authorised facility. Incident recorded in 365 system. Management Notice issued reminding managers of Illegal Dumping Procedure (Doc 5.9):
Prompt removal and recording of incidents.
Disposal at authorised sites.
Preventive measures (locked barriers, signage, liaison with councils).</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</si>
  <si>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</si>
  <si>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</si>
  <si>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</si>
  <si>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</si>
  <si>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Itinerary</t>
  </si>
  <si>
    <t>(Date) Opening meeting</t>
  </si>
  <si>
    <t>(Date) Audit: Review of documentation [&amp; Group systems], staff interviews</t>
  </si>
  <si>
    <t>(Date) Stakeholder meetings</t>
  </si>
  <si>
    <t>(Date) Site visit [Group member (Name);] FMU (Name)</t>
  </si>
  <si>
    <t>(Date) Document review</t>
  </si>
  <si>
    <t>(Date) Auditors meeting</t>
  </si>
  <si>
    <t>(Date) Closing meeting- INCLUDE RECORD OF ATTENDANCE</t>
  </si>
  <si>
    <t>Estimate of person days to implement assessment</t>
  </si>
  <si>
    <t>Summary of person days including time spent on preparatory work, actual audit days, consultation and report writing (excluding travel)</t>
  </si>
  <si>
    <t>3.1a</t>
  </si>
  <si>
    <r>
      <t xml:space="preserve">Any deviation from the audit plan and their reasons? </t>
    </r>
    <r>
      <rPr>
        <sz val="11"/>
        <color indexed="12"/>
        <rFont val="Cambria"/>
        <family val="1"/>
      </rPr>
      <t>Y/N</t>
    </r>
    <r>
      <rPr>
        <sz val="11"/>
        <rFont val="Cambria"/>
        <family val="1"/>
      </rPr>
      <t xml:space="preserve"> If Y describe issues below):</t>
    </r>
  </si>
  <si>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</si>
  <si>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</si>
  <si>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</si>
  <si>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</si>
  <si>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1)</t>
  </si>
  <si>
    <t>2)</t>
  </si>
  <si>
    <t>3)</t>
  </si>
  <si>
    <t>Team members’ c.v.’s are held on file at the SA office.</t>
  </si>
  <si>
    <t>3.2.1</t>
  </si>
  <si>
    <t>Report author</t>
  </si>
  <si>
    <t>Please complete</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</si>
  <si>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</si>
  <si>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</si>
  <si>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</si>
  <si>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</si>
  <si>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</si>
  <si>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</si>
  <si>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</si>
  <si>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</si>
  <si>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</si>
  <si>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E.g. compartment 15 visited 12.5.05, harvesting in progress observed, contractors interviewed, yield control discussed with manager.</t>
  </si>
  <si>
    <t>E.g. management planning documentation and records reviewed in office with manager 13.5.06</t>
  </si>
  <si>
    <t>etc.</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</si>
  <si>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</si>
  <si>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</si>
  <si>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</si>
  <si>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</si>
  <si>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</si>
  <si>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delete /amend as applicable:</t>
  </si>
  <si>
    <r>
      <t xml:space="preserve">The forest management was evaluated against the PEFC-endorsed national standard for </t>
    </r>
    <r>
      <rPr>
        <sz val="11"/>
        <color indexed="10"/>
        <rFont val="Palatino"/>
      </rPr>
      <t>X country, entitled Y</t>
    </r>
    <r>
      <rPr>
        <sz val="11"/>
        <color indexed="12"/>
        <rFont val="Palatino"/>
        <family val="1"/>
      </rPr>
      <t>. A copy of the standard is available at www.pefc.org</t>
    </r>
  </si>
  <si>
    <t>Or for Sweden</t>
  </si>
  <si>
    <t xml:space="preserve">The forest contractor / wood procurement organisation was evaluated against the PEFC-endorsed national standard for Sweden, entitled Z [name, no. Date]. A copy of the standard is available at www.pefc.org. </t>
  </si>
  <si>
    <t>AND for groups</t>
  </si>
  <si>
    <r>
      <t xml:space="preserve">The group system was evaluated against the  </t>
    </r>
    <r>
      <rPr>
        <sz val="11"/>
        <color indexed="10"/>
        <rFont val="Cambria"/>
        <family val="1"/>
      </rPr>
      <t xml:space="preserve">Group Certification Standard and Checklist </t>
    </r>
    <r>
      <rPr>
        <sz val="11"/>
        <color indexed="10"/>
        <rFont val="Cambria"/>
        <family val="1"/>
      </rPr>
      <t>/ the PEFC-en</t>
    </r>
    <r>
      <rPr>
        <sz val="11"/>
        <color indexed="10"/>
        <rFont val="Cambria"/>
        <family val="1"/>
      </rPr>
      <t>dorsed national group standard for X country, entitled Z</t>
    </r>
    <r>
      <rPr>
        <sz val="11"/>
        <color indexed="12"/>
        <rFont val="Cambria"/>
        <family val="1"/>
      </rPr>
      <t xml:space="preserve">. </t>
    </r>
  </si>
  <si>
    <t>The multi-site system was evaluated against the Multisite checklist incorporating PEFC requirements</t>
  </si>
  <si>
    <t xml:space="preserve">AND </t>
  </si>
  <si>
    <t>The ISO 14001 Standard</t>
  </si>
  <si>
    <t>Adaptations/Modifications to standard</t>
  </si>
  <si>
    <t>None/edit as appropriate</t>
  </si>
  <si>
    <t xml:space="preserve">Stakeholder consultation process </t>
  </si>
  <si>
    <t>3.8.1</t>
  </si>
  <si>
    <t>Summary of stakeholder process</t>
  </si>
  <si>
    <t>x consultees were contacted</t>
  </si>
  <si>
    <t>x responses were received</t>
  </si>
  <si>
    <t>Consultation was carried out on day/month/200x</t>
  </si>
  <si>
    <t>x visits/interviews were held by phone/ in person during audit..</t>
  </si>
  <si>
    <t>See A2 for summary of issues raised by stakeholders and SA response</t>
  </si>
  <si>
    <t>3.8.2</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</si>
  <si>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</si>
  <si>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</si>
  <si>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</si>
  <si>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</si>
  <si>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</si>
  <si>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r>
      <t xml:space="preserve">Each non-compliance with the forestry standard </t>
    </r>
    <r>
      <rPr>
        <sz val="11"/>
        <color indexed="10"/>
        <rFont val="Palatino"/>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</si>
  <si>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</si>
  <si>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</si>
  <si>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</si>
  <si>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</si>
  <si>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</si>
  <si>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</si>
  <si>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</si>
  <si>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</si>
  <si>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</si>
  <si>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</si>
  <si>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</si>
  <si>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</si>
  <si>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</si>
  <si>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</si>
  <si>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</si>
  <si>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</si>
  <si>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documented system / Centralised policies and procedures</t>
  </si>
  <si>
    <t xml:space="preserve">Description of resources available: technical (ie. equipment) and human (ie no. of people /relevant training/access to expert advice)  </t>
  </si>
  <si>
    <t>In the case of Multiple FMU's there is a specified person with overall responsibility for the multi-site - usually the contact person.</t>
  </si>
  <si>
    <t>5.3.2</t>
  </si>
  <si>
    <t>Management objectives</t>
  </si>
  <si>
    <t>In the case of Multiple FMU's there is a clear system to ensure all sites meet the FSC requirements.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</si>
  <si>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</si>
  <si>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</si>
  <si>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</si>
  <si>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</si>
  <si>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</si>
  <si>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</si>
  <si>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</si>
  <si>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</si>
  <si>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</si>
  <si>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r>
      <t xml:space="preserve">FIRST SURVEILLANCE - </t>
    </r>
    <r>
      <rPr>
        <b/>
        <i/>
        <sz val="11"/>
        <color indexed="12"/>
        <rFont val="Cambria"/>
        <family val="1"/>
      </rPr>
      <t>edit text in blue as appropriate and change to black text before submitting report for review</t>
    </r>
  </si>
  <si>
    <t>Surveillance Assessment dates</t>
  </si>
  <si>
    <t>(Date) Opening meeting - INCLUDE RECORD OF ATTENDANCE</t>
  </si>
  <si>
    <t>(Date) Closing meeting - INCLUDE RECORD OF ATTENDANCE</t>
  </si>
  <si>
    <t>6.1a</t>
  </si>
  <si>
    <t xml:space="preserve">6.1b </t>
  </si>
  <si>
    <t>Estimate of person days to complete surveillance assessment</t>
  </si>
  <si>
    <t>Surveillance Assessment team</t>
  </si>
  <si>
    <t>The assessment team consisted of:</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</si>
  <si>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</si>
  <si>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</si>
  <si>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</si>
  <si>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Team members’ c.v.’s are held on file.</t>
  </si>
  <si>
    <t>6.3.1</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</si>
  <si>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</si>
  <si>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</si>
  <si>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</si>
  <si>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</si>
  <si>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</si>
  <si>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</si>
  <si>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6.4.3</t>
  </si>
  <si>
    <t>Assessment Process</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</si>
  <si>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</si>
  <si>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</si>
  <si>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x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</si>
  <si>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</si>
  <si>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</si>
  <si>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</si>
  <si>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</si>
  <si>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</si>
  <si>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</si>
  <si>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</si>
  <si>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</si>
  <si>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</si>
  <si>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</si>
  <si>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</si>
  <si>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</si>
  <si>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</si>
  <si>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</si>
  <si>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</si>
  <si>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</si>
  <si>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7.1a</t>
  </si>
  <si>
    <t>7.1b</t>
  </si>
  <si>
    <t>Summary of person days including time spent on preparatory work, actual audit days - state dates/times for opening and closing meetings, and dates/times for each location visited within itinerary, consultation and report writing (excluding travel)</t>
  </si>
  <si>
    <t>7.3.1</t>
  </si>
  <si>
    <t>7.4.1</t>
  </si>
  <si>
    <t>7.4.2</t>
  </si>
  <si>
    <t>7.4.3</t>
  </si>
  <si>
    <t>See A2 for summary of issues raised by stakeholders and SA Cert response</t>
  </si>
  <si>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</si>
  <si>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</si>
  <si>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</si>
  <si>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</si>
  <si>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</si>
  <si>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</si>
  <si>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(4/11/24) Opening meeting - Present: Robin Walter, Huw Denman, Claire Howlin (Certification Manager), Kevin Reidy (Compliance Manager)</t>
  </si>
  <si>
    <t>(4/11/24) Audit: Review of documentation, staff interviews</t>
  </si>
  <si>
    <t>(5/11/24) Site visits to (HD)  West Limerick FM, Glenbawn site, West Limerick FM, Toonaree site, West Limerick FM, Sugerhill site, West Limerick FM, Ballinloughare site; (RW) Broadford MU, Cloontra site, Broadford MU, Ballynevan site, Scarriff MU, Curraghkyle 2 site.</t>
  </si>
  <si>
    <t>(6/11/24) Site visit (HD) CastleIsland FMU, Glanowen, North Cork FMU, Clashykinleen West site, CastleIsland FMU, Ballynahulla site; (RW) Ballinamore MU, Dernahelty Mor site.</t>
  </si>
  <si>
    <t>(7/11/24) Site visit (HD) Stacks FMU, Toureenkilflynn site; (RW) Oakley Park MU, Oakley Park site, Borrisnafarney MU, Borrisnafarney site.</t>
  </si>
  <si>
    <t>(7/11/24) Document review</t>
  </si>
  <si>
    <t>(8/11/24) Auditors meeting</t>
  </si>
  <si>
    <t>(8/11/24) Closing meeting - Present: Robin Walter, Huw Denman, Claire Howlin (Certification Manager), Kevin Reidy (Compliance Manager)</t>
  </si>
  <si>
    <t>8.1a</t>
  </si>
  <si>
    <t>Any deviation from the audit plan and their reasons? N</t>
  </si>
  <si>
    <t>8.1b</t>
  </si>
  <si>
    <t>Any significant issues impacting on the audit programme? N</t>
  </si>
  <si>
    <t>Preparatory work 1.5 days, audit 10 days, for dates and Opening / Closing Meetings see 8.1 and 8.7, report writing 1.5 days</t>
  </si>
  <si>
    <t>1) Robin Walter (Lead Auditor) is an independent Forester with over 30 years experience of forestry and arboriculture, including estate forest management, conservation management and contract management. He has been auditing for Soil Association since 2010.</t>
  </si>
  <si>
    <t>2) H Denman (Auditor) 46 years forestry experience and 25 years FM auditing experience</t>
  </si>
  <si>
    <t>8.3.1</t>
  </si>
  <si>
    <t>8.4.1</t>
  </si>
  <si>
    <t>8.4.2</t>
  </si>
  <si>
    <t>The following criteria were assessed: parts of 2, 3, 4, 5, 6, 7.</t>
  </si>
  <si>
    <t>8.4.3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</si>
  <si>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</si>
  <si>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300 consultees were contacted</t>
  </si>
  <si>
    <t>0 responses were received</t>
  </si>
  <si>
    <t>Consultation was carried out on 31/08/2024</t>
  </si>
  <si>
    <t>0 visits/interviews were held by phone/in person during audit</t>
  </si>
  <si>
    <t>04/11/24: Offfice, opening meeting, checklist</t>
  </si>
  <si>
    <r>
      <t xml:space="preserve">05/11/24: West Limerick FM, Glenbawn site. FMU is 800.5Ha and Glanbawn is 30Ha of which  9Ha was clearfelled in 2023. West Limerick FMU is 800.5Ha and consists of 26 geographically seperate forest sites of which Glenbawn is one. Nine hectares had been harvested by the last of February 2024 to comply with NPWS hen harrier 'red zone' requirements.  The FL, AAD and Monitoring Records, hazard maps (showing water-courses) were inspected. Discussion with forest managers and IForUT manager regarding gathering of pre-operational information (i.e I-Forest and GIS layer for archaeology and biodiversity information; FS FL and AAD information, NPWS &amp; Inland Fisheries information, ecological surveys and stakeholder information (some sites only) and forester's observations from monitoring and site visits.  Interview with excavator operator carrying out brash raking; and 1st Aid kit, fire extinguisher and spill kits inspected as well operator's certificates and 1st Aid certificate (Emergency 1st Aid + F).  Confirmation from operator that he has viewed IForUT biodiversity identification video. One exotic and invasive  </t>
    </r>
    <r>
      <rPr>
        <i/>
        <sz val="11"/>
        <color indexed="8"/>
        <rFont val="Cambria"/>
        <family val="1"/>
      </rPr>
      <t>Rhododendron ponticum</t>
    </r>
    <r>
      <rPr>
        <sz val="11"/>
        <color indexed="8"/>
        <rFont val="Cambria"/>
        <family val="1"/>
      </rPr>
      <t xml:space="preserve"> shrub seen on site within an area of native vegetation on bog-cutover.</t>
    </r>
  </si>
  <si>
    <t>05/11/24: West Limerick FM, Toonaree site. Approved new forest road site. FS approval for road seen. Discussion forest managers and IForUT manager regarding implementation of forest road and treatment of stand of Sitka spruce - these are now too tall for thinning due to 4 year delay in gaining FS approval and increased Stand Top-height so they have decided not to proceed with thinning due to windthrow risk. Old building on site with plastic bags from transplant delivery 20 years ago. Watercourse crossing required.</t>
  </si>
  <si>
    <r>
      <rPr>
        <sz val="11"/>
        <color indexed="8"/>
        <rFont val="Cambria"/>
        <family val="1"/>
      </rPr>
      <t xml:space="preserve">05/11/24: West Limerick FM, Sugarhill site. Recently completed ground preparation by brash-raking and ditch-mounding.  Adequate silt traps installed on relevant water-courses.  Constructed quad-bike access tracks were directing water into ditches made for mounding and these ditches were flowing into relevant water-courses, although no turbid water was observed and relevant water-courses had mitigation in place.  Construction of access tracks and ditches had exposed mineral soil layers,  Some exotic and invasive  </t>
    </r>
    <r>
      <rPr>
        <i/>
        <sz val="11"/>
        <color indexed="8"/>
        <rFont val="Cambria"/>
        <family val="1"/>
      </rPr>
      <t>Rhododendron ponticum</t>
    </r>
    <r>
      <rPr>
        <sz val="11"/>
        <color indexed="8"/>
        <rFont val="Cambria"/>
        <family val="1"/>
      </rPr>
      <t xml:space="preserve"> shrub seen on site.</t>
    </r>
  </si>
  <si>
    <t xml:space="preserve">05/11/24: West Limerick FM, Ballinloughane site. Clearfelled in 2022 and restocked site in 2023 with 85% Sitka spruce and broadleaves and open-space, following brash-racking ground preparation. </t>
  </si>
  <si>
    <t xml:space="preserve">05/11/24: Broadford MU, Cloontra site. Active harvesting site. Signage all fine. Interviewed site manager re pre-commencement checks. Interviewed harvester driver who was familiar with site hazards and risk assessment and had relevant paperwork. Checked fire extinguisher, First Aid kit, spill kit, competency certificates - all fine. No use of urea because of sloping site and adjacent watercourse. Silt traps inspected. Discussed proposed setbacks from aquatic zone for restocking. </t>
  </si>
  <si>
    <t>05/11/24: Broadford MU, Ballynevan site. Recently harvested site with relevant watercourses and aquatic zone and lake. Silt traps fine. Checked liaison with local authority and Felling Licence. Log stacks were higher than product length, but additional risk assessment competed and stacks stable. OHPL goalposts in place and correctly marked.</t>
  </si>
  <si>
    <t xml:space="preserve">05/11/24: Scarriff MU, Curraghkyle 2 site. Active harvesting site. Signage all fine. Interviewed site manager re pre-commencement checks. Interviewed harvester driver and forwarder driver who were familiar with site hazards and risk assessment and had relevant paperwork. Checked fire extinguisher, First Aid kit, spill kit, competency certificates - all fine. Silt traps inspected. Deep ruts seen with oil spill - see CAR 2024.03. </t>
  </si>
  <si>
    <t xml:space="preserve">06/11/24: Ballinamore MU, Dernahelty Mor site. Visit to check on road repair to close CAR 2024.01 - all fine. Checked silt traps identified in Obs 2024.02. Also to check on complaint from stakeholder re disturbing works in Hen Harrier nesting area (see A1 checklist 6.1.1). Brash raking looked fine. </t>
  </si>
  <si>
    <t>06/11/24: Kilnamaddyroe. To check on CAR 2021.11 re unauthorised road building. IForUT have complied with the corrective action.</t>
  </si>
  <si>
    <t xml:space="preserve">06/11/24: (NB Additional MU site Castle Island was added to see active harvesting) CastleIsland FMU, Glanowen P88 SS clearfell site. The FMU is 891Ha and 11Ha. Daily Site Monitoring records not completed by operator but not currently required as no water-courses or site features on site (with exception of old ruin with LTR trees). Within hen harrier 'red zone' and harvesting commenced at beginning of November, outside breeding season. Neighbours had been consulted and 60 metre 'unplanted' setback will be planted to 30 metres with neighbour's consent and within FS rules. Harvester and forwarder operators interviewed and operators certificates, spill kits, 1st Aid kits &amp; fire extinguishers inspected along with FL, AAD, pre-commencment documents.  Urea used but no ESRA - CAR.  </t>
  </si>
  <si>
    <t>06/11/24: North Cork FMU, Clashykinleen West site.  The FMU is 475.22Ha and the Site is 6.8Ha planted in 2021 with 85% SS and 15% MB following ditch-mounding.  There is a water-course on site bordered with open space and planted broadleaves as well as some pre-existing native broadleaves. The ditches stopped short of the water-course by a minimum of 10 metres and No issues.</t>
  </si>
  <si>
    <t xml:space="preserve">06/11/24: CastleIsland FMU, Ballynahulla site.  Planned 4.85Ha afforestation site with 80% SS and 20% MB in accord with FS 2023-2027 forest plan and regulations; and additional 6.39Ha could not be planted according to the FS Rules due to the presence of deep peat over 30cms in depth.   </t>
  </si>
  <si>
    <t xml:space="preserve">07/11/24: Stacks FMU, Toureenkilflynn site.  The FMU is 1,100 Ha and the site is 714 Ha.  Recently completed P1990 SS clearfell (work commenced on 14/07/24) with hen harrier SP green area (no hen harriers currently present). Water-course on lower boundary of clearfell and a series of relevent water-courses on site; all in good condition with appropriate sediment trap mitigation in place. Old field boundaries on clearfell site were protected during felling and extraction, with pre-agreed crossing points.  Forester interviewed on site.  The forest access road passes residential houses and IForUT had a road improvement scheme in conjunction with Kerry County Counciland the local residents.  </t>
  </si>
  <si>
    <t xml:space="preserve">07/11/24: Oakley Park MU, Oakley Park site. Recently restocked, checked setbacks from relevant watercourses and aquatic zone, and planting of additional broadleaves. Noted natural regeneration of broadleaves and yew. Retention of Old Woodland Sites and LTR of Norway spruce. Enhancement of old kiln site with bench. </t>
  </si>
  <si>
    <t xml:space="preserve">07/11/24: Borrisnafarney MU and site. Recent restock. Setbacks from relevant watercourses and aquatic zones, with broadleaf buffers. Stacking area carefully managed to avoid impact on aquatic zone. Silt traps checked. </t>
  </si>
  <si>
    <t>8.8.</t>
  </si>
  <si>
    <t>8.9.</t>
  </si>
  <si>
    <t>8.10.</t>
  </si>
  <si>
    <r>
      <t xml:space="preserve">FOURTH SURVEILLANCE - </t>
    </r>
    <r>
      <rPr>
        <b/>
        <i/>
        <sz val="11"/>
        <color indexed="12"/>
        <rFont val="Cambria"/>
        <family val="1"/>
      </rPr>
      <t>edit text in blue as appropriate and change to black text before submitting report for review</t>
    </r>
  </si>
  <si>
    <t>(11/11/24) Opening meeting - Present: Robin Walter, Antonia Dunwoody, Claire Howlin (Certification Manager), Kevin Reidy (Compliance Manager)</t>
  </si>
  <si>
    <t>(11/11/24) Audit: Review of documentation, staff interviews</t>
  </si>
  <si>
    <t>(12/11/25 RW) Site visits to New Sligo West, North Mayo, Sravannies</t>
  </si>
  <si>
    <t>(12/11/25 AD) Site visits to Kilmaley, Kilmihil, Maghera</t>
  </si>
  <si>
    <t>(13/11/25 RW) Site visits to Strokestown</t>
  </si>
  <si>
    <t>(13/11/25 AD) Site visits to Stacks Mountains</t>
  </si>
  <si>
    <t>(14/11/25) Auditors meeting, document review</t>
  </si>
  <si>
    <t>(14/11/24) Closing meeting - Present: Robin Walter, Antonia Dunwoody, Claire Howlin (Certification Manager), Kevin Reidy (Compliance Manager)</t>
  </si>
  <si>
    <t>9.1a</t>
  </si>
  <si>
    <t>Any deviation from the audit plan and their reasons? Yes. Site itinerary changed to visit Sravannies / Cornacloy to inspect site of Complaint.</t>
  </si>
  <si>
    <t>9.1b</t>
  </si>
  <si>
    <t>Any significant issues impacting on the audit programme No</t>
  </si>
  <si>
    <t>RW 8 days, AD 6 days = 14 days total</t>
  </si>
  <si>
    <r>
      <rPr>
        <sz val="11"/>
        <color rgb="FF000000"/>
        <rFont val="Cambria"/>
        <family val="1"/>
        <scheme val="major"/>
      </rPr>
      <t xml:space="preserve">1) </t>
    </r>
    <r>
      <rPr>
        <sz val="11"/>
        <color rgb="FF000000"/>
        <rFont val="Cambria"/>
        <family val="1"/>
      </rPr>
      <t>Robin Walter (Lead Auditor): Over 30 years’ experience in sustainable forestry, arboriculture, and woodland conservation, including auditing for the Soil Association and management roles with UK companies and private consultancies.</t>
    </r>
  </si>
  <si>
    <t>2) Antonia Dunwoody (Auditor): BSc (Hons) Forestry - Forest Management, MSc Mountain Forestry (Distinction), &gt; 30 years in forestry.</t>
  </si>
  <si>
    <t>9.3.1</t>
  </si>
  <si>
    <t>9.4.1</t>
  </si>
  <si>
    <t>9.4.2</t>
  </si>
  <si>
    <t>9.4.3</t>
  </si>
  <si>
    <t>352 consultees were contacted</t>
  </si>
  <si>
    <t>2 responses were received</t>
  </si>
  <si>
    <t>Consultation was carried out on 18/9/25 to 16/10/25</t>
  </si>
  <si>
    <t>0 visits/interviews were held by phone/in person during audit…</t>
  </si>
  <si>
    <t>New Sligo West / Carns: New site, check plans for fell and restock, ESB lines.</t>
  </si>
  <si>
    <t>North Mayo / Carrowntober: Recent clearfell of windblown conifer, extraction damage, conservation of curlew.</t>
  </si>
  <si>
    <t>Sravannies / Cornacloy: Subject of Complaint re restocking on peat soil. Check soils.</t>
  </si>
  <si>
    <t>Strokestown / Gortoose site: Active harvesting and forwarding, water management.
Killinordan site: Recent harvesting, high timber stacks, water management.
Mullaghmacormick site: Restocked 2023, setbacks.</t>
  </si>
  <si>
    <t>Kilmaley / Sheeaun:  6.5ha with 3 x 110kv ESB lines. Salmon breeding river has 20m setback. Lies within a "Hen Harrier breeding distribution zone"</t>
  </si>
  <si>
    <t>Kilmihil / Kilmihill = Excavator on site creating windrows. Aquatic zone runs through site. Silt traps in situ. Derrynalecka = creation of 50m forest road at forest entrance</t>
  </si>
  <si>
    <t>Maghera / Maghera 4 and Garvoghil / Garvillaun. SS plantation (P year 1995) with a stone dwelling and old field boundaries</t>
  </si>
  <si>
    <t>Stacks Mountains / Gortclohy lies within the HH SPA. Glashanacree lies adjacent to Annex 1 Habitat old Oak sessile woodland (SAC 002165)</t>
  </si>
  <si>
    <t>9.8.</t>
  </si>
  <si>
    <t>The assessment team reviewed the current scope of the certificate in terms of PEFC certified forest area and products being produced. There was a small change in area since the previous evaluation. New area is 16,549.8ha</t>
  </si>
  <si>
    <t>9.9.</t>
  </si>
  <si>
    <t>9.10.</t>
  </si>
  <si>
    <t>Raising a Minor NC against 5.4.1 (2025.11) due to discovering waste material being found in a relevant watercourse on audit that hadn't been documented / removed could be subject to possiblity of being upgraded to a Major CAR in the event that another site succumbing to dumping in a subsequent audit should it be discovered. Great efforts in monitoring sites and managing waste has been demonstrated by IForUT, yet to exercise these measures constantly (in time and space) would be an unrealistic expectation.</t>
  </si>
  <si>
    <t>ANNEX 1 PEFC Ireland ICF 3.0 Checklist</t>
  </si>
  <si>
    <t>Standard version:</t>
  </si>
  <si>
    <t>PEFC Irish Forest Certification Standard 3rd Edition</t>
  </si>
  <si>
    <t>Region/Country:</t>
  </si>
  <si>
    <t xml:space="preserve"> Ireland</t>
  </si>
  <si>
    <t xml:space="preserve">The checklist below is created from the PEFC Ireland standard. For dual FSC / PEFC audits in Ireland, the report template will have separate checklists for the two standards.
</t>
  </si>
  <si>
    <t>Effective Date:</t>
  </si>
  <si>
    <t>A</t>
  </si>
  <si>
    <t>SECTION A: PEFC TRADEMARK REQUIREMENTS 
PEFC International Standard PEFC ST 2001:2020</t>
  </si>
  <si>
    <t>CAR#</t>
  </si>
  <si>
    <t>A.1.</t>
  </si>
  <si>
    <t xml:space="preserve">All on-product trademark designs seen during audit meet PEFC Trademark requirements 
</t>
  </si>
  <si>
    <t>S1</t>
  </si>
  <si>
    <t>n/a no trademark use to date.</t>
  </si>
  <si>
    <t>A.2.</t>
  </si>
  <si>
    <t xml:space="preserve">All promotional trademark designs seen during audit meet PEFC Trademark requirements.
</t>
  </si>
  <si>
    <t>Email from PEFC Ireland seen approving use of PEFC logo in Sustainability Report 2024</t>
  </si>
  <si>
    <t>Y</t>
  </si>
  <si>
    <t>A.3</t>
  </si>
  <si>
    <t>Has the FMU or the group scheme a PEFC trademark license agreement with the National PEFC body and hereinunder a written procedure for use of the PEFC logo?</t>
  </si>
  <si>
    <t>PEFC Logo Usage Contract signed 13/2/23 (copy seen)</t>
  </si>
  <si>
    <t>Guidance and advice</t>
  </si>
  <si>
    <t>Means of verification</t>
  </si>
  <si>
    <t>Std ref.</t>
  </si>
  <si>
    <t>Audit</t>
  </si>
  <si>
    <t>Requirement</t>
  </si>
  <si>
    <t>COMPLIANCE WITH THE LAW AND CONFORMANCE WITH THE REQUIREMENTS OF THE CERTIFICATION STANDARD</t>
  </si>
  <si>
    <t>Compliance and conformance</t>
  </si>
  <si>
    <t>Certification is not a legal compliance audit. Certification authorities will be checking that there is no evidence of non-compliance with relevant legal requirements including:
• Management and employees understand and comply with all legal requirements relevant to their responsibilities.
• All documentation including procedures, work instructions and contracts meet legal requirements.
• No issues of legal non-compliance are raised by regulatory authorities or other interested parties.</t>
  </si>
  <si>
    <t>• No evidence of non-compliance from audit.
• Evidence that the forest owner / manager is aware of and has implemented the requirements of applicable legislation</t>
  </si>
  <si>
    <t>There shall be compliance with the law. There shall be no substantiated outstanding claims of legal non-compliance related to forest management.
The forest owner / manager shall identify and have access to applicable legislation and shall determine how legal obligations apply to the management of the forest</t>
  </si>
  <si>
    <t>PA</t>
  </si>
  <si>
    <t>No evidence of non-compliance observed during audit, nor any outstanding claims on legal non-compliance.</t>
  </si>
  <si>
    <t xml:space="preserve">Appendix A lists relevant current guidelines and codes of practice. Appendix C lists Irish laws, international agreements and protocols.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non-compliance are raised by regulatory authorities or other interested parties. </t>
  </si>
  <si>
    <t xml:space="preserve">• No evidence of non-compliance from audit
</t>
  </si>
  <si>
    <t xml:space="preserve">There shall be compliance with all prevailing codes of practice, guidelines and agreements. </t>
  </si>
  <si>
    <t>Strokestown / Gorttoose: Tree Felling Licence (TFL) 00999623 dated 21/2/24 is the applicable law for tree felling operations seen on site. Harvesting, forwarding and haulage operations were largely compliant with obligatory codes of practice, but see Minor CARs for isolated instances of non-compliance.</t>
  </si>
  <si>
    <t>The forest owner must be able to prove legal ownership or tenure of the land for which certification is sought, if required. (See also Section 7.2)</t>
  </si>
  <si>
    <t>•
Copy of folio documents or other legally accepted proof of ownership or tenure OR
•
A signed declaration from a solicitor detailing</t>
  </si>
  <si>
    <t>Property rights and land tenure arrangements shall be clearly defined, documented and established for the relevant forest area.</t>
  </si>
  <si>
    <t>New Sligo West / Carns: Land Registry records seen. Folio 12946F document and map record ownership of freehold land.</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</si>
  <si>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</si>
  <si>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
Signed declaration of commitment.
•
Evidence of authority to act on behalf of the owner (where the commitment is signed by the manager / agent)</t>
  </si>
  <si>
    <t>The forest owner, manager or occupier shall be committed to conformance to this certification standard and has declared an intention to protect and maintain the ecological integrity of the forest in the long term, and to continuously improve the sustainable forest management system.
A statement of these commitments shall be made publicly available.</t>
  </si>
  <si>
    <t>1.8.1</t>
  </si>
  <si>
    <t xml:space="preserve">This policy, signed by the manageing director, is available on the IForUT website at https://www.iforut.ie/wp-content/uploads/2024/09/Trustees-Declaration-of-Intent-PEFC.pdf </t>
  </si>
  <si>
    <t>Protection from illegal activities</t>
  </si>
  <si>
    <t>Illegal and unauthorised uses of woodland may include activities such as:
•
Dumping
•
Trespass of livestock
•
Anti-social behaviour</t>
  </si>
  <si>
    <t>•
The forest owner / manager is aware of potential and actual problems
•
Evidence of pro-active response to actual current problems</t>
  </si>
  <si>
    <t>The forest owner / manager shall take all reasonable measures to stop illegal or unauthorised uses of the woodland which could jeopardise fulfilment of the objectives of management.</t>
  </si>
  <si>
    <t>All sites visited: no illegal or unautorised activities. All sites have locked gates. If illegal dumping is found, IForUT use their Issue Register on 365 (online sharepoint) to record and deal with it. Sample seen for dumping dated 21/2/24 at Toobracken in Roscommon. County Council received a complaint, which they forwarded to IForUT, who dealt with it. Disposal receipt seen.</t>
  </si>
  <si>
    <t>MANAGEMENT PLANNING</t>
  </si>
  <si>
    <t>Documentation</t>
  </si>
  <si>
    <t>Inventory and mapping of the forest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t>
  </si>
  <si>
    <t>•
Management plan
•
Maps and records
•
Field inspection</t>
  </si>
  <si>
    <t>2.1.1</t>
  </si>
  <si>
    <t>Identification, inventory and mapping of the forest resources shall be established and maintained. These shall include:
• An inventory of the timber and non-timber resources
• Identification and mapping of
o designated areas (see also 3.1.1)
o special areas, features, characteristics and sensitivities of the forest
o management units</t>
  </si>
  <si>
    <t>7.1.1</t>
  </si>
  <si>
    <t>Forest Management Manual (FMM) 1.0 Management Policy Statement defines IForUT's policies and objectives to meet the requirements of the standard. In particular, section 1.2 contains a Policy Statement, 1.2.3 describes certification, 1.3 details management planning and objectives, 1.4 describes consultation, 1.5 gives a social statement.
Sravannies Management Plan (MP) was reviewed. Section 6 contains 7 management objectives and section 7 has operational objectives. Section 11 has a table showing species structure and biodiversity management. These objectives are monitored in the 5 Year Monitoring Report Summary, with notes on whether the objectives were achieved and how this information was applied in MP review.
All plans have timber inventory, appropriate maps with designated areas and sensitivities, and management units.</t>
  </si>
  <si>
    <t>The management objectives and priorities, in tandem with the multi-resource inventory, will form the basis of decision making in the management plan.</t>
  </si>
  <si>
    <t xml:space="preserve">• Management plan
</t>
  </si>
  <si>
    <t>2.1.2</t>
  </si>
  <si>
    <t>The forest management plan shall incorporate a long term policy for the forest in which forest management objectives are set and prioritised.
A silvicultural system(s) best suited to achieve these objectives shall be nominated and a rationale provided for this selection.
The silvicultural system shall use appropriate measures and techniques that minimize adverse impacts on the forest ecosystem.</t>
  </si>
  <si>
    <t>All management plans include in section 12: 'Refer to Policy Statements on biodiversity management included in Section 4 of the IForUT FMM'. Policies in FMM seen and compliant. MP section 7 also states the objective: 'To manage, plan and monitor all forest operations in accordance with IForUT’s Forest Management Manual (FMM stored and available on IForUT 365 Cloud website). The MPs also contain objectives in section 6. Forest managers appeared to be aware of these.</t>
  </si>
  <si>
    <t>The documentation and level of detail associated with the management plan should be appropriate to:
•
The size of the forest
•
The intensity of management planned
•
The ecological and social sensitivity of the forest
•
The context of the forest in the landscape
•
The likely impact of planned operations
•
The silvicultural system
The management planning documentation should cover all elements of the requirement but may also refer to other documents as appropriate, including surveys or permissions from statutory or regulatory bodies.</t>
  </si>
  <si>
    <t>•
Management plan
•
Field inspection
•
Budget forecast and financial records</t>
  </si>
  <si>
    <t>2.1.3</t>
  </si>
  <si>
    <t>There shall be an operational plan listing all the planned forest operations for a stated period. This shall include specific measures based on the appropriate assessment for any designated areas. It shall also include specific measures relating to any special areas, features, characteristics and sensitivities of the forest as identified in the inventory.
A rationale for prescribed management and operational techniques shall be provided.
An outline felling and regeneration plan for a 20 year period shall also be provided.
The operational plan shall be reviewed regularly and updated on expiration.</t>
  </si>
  <si>
    <t>7.2.1</t>
  </si>
  <si>
    <t>MP section 14 gives summary of silvicultural systems, 15 gives rationales behind management systems, 16 describes felling, thinning and restructuring. Procedures are aligned with best practice. Outline felling and regen for 20 years is given.</t>
  </si>
  <si>
    <t>Owners/managers may demonstrate that they are receptive to requests to make documentation available by providing details of a public contact point in a manner proportionate to the scale and intensity of their operations. Examples may include provision of an email address, a website or on-site notices.
This requirement deliberately gives the owner/manager discretion as to how they make management planning documentation available to allow for situations where they are happy to provide documentation in full and where producing a summary might be an unnecessary administrative burden. This might often be the case for owners/managers of smaller woodlands or woodlands managed at a low intensity. However, owners/managers of woodlands with lengthy, complex management planning documentation should note that a summary might be more useful for non-specialist stakeholders.
Examples of confidential information include data and content:
•Related to investment decisions
•About intellectual property rights
•Which is client confidential
•Which is, by law, confidential including personal information covered by the EU General Data Protection Regulation (GDPR)
•Whose dissemination could put at risk the protection of wildlife species and habitats.</t>
  </si>
  <si>
    <t>•
Evidence of fulfilling requests for management planning documentation or summaries
•
A public contact point
•
Summary management planning documentation</t>
  </si>
  <si>
    <t>2.1.4</t>
  </si>
  <si>
    <t>While respecting the confidentiality of commercially and/or environmentally sensitive information, the forest owner / manager shall make publicly available management planning documentation, or a summary of its primary elements, including those listed in 2.1.1, 2.1.2 &amp; 2.1.3. and shall provide details of a public contact point.
See also 7.1.1</t>
  </si>
  <si>
    <t xml:space="preserve">MP summaries and maps are freely available on the IForUT website (samples seen). Some information is redacted for confidentiality. For example, IForUT sent an email dated 8/10/25 to stakeholders for 8 MUs informing them of updates and additions to the MUs. The email included a letter (doc 6.9.3) notifying them of the additions and where to find the summary MP on the IForUT website. The letter also invited comments or queries.  </t>
  </si>
  <si>
    <t xml:space="preserve"> Productive potential</t>
  </si>
  <si>
    <t>The productive capacity of the site refers to the ecological, social and economic functions of the forest. This means that forest operations should adopt techniques that avoid direct or indirect damage to forest, soil or water resources.
Degraded forest ecosystems may include:
•
Overgrazed woodlands
•
Forests where there has been considerable soil compaction
•
Forests that have been over-run with invasive species such as rhododendron or laurel</t>
  </si>
  <si>
    <t>•
Management plan
•
Operational plans
•
Field inspection</t>
  </si>
  <si>
    <t>2.2.1</t>
  </si>
  <si>
    <t>Forest management systems and operations shall be planned and carried out in a way that maintains or enhances the health, vitality and productive capacity of the site, and avoids degradation and damage to forest ecosystems.
Where the inventory (2.1.1) has identified degraded forest ecosystems there shall be a plan to rehabilitate these, where possible and appropriate, by silvicultural means.
Best use shall be made of natural structures and processes and with a preference for using preventative biological control measures.</t>
  </si>
  <si>
    <t>10.10.2.3</t>
  </si>
  <si>
    <r>
      <rPr>
        <sz val="10"/>
        <color rgb="FF000000"/>
        <rFont val="Cambria"/>
        <family val="1"/>
        <scheme val="major"/>
      </rPr>
      <t xml:space="preserve">North Mayo / Carrowntober: Recent clearfell of windblown timber under TFL  938923 dated 10/5/24. The extraction by forwarder has left 2 parallel ruts about 100m long with standing water along most of their length. Probing with a stick suggests that the depth ranged from a few centimeters to about 50cm. The lower end was not connected to a drain, but had clear water trickling across into a drain. The main issue was the extensive impact on soil compaction. </t>
    </r>
    <r>
      <rPr>
        <b/>
        <sz val="10"/>
        <color rgb="FF000000"/>
        <rFont val="Cambria"/>
        <family val="1"/>
        <scheme val="major"/>
      </rPr>
      <t>Minor CAR</t>
    </r>
  </si>
  <si>
    <t>N</t>
  </si>
  <si>
    <t>Minor CAR 2025.9</t>
  </si>
  <si>
    <t>Examples of growth and yield estimates include :
•
Average growth rates or Yield Class for major species on different site types.
•
Forecasted harvest areas and yields (thinning and felling) for different crop types in future years.
Accuracy of growth and yield estimates should be appropriate to the scale and intensity of the operation.
There may be some circumstances (e.g. during restructuring), where harvest levels will exceed the increment.
There may be some circumstances (e.g. replacing exotic species with native species), where management intervention may legitimately</t>
  </si>
  <si>
    <t>•
Inventory records
•
Management plan
•
Growth and yield estimates
•
Production records
•
Demonstrated control of thinning intensity
•
Discussion with forest owner / manager
•
Field inspection</t>
  </si>
  <si>
    <t>2.2.2</t>
  </si>
  <si>
    <t>Harvesting and regeneration plans shall not jeopardise the long-term productive potential of the forest and are consistent with management objectives and the principle of sustained yield.
The average annual allowable cut shall be quantified and justified and timber shall normally be harvested from the FMU at or below a level which can be permanently sustained.
Selective harvesting shall not be to the long-term detriment of the quality and value of stands.</t>
  </si>
  <si>
    <t>5.2.1</t>
  </si>
  <si>
    <t>The Allowable Annual Cut was estimated from inventory data on productive area and yield class, with adjustments for stocking and non-productive sites. A conservative margin was applied to reflect harvest losses and age-class balance. The Actual Annual Cut (290,376 m³) is based on weighbridge records for timber dispatched during the reporting period, which is below the allowable level of 295,667 m³. IForUT review and update the allowable cut when new inventory data becomes available or when significant changes occur in age structure or growth assumptions.</t>
  </si>
  <si>
    <t>Non-timber woodland products include foliage, moss, fungi, berries, seed, venison and other game products.
The management plan should encompass the sustainable management of the non-timber resource where forest management includes commercial use of non-wood forest products at a level which can have an impact on their long-term sustainability.</t>
  </si>
  <si>
    <t>•
Discussion with forest owner / manager
•
Field inspection
•
Records of sales of non-timber woodland products
•
Management plan</t>
  </si>
  <si>
    <t>2.2.3</t>
  </si>
  <si>
    <t>Authorised harvesting of non-timber forest products shall not permanently exceed, or diminish, the long term productive potential of the forest, and the annual allowable harvest of such products shall be included in the management plan</t>
  </si>
  <si>
    <t>5.2.4</t>
  </si>
  <si>
    <t>Compliant with the national guidelines for deer and conservative with cull targets.</t>
  </si>
  <si>
    <t>This is to ensure that timber can be traced back to the point of sale from the forest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</si>
  <si>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
Harvest records (contracts / output records / contractor invoices)
•
Timber invoices
•
Despatch dockets
•
Chain of custody codes on all invoices and delivery documents</t>
  </si>
  <si>
    <t>2.2.4</t>
  </si>
  <si>
    <t>Harvesting and timber sales documentation shall enable all timber sold to be traced back to the woodland of origin.</t>
  </si>
  <si>
    <t>8.5.1</t>
  </si>
  <si>
    <t xml:space="preserve"> IForUT use the Bluetree paperless dockets system. This enables certified products to be traced from the forest to the point of sale. Standing Timber - Sales Contract for Carrowntober shows 100% PEFC and correct code. Contract dated 14/8/25 states forest name, SP no. (sales proposal number) 3PTY-H0490, species, estimated volume, price, purchaser, PEFC logo (approved) and conditions of contract. 'Customer Invoice Dispatch Report' 8/5/25 shows forest name, SP no., docket numbers, delivery date, destination, product specification, weight, volume, product type (sawlog), invoice number 112580. IForUT invoice no. 112580 dated 28/5/25 shows buyer, 100% PEFC, correct certification code, forest identity, SP no., property name, sales quantity, price and total. </t>
  </si>
  <si>
    <t>Implementation and revision of the plan</t>
  </si>
  <si>
    <t>Changes in planned timing of operations may be justified on ecological, social or economic grounds if overall management practices continue to comply with the other requirements of this standard.</t>
  </si>
  <si>
    <t>•
Cross correlation between management planning documentation and operations on the ground
•
Discussion with forest owner / manager
•
Field inspections</t>
  </si>
  <si>
    <t>2.3.1</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</si>
  <si>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forest.</t>
  </si>
  <si>
    <t xml:space="preserve">The MP includes a section where objectives are monitored in the 5 Year Monitoring Report Summary, with notes on whether the objectives were achieved and how this information was applied in MP review.
Sravannies MP runs from 2022 to 2041, with the first 5-year period stated as 2022-2026. Monitoring is in the 5 Year Monitoring Plan. IForUT has live GIS map layers recording new enviornmental data. </t>
  </si>
  <si>
    <t>See also Guidance in 2.1.4
Monitoring should consist of :
•
Supervision during forest operations to ensure compliance with the management plan
•
Regular management visits and systematic collection of information
•
Long term studies, where appropriate, particularly on changes to the forest ecosystem. Information from studies (particularly research programmes) carried out on one site can be extrapolated and the results used to assist management of other similar sites. For more complex long term studies it is often more important for the forest owner / manager to be aware of the results and conclusions of such studies than to try and replicate them in their own forest.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
Sensitive data may be withheld where justified in the interest of protecting any special species or feature.</t>
  </si>
  <si>
    <t>All Forests
•
Monitoring records and / or field notes
Forests larger than 100 ha.
•
A documented monitoring plan
•
Baseline information from studies in similar woods
•
An analysis of data collected
•
Summary of results based on the last review</t>
  </si>
  <si>
    <t>2.3.2</t>
  </si>
  <si>
    <t>The forest owner / manager shall implement a monitoring programme over a prescribed period of time appropriate to the scale and intensity of management and designed to measure progress in the achievement of the forest management objectives (2.1.2) and maintain records to provide evidence of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Monitoring records shall be retained for the duration of the management plan
The parameters monitored shall include as appropriate:
•
Harvesting yield
•
Forest composition and structure
•
Plant health, and the presence of any pests and diseases
•
Fauna and flora, in particular key species
•
Other ecological, social and economic aspects
•
Where relevant, the results of new scientific research and technological innovation that have been implemented
•
Where relevant, the incidence of any non-conformities, the associated consequences, and corrective actions taken.
•
The monitoring programme shall provide information on whether the management system conforms to the forest owner’s / manager’s requirements, the requirements of this standard, and is effectively implemented and maintained.</t>
  </si>
  <si>
    <t>Sravannies MP runs from 2022 to 2041, with the first 5-year period stated as 2022-2026. Monitoring is in the 5 Year Monitoring Plan, Stakeholder engagement is in section 19 Consultation and Notification. IForUT has live GIS map layers recording new enviornmental data. They receive email circulars from DAFM regarding updates on relevant law and practice. Monitoring includes harvesting yield, plant health, non-conformities and corrective actions (from internal and external audits).</t>
  </si>
  <si>
    <t>The monitoring results similar to the multi-resource inventory, are important in informing management decisions. The management plan will be reviewed every 5 years and at this stage monitoring results should be formally incorporated into the revised plan.</t>
  </si>
  <si>
    <t>•
Monitoring records
•
Management planning documentation
•
Discussion with forest owner / manager
•
Field inspections</t>
  </si>
  <si>
    <t>2.3.3</t>
  </si>
  <si>
    <t>The implications of the results of monitoring (2.3.2) shall be taken into account by the forest owner / manager, particularly during revision of the management planning documentation.</t>
  </si>
  <si>
    <t>The MP includes a section where these objectives are monitored in the 5 Year Monitoring Report Summary, with notes on whether the objectives were achieved and how this information was applied in MP review.</t>
  </si>
  <si>
    <t>FOREST DESIGN: CREATION, FELLING AND REPLANTING</t>
  </si>
  <si>
    <t>Assessment of environmental impacts</t>
  </si>
  <si>
    <t>Environmental assessments are separate to the monitoring programme (see 2.3.2 and 2.3.3) as they are carried out in advance of any approval for operations.
These assessments include the checks listed below (as per DAFM Standards, Requirements, Guidelines and Protocols). In many cases proximity or overlap with various environmental sensitivities will often trigger referral by DAFM to a statutory referral body as part of its evaluation of any associated licence application. Situations where this may be the case are indicated with an R.
• In an acid sensitive area (R)
• In an area sensitive for fisheries (R)
• In a Local Authority designated water scheme area (R)
• Appropriate screening of European sites (pNHA, SAC, SPA or National Park) (R)
• Identification of existing habitat areas or features of value
• Identification of an aquatic zone and relevant watercourses
• Identification of protected fauna and flora present on or frequenting the site
• Presence or proximity of an archaeological site or feature (R)
• In a designated prime scenic area or outstanding landscape (R)
• Identification of areas of potentially high erosion risk
• Adjoining dwellings
As required under the Habitats Directive, DAFM applies screening for appropriate assessment and, if required, appropriate assessment to protect European Sites (SACs and SPAs).
Thresholds for requirement of a full Environmental Impact Assessment are currently:
Afforestation: 50 ha. and greater (or &lt; 50 ha. where the proposed development is deemed by the Minister as potentially having have a significant environmental impact)
New Forest Roads: 2000 metres and greater (or &lt; 2,000 metres where the proposed development is deemed by the Minister as potentially having a significant environmental impact).</t>
  </si>
  <si>
    <t>•
Grant and Felling Licence applications and approval documentation provided for and by the DAFM
•
Environmental assessment documents (where relevant)
•
Discussions with forest owner / manager</t>
  </si>
  <si>
    <t>3.1.1</t>
  </si>
  <si>
    <t>The potential environmental impact of new planting and other forestry projects on European sites (SACs and SPAs) shall be assessed before operations are implemented and shall be subject to DAFM Appropriate Assessment Procedures.
Afforestation of ecologically important non-forest ecosystems shall not occur unless in justified circumstances where the conversion:
a)
Is in compliance with national policy and regional and legislation applicable for land use and forest management and is a result of national or regional land-use planning governed by a governmental or other official authority; and
b)
is established on a decision-making basis where affected stakeholders have opportunities to contribute to the decision-making on conversion through transparent and participatory processes; and
c)
does not have negative impacts on threatened (including vulnerable, rare or endangered) non-forest ecosystems, culturally and socially significant areas, important habitats of threatened species or other protected areas; and
d)
entails a small proportion of the ecologically important non-forest ecosystem; and
e)
does not destroy areas of significantly high carbon stock; and
f)
makes a contribution to long-term conservation, economic and social; benefits; and
is subject to the appropriate assessment procedure and other ecological evaluation.</t>
  </si>
  <si>
    <t>IForUT's Forest Management Plans state their Operational Objectives are to manage, plan and monitor all forest operations in accordance with IForUT’s Forest Management Manual (FMM stored and available on IForUT 365 Cloud website), guided by the principals of the Forest Stewardship Council®(FSC®) and the international benchmarks of the Programme for the Endorsement of Forest Certification Schemes (PEFC).</t>
  </si>
  <si>
    <t>It is essential that the results of environmental assessments are fully integrated into management planning and decisions.</t>
  </si>
  <si>
    <t>•
Management planning documentation
•
Field inspections
•
Discussions with forest owner / manager
•
Review of contract documents and instructions provided to contractors</t>
  </si>
  <si>
    <t>3.1.2</t>
  </si>
  <si>
    <t>The results of the appropriate environmental assessments (as carried out in 3.1.1) shall be incorporated into planning and implementation in order to minimize adverse impacts and to secure and enhance environmental gains. This shall be done in full compliance with current DAFM Standards, Requirements, Guidelines, and Protocols.</t>
  </si>
  <si>
    <t xml:space="preserve">Location and design </t>
  </si>
  <si>
    <t>Full guidance is given in the DAFM “Environmental Requirements for Afforestation 2016” and this includes consideration of:
At the Design stage:
• Water
• Biodiversity
• Archaeology and built heritage
• Landscape
• Setbacks
• Future operational areas
At the Site Works stage:
• Site management
• Oversight by other specialists
• Contingency measures
• Treatment of setbacks
• Treatment of future operational areas
• Safeguards
• Archaeological finds
• Burning
Ongoing management:
• Inputs
• Drains and sediment traps
• Treatment of setbacks</t>
  </si>
  <si>
    <t>•
Management planning documentation
•
Design plan
•
Maps
•
Field inspections
•
Point photographs</t>
  </si>
  <si>
    <t>New forests shall be located and designed in ways that will maintain or enhance the visual, cultural and ecological value and character of the wider landscape. Particular attention shall be paid to using naturally occurring and locally appropriate species to create a diverse forest edge. Particular attention will also be paid to setbacks and treatment of the forest edge as viewed from adjoining dwellings</t>
  </si>
  <si>
    <t>A diverse forest may be achieved through one or more of the following:
• Use of diverse species and provenances
• Planting mixed stands
• Variation in site types and productivity
• Phased planting
• Retention of open ground
• Design and creation of wind firm edges
• Adoption of management systems that avoid the need for final felling over a short time period.
The DAFM Afforestation Grant and Premium Scheme (which includes commercial conifers, native forests, and agroforestry requires and provides incentives for the creation of diverse forest through both the rules of each Grant and Premium category and the requirement for compliance with the various DAFM Standards, Requirements, Guidelines and Protocols.</t>
  </si>
  <si>
    <t>•
Management planning documentation
•
Discussions with the forest owner / manager
•
Maps
•
Field inspections</t>
  </si>
  <si>
    <t>3.2.2</t>
  </si>
  <si>
    <t>New planting shall be designed in such a way as to ensure the creation over time of a diverse forest.</t>
  </si>
  <si>
    <t>Restructuring should be planned and implemented following current best practice in forest design. Guidance on forest design and the landscape can be found in the DAFM “Environmental Requirements for Afforestation” 2016, the Interim “Standards for Felling and Reforestation” 2019 and the reforestation objectives within the “Felling and Reforestation Policy” document.
The diversification of even aged forest of all sizes is also influenced by the requirements set out in 3.2.4, 3.3.2, 6.1.2 &amp; 6.2.1.</t>
  </si>
  <si>
    <t>•
Design plan
•
Management planning documentation
•
Maps
•
Discussions with the forest owner / manager
•
Field inspections</t>
  </si>
  <si>
    <t>3.2.3</t>
  </si>
  <si>
    <t>Even aged FMUs shall be gradually restructured to diversify ages and habitats using a design plan (See Requirement 3.2.4) which is reflected in the management plan.
This requirement does not apply to FMUs of &lt; 15 hectares.</t>
  </si>
  <si>
    <t>The DAFM Interim Standards for Felling and Reforestation 2019 allow a maximum coupe size of 25 hectares, subject to certain restrictions (see Section 3 of the Standards). Felling is regulated by the DAFM under the Felling Licence system in which statutory bodies are consulted, and various other environmental checks including the appropriate assessment process are undertaken, before the issuing of a licence.
Guidance on forest design and the landscape can be found in the DAFM Environmental Requirements for Afforestation.</t>
  </si>
  <si>
    <t>•
Management plan
•
Design plan
•
Felling licence conditions
•
Discussions with the forest owner / manager
•
Field inspection</t>
  </si>
  <si>
    <t>3.2.4</t>
  </si>
  <si>
    <t>Clearfelling, replanting or natural regeneration shall be in accordance with DAFM Standards, Requirements, Guidelines, and Protocols and shall be in accordance with a design plan appropriate to the scale (see 3.2.3) of the proposed felling and the sensitivity of the landscape.
The system of felling and extraction shall be suited to the site, taking into consideration such factors as stocking density, terrain, ecology and forest road density.</t>
  </si>
  <si>
    <t>Species selection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</si>
  <si>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As a general principle, management should maintain and where possible enhance species diversity. Larger FMUs will generally present more opportunities for species diversification.
Refer to Section 6.2.1 which gives the requirements relating to areas managed with biodiversity as a major objective.
Additional open space and / or native shrubs can be provided instead of native broadleaved trees if they are not suited to the site.
Open space with wildlife value contiguous with the forest can be counted towards the requirement if it is managed as part of the forest.
Where appropriate and possible, use natural regeneration or native planting stock.
EPA water catchment mapping and geo hive maps of old woodland and ancient woodlands are good sources to identify the most appropriate positioning of wildlife/ecological corridors to maximise connectivity in the landscape.
A list of naturalised species in Ireland is provided in Appendix E.</t>
  </si>
  <si>
    <t>•
Discussions with the forest owner / manager demonstrate that consideration has been given to a range of species, including native species, in meeting management objectives
•
Provenance certificates
•
Field inspection</t>
  </si>
  <si>
    <t>3.3.1</t>
  </si>
  <si>
    <t>a)
The range of species selected for new forests, natural regeneration and restocking shall be suited to the site and matched to the objectives and take into consideration;
• Improvement of long-term forest resilience
• Management objectives
• Requirements for conservation and biodiversity and the restoration of habitats (see Section 6)
• Landscape character
b) Where broadleaves are being planted native and naturalised species shall be preferred to non-native. If non-native species are used it shall be shown that they will clearly outperform native or naturalised species in meeting the owner’s objectives and achieving long-term forest resilience.
c) New planting, natural regeneration and restocking shall aim to improve and restore ecological connectivity, multi-storeyed mixed stands and the creation of wildlife corridors.</t>
  </si>
  <si>
    <t>The requirement includes the re-introduction of once native animals not currently present in Ireland.
Forest owners are not held responsible for introductions prior to entering into the certification process.
Appendix F provides a list of banned invasive species in Ireland.</t>
  </si>
  <si>
    <t>•
Documented impact assessment of any introductions made after the first certification
•
Discussions with the forest owner / manager
•
Field inspections</t>
  </si>
  <si>
    <t>3.3.2</t>
  </si>
  <si>
    <t>a)
Non-native plant (non-tree) and animal species shall only be introduced if they are non-invasive and bring environmental benefits.
b)
All introductions shall be carefully monitored by owner / manager</t>
  </si>
  <si>
    <t>10.3.1</t>
  </si>
  <si>
    <t>The restriction on the usage of genetically modified trees has been adopted based on the Precautionary Principle. Until enough scientific data on genetically modified trees indicates that impacts on human and animal health and the environment are equivalent to, or more positive than, those presented by trees improved by traditional methods, no genetically modified trees will be used.</t>
  </si>
  <si>
    <t>•
Plant documentation / certificates of provenance
•
Discussions with the forest owner / manager</t>
  </si>
  <si>
    <t>3.3.3</t>
  </si>
  <si>
    <t>Genetically modified trees shall not be used</t>
  </si>
  <si>
    <t>10.4.1</t>
  </si>
  <si>
    <t xml:space="preserve"> Silvicultural systems</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</si>
  <si>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</si>
  <si>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t>•
Management Plan
•
Rationale for selected silvicultural system(s)
•
Discussions with the forest owner / manager</t>
  </si>
  <si>
    <t>3.4.1</t>
  </si>
  <si>
    <t>1.
A silvicultural system(s) best suited to achieve the forest management policy and objectives as set out in 2.1.2 shall be selected and a rationale provided for this.
2.
For FMUs greater than 100 hectares in size, 10% of this area will be identified and plans made for the phased implementation of low impact silvicultural systems with a preference for use of natural regeneration where parent seed is suitable.
3.
Where there are a range of silvicultural options on wind-firm sites, lower impact silvicultural systems shall be increasingly favoured where they are suited to the soil conditions and species.</t>
  </si>
  <si>
    <t>Traditional management systems may, in addition to being associated with valuable ecosystems, play an important social or cultural function worthy of being supported and maintained.
Buffer broadleaved planting could also be managed via coppicing to increase biodiversity.</t>
  </si>
  <si>
    <t>•
Management Plan
•
Map showing any areas of traditional systems
•
Discussions with the forest owner / manager
•
Field inspection</t>
  </si>
  <si>
    <t>3.4.2</t>
  </si>
  <si>
    <t>Traditional management systems that have created valuable ecosystems, such as coppice, shall be maintained and where appropriate, developed.</t>
  </si>
  <si>
    <t>Conversion to non-forested land</t>
  </si>
  <si>
    <t>Tree felling in Ireland is regulated by the DAFM under the terms of the 2014 Forestry Act. While it is normal for the Minister to attach a replanting obligation as a condition of felling permission, it can be waived at the Minister’s discretion.
In many cases, particularly on sensitive sites felling licence applications are referred by the DAFM and all applications undergo the appropriate assessment procedure.
This requirement does not apply in cases where the state has compulsorily purchased the area in question. Further details and the relevant statutory requirements are contained in Felling and Reforestation Policy (2014), section 3.4.
In Ireland, conversion to non-forested land is only allowed in exceptional circumstances, and where the ecological benefits outweigh the loss of forest. A requirement to replant an equivalent area of land elsewhere is normally imposed, subject to Ministerial waiver, and again only granted in exceptional circumstances.
See Section 3.1.1 for</t>
  </si>
  <si>
    <t>•
Management Plan
•
Records of consultations, felling licence and associated conditions
•
Consultation with interested parties
•
Ecological or other appropriate assessments
•
Field inspection</t>
  </si>
  <si>
    <t>3.5.1</t>
  </si>
  <si>
    <t>Felling of part of a forest and restoration and/or transformation of that part to non forested land shall only be carried out where all of the following conditions are met:
•
there is approval from relevant authorities including planning permission where required
•
conversion entails a small proportion (max 5%) of forest type
•
conversion does not have negative impacts on threatened (including vulnerable, rare or endangered) forest ecosystems, culturally and socially significant areas, important habitats of threatened species or other protected areas
•
conversion makes a contribution to long term conservation, economic and social benefits
•
conversion does not destroy areas of significantly high carbon stock
Subject to the above conditions, in the event of an area greater than 5% of forest type being converted then that area will be taken out of the FMU and any timber harvested will not be sold as certified.</t>
  </si>
  <si>
    <t>6.9.1</t>
  </si>
  <si>
    <t>OPERATIONS</t>
  </si>
  <si>
    <t xml:space="preserve"> General</t>
  </si>
  <si>
    <t>All applications for forestry operations (with or without grant aid) are subject to the DAFM’s appropriate assessment procedure, commencing with screening, to ensure that the project, in common with other adjoining projects, will not adversely affect any European sites, and undergo screening at the pre-approval stage. The interim Standards for Felling and Reforestation and the Environmental Requirements for Afforestation both set out measures that directly relate to operations.
Good forest management operations take into account all of the functions of the forest (social, ecological and economic) and ensure that these functions are positively served. For example, this means that forest operations should have low or positive impacts on:
•Soil structure
•Water quality
•Biodiversity
•Recreational values
•Timber quality
•Internal views
•Landscape
•Rate of water run-off
•Growth rates
•People
•Carbon storage
•Local economy</t>
  </si>
  <si>
    <t>•
Management Plan
•
Operational Plan
•
Documented permissions
•
Consultation records
•
Discussions with forest owner / manager
•
Documented environmental appraisal</t>
  </si>
  <si>
    <t>4.1.1</t>
  </si>
  <si>
    <t>The planning of forest operations shall involve:
a)An assessment of the potential impacts of that operation on the forest’s social, economic and ecological value.
b)Identifying suitable equipment and systems to avoid negative impacts and enhance positive impacts.
c)Giving special consideration and care to operations on soils which are particularly prone to erosion and compaction and where operations might lead to excessive erosion of soil into watercourses.
d)Identifying areas with water protection functions to avoid adverse effects on water quality and quantity, and minimizing the use of chemicals.
e)Obtaining relevant permission(s), consultation with directly affected local people and giving any formal notification required.
f)A full briefing with staff / contractors with regard to the proposed operations and where heavy machinery is to be used, a written operational plan and map shall be provided to staff / contractors.
g)Identifying climate positive practices and taking steps to reduce greenhouse gas emissions and use resources efficiently</t>
  </si>
  <si>
    <r>
      <rPr>
        <sz val="10"/>
        <color rgb="FF000000"/>
        <rFont val="Cambria"/>
        <family val="1"/>
        <scheme val="major"/>
      </rPr>
      <t xml:space="preserve">Strokestown / Gortoose: The site was windblown by Storm Eowyn in January 2025 and is now being harvested and extracted. Harvester and forwarder were on site at time of audit site visit. The main extraction route was already muddy and rutted in places with much extraction still outstanding. Due to the nature of harvesting windblow, the amount of brash is not readily available compared with harvesting a standing crop. The forwarder driver was aware of the need to reinforce the brashmats and intended to move brash from the harvested areas as he progressed across the site. The Forest Manager was also aware of the brash issue. He was also aware that water was draining off the site into ditches and had installed lots of silt traps (using stakes, chicken wire and permeable membrane) in key locations to slow and filter the flow of muddy and turbid water. These were largely effective, but more were needed. Water was inspected leaving the site and found to less muddy and less turbid and therefore of an acceptable quality. </t>
    </r>
    <r>
      <rPr>
        <b/>
        <sz val="10"/>
        <color rgb="FF000000"/>
        <rFont val="Cambria"/>
        <family val="1"/>
        <scheme val="major"/>
      </rPr>
      <t>Observation: If more brash is not added to brashmats, if additional silt traps are not installed, if heavy rain impacts the site, then there is a risk of adverse impacts on water courses.</t>
    </r>
  </si>
  <si>
    <t>Obs 2025.10</t>
  </si>
  <si>
    <t>10.10.3</t>
  </si>
  <si>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</si>
  <si>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t>•
Discussions with forest owner / manager
•
Monitoring records</t>
  </si>
  <si>
    <t>4.1.2</t>
  </si>
  <si>
    <t>Minor CAR 2025.7</t>
  </si>
  <si>
    <t>Harvesting Operations</t>
  </si>
  <si>
    <t>Guidance can be found in the DAFM Standards for Felling and Reforestation.</t>
  </si>
  <si>
    <t>•
Field Inspections
•
Discussions with forest owner / manager / employees / contractors
•
Completed harvesting site monitoring forms
•
Contract documents and instructions provided to contractors
•
Felling Licence and Conditions</t>
  </si>
  <si>
    <t>4.2.1</t>
  </si>
  <si>
    <t>4.5.1</t>
  </si>
  <si>
    <r>
      <rPr>
        <sz val="10"/>
        <color rgb="FF000000"/>
        <rFont val="Cambria"/>
        <family val="1"/>
        <scheme val="major"/>
      </rPr>
      <t>Strokestown / Killinordan: The site was windblown and harvesting had recently finished, with some timber still stacked at the hard standing. There were threshold signs at the entrance warning of forestry operations, but the sign warning 'Do not climb on timber stacks' was not visible as it was low down and partly covered in vegetation. There were no 'Do not climb on timber stacks' signs on or near the actual timber stacks. The Timber Operations Contract dated 10/4/25 states that timber should be stacked as per FISA 503 (this is a UK guide, the equivalent in Ireland is the nearly identical Irish Forestry Safety Guide 503), which says in clause 25 'Generally stacks heights should not exceed product length and should not exceed the height for a haulier to be able to see across the top of the stack. Where site specific conditions dictate that stack heights need to be more than product length then extra precautions must be put in place around the stack. The agreed stack height should be included in the site risk assessment'.  The Hazard Identification &amp; Risk Assessment (HIRA) states that timber can exceed the product length to a height of 4.0m with provision for 'additional precautions', but none are stated, and on site there were none implemented, such as extra signs or hazard tape. Product timber of 2.9m was double stacked to a height of 6m.</t>
    </r>
    <r>
      <rPr>
        <b/>
        <sz val="10"/>
        <color rgb="FF000000"/>
        <rFont val="Cambria"/>
        <family val="1"/>
        <scheme val="major"/>
      </rPr>
      <t xml:space="preserve"> Minor CAR because sign was not visible, timber stack exceeded even the agreed height, and no extra precautions put in place.</t>
    </r>
  </si>
  <si>
    <t>Minor CAR 2025.6</t>
  </si>
  <si>
    <t>Potential significant negative effects include:
•
Leaching
•
Soil compaction
•
Nutrient loss
•
Loss of soil carbon
•
Run-off</t>
  </si>
  <si>
    <t>•
Field Inspections
•
Management Plan
•
Documented environmental appraisal</t>
  </si>
  <si>
    <t>4.2.2</t>
  </si>
  <si>
    <t>Whole tree harvesting or stump removal shall be practised only where there is demonstrable management benefit, and where a full consideration of impacts shows that there are not likely to be any significant negative effects.</t>
  </si>
  <si>
    <t xml:space="preserve">• Field Inspections
</t>
  </si>
  <si>
    <t>4.2.3</t>
  </si>
  <si>
    <t>There shall be no burning of lop and top.</t>
  </si>
  <si>
    <t>Harvesting should particularly seek to avoid:
•Damage to soil and water courses during felling and extraction
•Damage to standing trees during felling and extraction
•Timber degrade
•The breakage or loss of merchantable timber
•Damage to habitats / features identified in the inventory of resources (See 2.1.1)</t>
  </si>
  <si>
    <t>• Field Inspections</t>
  </si>
  <si>
    <t>4.2.4</t>
  </si>
  <si>
    <t>Timber shall be harvested efficiently and with minimum loss or damage</t>
  </si>
  <si>
    <t>Forest roads</t>
  </si>
  <si>
    <t>New roads that are 2 km in length or greater must undergo an Environmental Impact Assessment. Lengths of road less than this are also subject to sub-threshold screening for EIA.
Forest road applications, either alone or in combination with other projects, must also undergo the DAFM appropriate assessment procedure to ensure no adverse effects on any European sites
Where new entrances are being made onto national roads planning permission from the local authority is required. Under the Single Consent System, permission to construct a forest road entrance onto a secondary public road rests with DAM and is included in the grant of approval to construct a forest road. Further details are contained in the Technical Standard Design of Forest Entrances from Public Roads and the Circular Forest Entrances – Requirements for Mandatory Consultation (February 2020).</t>
  </si>
  <si>
    <t>•
Record of consents
•
Field inspection</t>
  </si>
  <si>
    <t>4.3.1</t>
  </si>
  <si>
    <t>All necessary consents shall be obtained for the construction of forest roads and all other ancillary infrastructure</t>
  </si>
  <si>
    <t>The COFORD Forest Road Manual 2nd Edition (2006) and the relevant section of the DAFM “Forest Harvesting and the Environment Guidelines” and the section titled Roading contain guidance on forest roading.
See also the section entitled Roads of the DAFM “Forestry and Water Quality Guidelines” (2000).
The Key Construction and Operational Issues identified in the COFORD Forest Road Manual are:
•Tree clearance
•Road drainage
•Formation methods
•Construction guidelines (reversal roads)
•Completion
•Construction problems
•Construction materials
•Quarries, pits and spoil disposal areas
•Embankments
•Access to the road from the forest
•Streams and water crossings
•Road curves, junctions, passing and turning places
•Interaction with public roads
•Loading bays along public roads</t>
  </si>
  <si>
    <t>•
Field Inspections
•
Discussions with the forest owner / manager
•
Completed forest road monitoring forms</t>
  </si>
  <si>
    <t>Roading operations shall conform to current best practice as detailed by DAFM.
Roads and timber extraction tracks and associated drainage shall be designed, created, used and maintained in a manner that minimizes adverse environmental impact.</t>
  </si>
  <si>
    <t>PROTECTION AND MAINTENANCE</t>
  </si>
  <si>
    <t xml:space="preserve">Planning </t>
  </si>
  <si>
    <t>Examples of risks and appropriate mitigation measures can be found in the DAFM “Forest Protection Guidelines” (2000) and Prescribed Burning Code of Practice – Ireland (2012). Also see the Woodlands of Ireland Information Note No. 7 – The Management of Deer in Native Woodland (2018), and the DAFM webpage on Forest Health, which includes information on biosecurity, pests, and details on reporting a quarantined tree and forest pests or disease (https://www.gov.ie/en/publication/a8885-forest-health/#pests-and-diseases).
These risks include:
•Competing vegetation
•Livestock, including trespassing livestock
•Deer
•Rabbit
•Hare
•Grey squirrel
•Bank vole
•Goat
•Large pine weevil
•“Heterobasidion” butt rot
•Fire
•Wind
•Spring frost</t>
  </si>
  <si>
    <t>•
Management planning documents
•
Discussions with forest owner / manager
•
Field inspection</t>
  </si>
  <si>
    <t>5.1.1</t>
  </si>
  <si>
    <t>Risks to the forest from wind, fire, pests and diseases shall be assessed, and measures to minimise these risks shall be incorporated in planting, design and management plans.</t>
  </si>
  <si>
    <t>The DAFM, through their Forest Protection Section, oversees a national tree / forest health monitoring programme.</t>
  </si>
  <si>
    <t>•Discussions with forest owner / manager show awareness of potential risks
•Evidence of unhealthy trees is documented and appropriate action taken
•Documented systems for assessing tree health
•Notes or records of monitoring and responses to problems</t>
  </si>
  <si>
    <t>5.1.2</t>
  </si>
  <si>
    <t>Tree health and grazing impacts shall be monitored and results shall be incorporated into management planning together with guidance arising from national monitoring on plant health.</t>
  </si>
  <si>
    <t>The Hunter Competency Assessment Programme (HCAP) is an agreed deer hunting standard drawn up by a joint forum including Coillte, the Deer Alliance, the National Parks and Wildlife Service, The DAFM, An Garda Siochana, the Irish Farmers Association and the Irish Timber Growers Association. Deer hunters can be trained, assessed and certified against this standard.
See also Section 6.4.1.
Best Practice Guides dealing specifically with the general conditions and environment surrounding the safe, efficient and humane management of wild deer in Ireland have been especially developed by the Irish Deer Management Forum, a non-statutory stakeholder forum established by DAFM and NPWS to coordinate deer management policy development. The guides are available at www.bestpracticeguides.ie
The Woodlands of Ireland information note 7 The Management of Deer in Native Woodlands contains detailed information on deer management.</t>
  </si>
  <si>
    <t>•Written deer management plan
•Awareness of potential problems and description of appropriate action
•Evidence of liaison with adjoining landowners
•Evidence of cull targets and achievements
•Written agreement with deer hunter
•Evidence of HCAP or equivalent training and certification.</t>
  </si>
  <si>
    <t>5.1.3</t>
  </si>
  <si>
    <t>Where appropriate, management of wild deer shall be based on a written Deer Management Plan which includes the management objectives.
Deer population control shall be carried out by competent deer hunters who have completed the HCAP or equivalent.
Where deer population control is to be carried out the owner / manager shall, where appropriate, liaise with, or facilitate the hunter to liaise with, adjoining forest owners / managers to discuss a co-ordinated approach to deer control.
Where there is evidence of significant damage to trees or ground flora, action to control the population shall be taken to protect the forest.</t>
  </si>
  <si>
    <t>10.3.4</t>
  </si>
  <si>
    <t>Damaging wild animals are described in the DAFM “Forest Protection Guidelines”, and include:
•
Rabbit
•
Hare
•
Grey squirrel
•
Bank vole
•
Goat
The owner / manager should consider preparing a written management plan where specific pest species are present, defining actions and metrics for verification.</t>
  </si>
  <si>
    <t>•
Awareness of potential problems and description of appropriate action taken
•
Records of liaison with adjoining landowners
•
Records of liaison with local NPWS Conservation Ranger in the case of protected pest species (eg hare)</t>
  </si>
  <si>
    <t>5.1.4</t>
  </si>
  <si>
    <t>Where management of damaging wild mammals (other than deer) is to be carried out the owner / manager shall, where appropriate, liaise with, or facilitate the hunter to liaise with, adjoining forest owners / managers to discuss a co-ordinated approach to wildlife control</t>
  </si>
  <si>
    <t>The owner / manager should also consider reporting such incidences to the DAFM and other authorities as appropriate.</t>
  </si>
  <si>
    <t>•
Records of contact with NPWS</t>
  </si>
  <si>
    <t>5.1.5</t>
  </si>
  <si>
    <t>On becoming aware of the presence or new arrival of invasive mammals in the FMU, the owner / manager shall report this to the National Parks and Wildlife Service.</t>
  </si>
  <si>
    <t>10.3.3</t>
  </si>
  <si>
    <t>A fire plan should include:
•A fire plan map – 6” scale or metric equivalent showing features such as
oFirebreaks
oAccess routes (vehicular and pedestrian)
oWater sources
oHazards
oDescription of fuels
oVehicle limitations – eg. Bridges or crossing points that may be impassable to heavy vehicles
oEscape routes and safe zones
oDetails of tactical guidance, based on prevailing fire risk condition, as per DAFM Fire Risk Notices
oDescription of previous known fire activity for the site in question
•A location map – Ordnance Survey Discovery Series
•Entrance co-ordinates
•Details of any limiting factors.
•A document showing the location of necessary equipment, site features and contact details of the fire brigade and people who can be called upon to help if a fire occurs
Further DAFM guidance on fire management can be found at these links: https://www.gov.ie/en/publication/01773-fire-management/ and
https://assets.gov.ie/125854/0c5562eb-f017-4b99-99e4-d2a50a020842.pdf</t>
  </si>
  <si>
    <t>•
Fire plan
•
Discussions with forest owner / manager</t>
  </si>
  <si>
    <t>5.1.6</t>
  </si>
  <si>
    <t>When, following an assessment (see 5.1.1), a significant risk of fire is identified, a fire plan shall be prepared.</t>
  </si>
  <si>
    <t>Such areas may include:
•Riparian and buffer areas
•Sensitive catchments
•Steep forested slopes above roads, houses or built up areas
•Areas vulnerable to soil erosion
•Other designated areas
•Ancient and old woodland sites (see 6.3.2)
•Areas containing rare species
Mapping can be in conjunction with the EPA water catchment mapping, GeoHive system and 1830s maps
DAFM guidance on the management of riparian areas and sensitive catchments can be found in the DAFM “Environmental Requirements for Afforestation, Standards for Felling and Reforestation, and also the Felling and Reforestation Policy document which details a reforestation objective specifically for biodiversity and water protection. See also the DAFM Woodlands for Water and Forests and Water: Achieving Objectives under Ireland’s River Basement Management Plan 2018-21.
Guidance on the identification, design, establishment and management of native riparian woodland can be found in the Woodlands of Ireland Publication “Native Riparian Woodlands – A Guide to Identification, Design, Establishment and Management”.
Initiatives such as The Rare Trees of Ireland Project https://wildgaia.org/projects/rewilding-ireland/rare-irish-trees-project and The Trinity Witness Tree Project https://trinitybotanicgarden.ie/the-witness-project/ provide examples of the rare species to be found in Ireland.</t>
  </si>
  <si>
    <t>•
Maps
•
Management plan
•
Field inspection</t>
  </si>
  <si>
    <t>5.1.7</t>
  </si>
  <si>
    <t>Areas that fulfill specific and recognized protective functions, either ecologically or for society, shall be mapped and forest management plans shall take full account of these.
The identified protective functions shall be maintained or enhanced.</t>
  </si>
  <si>
    <t xml:space="preserve">Pesticides, biological control agents &amp; fertilisers: </t>
  </si>
  <si>
    <t>This requirement is associated with requirement 5.2.2 whereby pesticide use, where necessary, is only used as part of an integrated pest management strategy (IPMS). It is also associated with 5.2.3 which sets out further requirements where the IPMS identifies the necessity to use chemical / biological control.</t>
  </si>
  <si>
    <t>•
Written forest management objective in management plan
•
Discussion with forest owner / manager
•
Field inspections
•
Evidence that alternative methods have been explored to replace chemical use as well as actual reduction of use year on year.</t>
  </si>
  <si>
    <t>It shall be a forest management objective to minimize the use of chemical pesticides in the forest.</t>
  </si>
  <si>
    <t>10.7.1</t>
  </si>
  <si>
    <t>An integrated pest management strategy (IPMS) identifies and quantifies pests, considers the possible control options and evaluates the most suitable remedial actions to be taken, which could be a combination of statutory, physical, chemical and biological control measures.</t>
  </si>
  <si>
    <t>•
Integrated pest management strategy
•
Discussion with forest owner / manager
•
Management plan</t>
  </si>
  <si>
    <t>5.2.2</t>
  </si>
  <si>
    <t>Where an assessment (see 5.1.1) identifies a significant risk from pests or diseases, an integrated pest management strategy shall be prepared and implemented.</t>
  </si>
  <si>
    <t>In Ireland, pesticides are regulated by the Pesticides, Registration and Control Divisions (PRCD) of DAFM; further guidelines can be found in section 3.7 of the DAFM “Environmental Requirements for Afforestation”.
Usage of pesticides should be recorded in a clear and consistent manner that facilitates year on year comparison. The record should include details of:
•The pesticide used
•The amount used
•The reasons for use
•The date and time of use
•The site and area it was used on
•The soil type
•The prevailing weather conditions
•The name of operator
This will enable the recognition of any trends which will inform future planning and operations.
The EU framework for action to achieve the sustainable use of pesticides is set out in EU Directive 2009/128/EC
The use of pesticides is governed by the European Communities Regulation 2012, Sustainable Use of Pesticides.
For further guidance see the Pesticide Sustainable Use Directive (SUD) and Irish National Action Plan for the Sustainable Use of Pesticides.</t>
  </si>
  <si>
    <t>•
Pesticide inventory and use records
•
Evidence that personal protective equipment is used
•
Discussion with forest owner / manager
•
Field inspections</t>
  </si>
  <si>
    <t>5.2.3</t>
  </si>
  <si>
    <t>Where pesticides and/or biological control agents are to be used:
a)The forest owner / manager shall justify the reasons for selecting the chosen method
b)The forest owner / manager, staff and contractors shall be aware of and implement legal requirements and non-legislative guidance for use of pesticides in forestry.
c)The forest owner / manager shall keep records of pesticide usage and biological control agents as required by current legislation.
d)The forest owner / manager shall only use plant protection products/biological control agents approved for use in forestry in Ireland by the PRCD.
e)The forest owner / manager shall select the least harmful plant protection products/biological control agents suitable and shall apply the minimum amount of product required.</t>
  </si>
  <si>
    <t>In Ireland, pesticides are regulated by the Pesticides, Registration and Control Divisions (PRCD) of DAFM. Guidance is also given in the DAFM “Environmental Requirements for Afforestation.
Empty containers should be disposed of in accordance with the EPA/DAFM Good Practice Guide for Empty Pesticide Containers, and their disposal should be in accordance with procedures as set out in 5.4.1.</t>
  </si>
  <si>
    <t>•
Visit to chemical store
•
Discussion with forest owner / manager
•
Disposal records
•
Field inspections</t>
  </si>
  <si>
    <t>Storage, handling, use and disposal of chemicals shall be in compliance with DAFM Standards, Requirements, Guidelines and Protocols.</t>
  </si>
  <si>
    <t>Unnecessary use of fertiliser may be avoided through the use of appropriate species.
Appropriate fertiliser use is described in the DAFM “Environmental Requirements for Afforestation”, the “Standards for Felling and Reforestation” and the “Aerial Fertilisation Requirements”. Also, appendices 14 and 16 of the Forestry Standards Manual (Nov 2015) contain procedures for soil and foliar sampling.</t>
  </si>
  <si>
    <t>•
Discussion with forest owner / manager
•
Records of fertiliser use
•
Field inspections
•
Documented environmental appraisal</t>
  </si>
  <si>
    <t>5.2.5</t>
  </si>
  <si>
    <t>Fertilisers:
a)Fertilisers shall only be used where they are necessary to secure establishment or to correct subsequent nutrient deficiencies based on foliar or soil analysis
b)Where fertilisers are to be used the forest owner / manager, staff and contractors shall be aware of and shall be implementing legal requirements and best practice guidelines for their use in forestry.
c)As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
d)Fertilisers shall be applied in a controlled manner, with due consideration for the environment, and their use shall not be an alternative to appropriate soil nutrient management.</t>
  </si>
  <si>
    <t>Fencing</t>
  </si>
  <si>
    <t>Decisions to erect fences, their alignment and specification should take account of:
•Landscape
•Public rights of way
•Existing users of the forest
•Wildlife
•Archaeology
•Livestock</t>
  </si>
  <si>
    <t>•
Discussion with forest owner / manager demonstrates an awareness of impacts of fence alignments and the alternatives
•
Field inspections</t>
  </si>
  <si>
    <t>Where fences are used, opportunities shall be taken to minimise negative impacts on access, landscape, wildlife and sites of public interest..
Where appropriate, wildlife management and control shall be used in preference to fencing.</t>
  </si>
  <si>
    <t>Waste Management</t>
  </si>
  <si>
    <t>Waste includes:
•Waste emanating from forest management activities
•Surplus or out of date chemicals
•Chemical containers
•Plastic waste
•Fuels and lubricants
•Planting bags
Plastic tree shelters should not be allowed to create a litter problem at the end of their effective life.
Current relevant waste management legislation are the Waste Management Acts (1996 to 2011) and The Litter Pollution Acts (1997 to 2009). See in particular Section 32 of the Waste Management Act 1996.
EPA Statutory Requirements for Good Plant Protection Practice (GPPP) should be adhered to.</t>
  </si>
  <si>
    <t>•
No evidence of impacts from waste disposal
•
Documented policy on waste disposal including segregation, recycling, return to manufacturer</t>
  </si>
  <si>
    <t>10.12.1</t>
  </si>
  <si>
    <t xml:space="preserve">Stacks Mountain / Glashanacree: a 5 litre plastic jerry can, plastis sheeting and a childs plastic / metal toy was lying in a a relevant watercourse. The last time this site was visited was in May 2025 when the restocking was completed. It is possible this had gone unnoticed because of greening of the vegetation surrounding that area. There was no evidence of waste being identified and action taken to remove it. 
</t>
  </si>
  <si>
    <t>Guidance on this requirement can be found in the DAFM:
•
Environmental Requirements for Afforestation (Dec 2016)
•
Standards for Felling and Reforestation (Oct 2019)
•
Forest Protection Guidelines (2000)</t>
  </si>
  <si>
    <t>•Discussions with forest owner / manager, staff and contractors
•Contingency plans and appropriate equipment available in the field
•Reports of any accidental spillage to relevant authority
•Contract documents and instructions provided to contractors
•Any post spillage event monitoring records</t>
  </si>
  <si>
    <t>Minor CAR 2025.3</t>
  </si>
  <si>
    <t>CONSERVATION AND ENHANCEMENT OF BIODIVERSITY</t>
  </si>
  <si>
    <t>Protection of rare species and habitats</t>
  </si>
  <si>
    <t>Statutorily designated areas include all European sites and proposed NHAs
Notifiable Actions, which are also subject to the DAFM appropriate assessment procedure,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
The system of designated areas forms a representative sample of existing ecosystems within the landscape.
These areas and features of high conservation value include:
•Special Areas of Conservation (SACs)
•Special Protection Areas (SPAs)
•National Nature Reserves
Identification and mapping of these features may be carried out on an ongoing basis, provided that it has been completed for an area prior to significant woodland management operations taking place.
Where the boundaries of a designated area extend beyond the boundary of the FMU, it may not be possible for the owner/manager to significantly influence or change the overall condition of the site.</t>
  </si>
  <si>
    <t>•All known areas and features mapped
•Field observation
•Approval of forest plan by the relevant forestry authority
•Workers are aware of such sites and of plans for their management
•For all potentially damaging operations, awareness is demonstrated of how areas will be protected and/or safeguarded
•Management plans for statutory conservation areas and monitoring of implementation of those plans
•Condition statements from statutory bodies
•Maps
•Discussion with the owner/manager demonstrates how areas will be safeguarded and/or enhanced
•Pro-active approach to the identification of areas and features of significance for biodiversity, appropriate to likely biodiversity value</t>
  </si>
  <si>
    <t>6.1.1</t>
  </si>
  <si>
    <t>National Parks and statutorily designated areas shall be identified and mapped. Management in the form of notifiable actions shall be agreed in consultation with the relevant statutory agency.
Areas and features of high conservation value having particular significance for biodiversity shall be identified by reference to statutory designations at national or regional level and/or through assessment on the ground.
c)
Adopting a precautionary approach, the identified areas, species and features of high conservation value shall be maintained and, where possible, enhanced.
d)
There shall be ongoing communication and/or consultation with statutory bodies, local authorities, wildlife trusts and other relevant organisations.</t>
  </si>
  <si>
    <r>
      <rPr>
        <b/>
        <sz val="10"/>
        <rFont val="Cambria"/>
        <family val="2"/>
        <scheme val="major"/>
      </rPr>
      <t>Kilmaley / Sheeaun</t>
    </r>
    <r>
      <rPr>
        <sz val="10"/>
        <rFont val="Cambria"/>
        <family val="2"/>
        <scheme val="major"/>
      </rPr>
      <t xml:space="preserve">: Correspondence from the NPWS on 22nd January 2020 highlighted that there are records of breeding Hen Harriers (Annex I species) within 2km of this site and requested that felling should take place outside the Hen Harrier breeding season (= 1st April to 15th August). Conditions of the FL (TFL 00574020 dated 14/9/21) included: (i) No machinery associated with forwarding is permitted to operate within 10 metres of the aquatic zones. Trees within 5m of waterways may be felled with a machine used exclusively for harvesting, its arm extended and the tree removed 10m back from the waterway for processing and stacking and forwarding. (ii) Install, using clearly visible markers, a machinery exclusion zone with a minimum width of 10 m around existing water-related hotspots.
DAFM, as the relevant public authority, undertook a screening for Appropriate Assessment Determination for TFL00574020 (carried out by an independent ecologist on behalf of DAFM, dated 6/9/21) to determine if the activity, individually or in combination with other plans or projects, is likely to have a significant effect on any European Site, in view of best scientific knowledge and the conservation objectives of the European Site. It was identified as a result of project works that the Lower River Shannon SAC IE0002165 could be affected due to the hydrological connection from the project area to this SAC with an instream distance of ca.17.7km through potential sediment runoff and/or nutrient inputs. Also stipulated in the AAD, at reforestation, water setbacks (5m) are to be applied to aquatic zones, relevant watercourses and water hotspots, and a 10m section of broadleaves along the northern boundary due to the sensitivity of the site i.e. downstream connectivity to SAC
</t>
    </r>
    <r>
      <rPr>
        <b/>
        <sz val="10"/>
        <rFont val="Cambria"/>
        <family val="2"/>
        <scheme val="major"/>
      </rPr>
      <t>Stacks Mountain / Gortclohy</t>
    </r>
    <r>
      <rPr>
        <sz val="10"/>
        <rFont val="Cambria"/>
        <family val="2"/>
        <scheme val="major"/>
      </rPr>
      <t>: Felling licence TFL00567120 dated 25/1/22. Again the AAD was prepared by independent ecologist for DAFM 5/1/22. The AA screening determined the likelihood of thinning, clearfelling and reforestation projects having a significant effect, either individually or in combination with other plans and projects, on the following European Sites: (i) Stack's to Mullaghareirk Mountains, West Limerick Hills and Mount Eagle SPA IE0004161. The project area  intersects with the 2021 Hen Harrier HLNA layer. Therefore, no potential disturbance operation(s) associated with this project shall take place during the Hen Harrier breeding season (1st April to 15th August, inclusive). (ii) Lower River Shannon SAC IE0002165.Possible effect caused by sediment runoffs and/or nutrient inputs due to the direct hydrological connection from the project area to this SAC. Additionally the due to the presence of otter the following measures were stipulated to protect otter: Do not remove or disturb any areas of wet woodland, carr (woodland growing on wet ground or waterlogged soil usually dominated by alder or willow species) and thick scrub on the site within 50m of an aquatic zone or within 20m of a relevant watercourse. Regarding any existing relevant watercourses (e.g. existing field drain), do not clean any section of such watercourses within 50 m of an aquatic zone. Adhere to all water protection measures relating to water exclusion zones, silt and sediment control, temporary water crossings, extraction, timing of operations, cultivation, fertilisation, herbicide application and onsite storage and disposal of waste, as set out in Standards for Felling &amp; Reforestation (DAFM, 2019)</t>
    </r>
  </si>
  <si>
    <t>Examples of such features and areas include veteran trees, hollow trees, ponds, old hedgerows, rocky outcrops etc. More comprehensive lists are provided in the DAFM Environmental Requirements for Afforestation, the Standards for Felling and Reforestation, and the Forestry Standards Manual (2015).
These features and areas may include other non forest semi-natural habitats e.g. moorland, heathland, wood pasture or grassland that is adjacent to or influenced by the forest.
Management of these features and areas should be in accordance with the DAFM Environmental Requirements for Afforestation, and with Local Biodiversity Plans prepared by the Local Authority.
Identification and mapping of these features may be carried out on an ongoing basis, provided that it has been completed prior to significant forest management operations taking place.
Measures should include steps to protect features such as breeding sites, resting places and display sites of priority species</t>
  </si>
  <si>
    <t>•Maps indicating presence of features / areas of high biodiversity value
•Evidence of a pro-active approach to the identification of these features and areas
•Field Inspection
•Management Plans
•Discussion with the forest owner / manager</t>
  </si>
  <si>
    <t>6.1.2</t>
  </si>
  <si>
    <t>Appropriate measures shall be taken to protect identified priority habitats and species in accordance with plans agreed with the NPWS. In planning and implementing measures within the FMU, the owner/manager shall take into account the geographic range and ecological requirements of priority species beyond the boundary of the FMU</t>
  </si>
  <si>
    <r>
      <rPr>
        <b/>
        <sz val="10"/>
        <rFont val="Cambria"/>
        <family val="2"/>
        <scheme val="major"/>
      </rPr>
      <t>Maghera / Slievealoughaun:</t>
    </r>
    <r>
      <rPr>
        <sz val="10"/>
        <rFont val="Cambria"/>
        <family val="2"/>
        <scheme val="major"/>
      </rPr>
      <t xml:space="preserve"> Inspection note 17/7/23 where a neighbour informed FM of a nesting Sparrow Hawk. Response = FM marked off a 60m buffer around the nest and informed the harvester operator not to cut this section until chicks have fledged and to move out to the next block. On 27/7/23 The neighbour informed FM chicks have fledged (inspection note 27/7/23) and FM to verify on site the next day.</t>
    </r>
  </si>
  <si>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
Initiatives such as The Rare Trees of Ireland Project https://wildgaia.org/projects/rewilding-ireland/rare-irish-trees-project and The Trinity Witness Tree Project https://trinitybotanicgarden.ie/the-witness-project/ provide examples of the rare species to be found in Ireland.</t>
  </si>
  <si>
    <t>•Evidence of consultation and agreement with statutory authority
•Evidence of steps taken to identify rare species and implementation of appropriate action</t>
  </si>
  <si>
    <t>6.1.3</t>
  </si>
  <si>
    <t>Where a rare, protected, threatened or endangered species is known to be present in the forest, the relevant statutory authority shall be notified and appropriate management shall be agreed with them.
Rare, protected, threatened or endangered species shall not be exploited for commercial purposes, and where necessary measures shall be taken to ensure their protection.
Rare tree species shall be left in quantities and distribution necessary to safeguard biological diversity, taking into account the potential effect on the health and stability of the forest and on surrounding ecosystems.</t>
  </si>
  <si>
    <t xml:space="preserve">Maintenance of biodiversity and ecological functions </t>
  </si>
  <si>
    <t>Management in these areas should be in accordance with the DAFM Environmental Requirements for Afforestation. Further guidance on management for conservation and biodiversity can be found in The Woodlands for Water document, and the joint DAFM/NPWS Management Guidelines for Ireland’s Native Woodlands.
This area can be inclusive of:
•areas and features identified in 6.1.1 and 6.1.2
•areas retained as part of the restructuring requirements outlined in 3.2.3 and 3.4.2
•areas being restored to semi-natural woodland or non-forest habitats as outlined in requirements 3.5.1, 6.3.1, and 6.3.2.
The amount of native woodland required could vary (e.g., peatlands, uplands, riparian areas etc) and provision should be made to allow for this where ecological advice specifies otherwise.</t>
  </si>
  <si>
    <t>•
Maps showing areas where biodiversity is a primary objective
•
Field inspections
•
Management plan</t>
  </si>
  <si>
    <t>6.2.1</t>
  </si>
  <si>
    <t>Unless there is an overriding legal requirement otherwise, a minimum of 15% of the FMU area shall be managed with conservation and biodiversity as the primary objective. This shall include a minimum of 10% retained forest and/or scrub habitat.
Where restocking of this 15% area managed for biodiversity is to be carried out, a minimum one-third of this area will be planted with native species appropriate to the immediate site conditions and, where possible, of Irish provenance. These trees are to be maintained and protected from grazing.</t>
  </si>
  <si>
    <t>Guidance on the retention of standing and fallen deadwood and over-mature trees can be found in the DAFM Standards for Felling and Reforestation Standard and the Management Guidelines for Ireland’s Native Woodlands. The Forest Biodiversity Guidelines also contain guidance on over-mature trees and deadwood.
There are instances in specific areas where plant health requirements due to disease or significant pests have been identified and where the forest owner may be directed to remove all deadwood.</t>
  </si>
  <si>
    <t>•Harvesting contracts
•Field inspections
•Management plan
•Discussions with forest owner / manager, staff and contractors</t>
  </si>
  <si>
    <t>6.2.2</t>
  </si>
  <si>
    <t>Standing and fallen deadwood habitats and some over-mature, veteran trees shall be retained throughout the forest where this does not compromise the safety of the public or forestry workers or the health of the forest.
Where practical/feasible some deadwood shall be left in situ after thinning and final harvesting and the owner / manager shall take action to accumulate a diversity of standing and fallen deadwood over time in all wooded parts of the FMU, including felled areas.</t>
  </si>
  <si>
    <t xml:space="preserve">Conservation of semi-natural woodlands and plantations on old woodland sites </t>
  </si>
  <si>
    <t>A National Survey of Native Woodlands was completed in 2009 on behalf of the National Parks and Wildlife Service.
Areas of semi-natural woodland not identified in the above survey will also exist and this survey should not be regarded as an exhaustive record.
The DAFM/NPWS Management Guidelines for Ireland’s Native Woodlands gives examples of different types of native woodland</t>
  </si>
  <si>
    <t>•Maps showing any semi-natural woodlands
•Field inspections
•Management planning documentation agreed with the NPWS
•Monitoring records</t>
  </si>
  <si>
    <t>Forest areas identified as semi-natural woodland, whether or not it is classified as degraded, shall:
a)not be converted to plantations or non-forest land.
b)be managed using a low impact silvicultural system
c)follow the prescriptions of any plan agreed in consultation with the NPWS
Adverse ecological impacts of non-native species shall be monitored in semi-natural woodlands.</t>
  </si>
  <si>
    <t>6.6.1</t>
  </si>
  <si>
    <t>No conversion of natural forest or HCV areas to plantation or non-forest land</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</si>
  <si>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</si>
  <si>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•Maps showing any POWS and highlighting remnant features
•Assessment of current state of biodiversity and heritage value of POWS and associated features
•Written management strategy for any POWS
•Field inspections
•Monitoring plan and completed records</t>
  </si>
  <si>
    <t>6.3.2</t>
  </si>
  <si>
    <t>Forest owners and managers shall:
•identify action which will progressively improve the biodiversity, environmental and cultural values of plantations on old woodland sites (POWS), considering the site, landscape context and management objectives.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•implement management prescriptions that ensure that:
o field assessments are carried out prior to planned operations to ensure remnant features are safeguarded
o operations are implemented in a manner that do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</si>
  <si>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6.6.2</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</si>
  <si>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</si>
  <si>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t>•
Provenance certificates
•
Field inspections
•
Evidence of justification for the use of trees of non-native species and / or provenance</t>
  </si>
  <si>
    <t>6.3.3</t>
  </si>
  <si>
    <t>Forest owners / managers shall use natural regeneration or, in the case of native species, planting stock of native provenance.
Where this is not considered appropriate or possible evidence must be provided to justify the decision.
In the case of semi-natural woodlands, natural regeneration and, subject to availability, seed / planting stock of native provenance shall be the only means of regeneration used.
In the case of POWS, where native species are being sown or planted, only seed and planting stock of native provenance shall be used.</t>
  </si>
  <si>
    <t xml:space="preserve">Game management </t>
  </si>
  <si>
    <t>Wildlife management is legislated for in the Wildlife Act (1976) and the Wildlife Amendment Act (2000).
Deer hunting licences are issued by the National Parks and Wildlife Service and require written permission from the landowner in question.</t>
  </si>
  <si>
    <t>Licences from National Parks &amp; Wildlife Service and Gardaí
•Letting agreements
•Records of hunters qualifications
•Field inspections
•Hunting records (including dates, numbers, species, ages, sex and location)
•Insurance records
•Discussions with forest owner / manager</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</si>
  <si>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or equivalent (see 5.1.3).</t>
  </si>
  <si>
    <t>6.6.4</t>
  </si>
  <si>
    <t>Approvals received from NPWS. IForUT have migrated their data into the HAMS (Habitat Area Management System) = online system developed by former placement student from Hungary for storing licences and hunter competency training. HAMS (Habitat Area Management System) data viewed for sample stalker, including valid Deer Hunting Licence to 31/7/26, insurance to 31/5/26, Deer Stalking training course, record of management areas.</t>
  </si>
  <si>
    <t>Feeding and rearing areas should be located in areas where there will be low impact on ground flora.
Some predator species are legally protected and predator control should only be carried out if:
•In compliance with the law
•Carefully planned
•Species specific
•Only carried out when essential</t>
  </si>
  <si>
    <t>•
Management planning documentation and specific game management plans
•
Field inspections</t>
  </si>
  <si>
    <t>Game management shall not be so intense as to cause long-term or widespread negative impacts on the woodland ecosystem.</t>
  </si>
  <si>
    <t>6.6.8</t>
  </si>
  <si>
    <t>Deer management is undertaken to ensure tree crop growth and does not cause negative impacts on the woodland ecosystem.</t>
  </si>
  <si>
    <t>THE COMMUNITY</t>
  </si>
  <si>
    <t>Consultation</t>
  </si>
  <si>
    <t>The forest owner / manager should be able to justify the level of consultation undertaken and the certification body will look for corroborating evidence.
Examples of methods for making people and relevant organisations aware include:
•Statutory consultations by the DAFM on the forest owner’s behalf
•Voluntary consultation with relevant bodies
•Letters to individuals or groups
•Temporary or permanent signs in or near the affected forest
•Information in local press / media (including internet)
•Meetings
The certification body is also required to consult with relevant stakeholders as part of the certification audit</t>
  </si>
  <si>
    <t>•
Consultation with the DAFM and other statutory agencies
•
Evidence of communication with stakeholders</t>
  </si>
  <si>
    <t>The owner / manager shall identify affected stakeholders, consult adequately with them, determine their needs and expectations, and make a reasonable response to issues raised or requests for ongoing dialogue and engagement.
Affected stakeholders shall be made aware that:
•
New or revised management planning documentation, as specified in Section 2.1, is being produced
•
High impact operations i.e. clearfelling and road construction, are planned
•
New or revised design plans are being produced
•
The forest is being evaluated for certification
At least 30 days shall be allowed for people to respond to notices, letters or meetings before certification.</t>
  </si>
  <si>
    <t>7.6.1</t>
  </si>
  <si>
    <t>Evidence seen of Stakeholder dispute resolution in progress
Turbery rights: Cut-over bog at Belalt Co. Donegal
Evidence seen of multiple management plans with stakeholder consultation
Every TFL has to engage with relevant council engineer to discuss the timber haulage routes: upfront payment from IForUT for road repair for example County Leitrim c/fell site at Killameen. 
The audit process included the necessary consultation. An official complaint was also addressed. All licences for roads and felling and restocking go through public consultation before approval, and can then be subject to appeal. eg Cornacloy road and TFL licences are both suspended at present pending appeals.</t>
  </si>
  <si>
    <t>Records can be in the form of a log or diary but should clearly record the identity of the consultee, the matter discussed, the views of the consultee and any resulting actions from the meeting or reasons for non-acceptance of the consultees suggestions.</t>
  </si>
  <si>
    <t>•
Consultation records
•
Discussions with stakeholders</t>
  </si>
  <si>
    <t>7.1.2</t>
  </si>
  <si>
    <t>Where practical/possible and mutually beneficial, best use shall be made of forest-related experience and traditional knowledge, innovations and practices through consultation with affected stakeholders.</t>
  </si>
  <si>
    <t>7.6.3</t>
  </si>
  <si>
    <r>
      <rPr>
        <b/>
        <sz val="10"/>
        <color rgb="FF000000"/>
        <rFont val="Cambria"/>
        <family val="1"/>
        <scheme val="major"/>
      </rPr>
      <t>Maghera / Slievealoughaun</t>
    </r>
    <r>
      <rPr>
        <sz val="10"/>
        <color rgb="FF000000"/>
        <rFont val="Cambria"/>
        <family val="1"/>
        <scheme val="major"/>
      </rPr>
      <t xml:space="preserve">: IForUT installed a picnic table, bench and an information board at the start of the recreational circular bog trail.
</t>
    </r>
    <r>
      <rPr>
        <b/>
        <sz val="10"/>
        <color rgb="FF000000"/>
        <rFont val="Cambria"/>
        <family val="1"/>
        <scheme val="major"/>
      </rPr>
      <t>Stacks Mountain / Lyreacrompane</t>
    </r>
    <r>
      <rPr>
        <sz val="10"/>
        <color rgb="FF000000"/>
        <rFont val="Cambria"/>
        <family val="1"/>
        <scheme val="major"/>
      </rPr>
      <t xml:space="preserve">: IForUT co-funded a new carpark with Kerry County Council (the Senior FM engaged with community and KCC) and commissioned a local historian to design and erect an information board by the gate of the Mass Path and River walk
</t>
    </r>
    <r>
      <rPr>
        <b/>
        <sz val="10"/>
        <color rgb="FF000000"/>
        <rFont val="Cambria"/>
        <family val="1"/>
        <scheme val="major"/>
      </rPr>
      <t xml:space="preserve">Kilmihill / Derrynalecka: </t>
    </r>
    <r>
      <rPr>
        <sz val="10"/>
        <color rgb="FF000000"/>
        <rFont val="Cambria"/>
        <family val="1"/>
        <scheme val="major"/>
      </rPr>
      <t>An area of Ash (0.25ha) has fallen victim to Chalara. An interview with the FM reveals that there is a market opportunity where the FM knows of an individual who has bespoke machinery to fell / extract and market the Ash for firewood.</t>
    </r>
  </si>
  <si>
    <t>7.1.3</t>
  </si>
  <si>
    <t>Records shall be kept of consultation undertaken, resulting actions and responses.</t>
  </si>
  <si>
    <r>
      <rPr>
        <sz val="10"/>
        <color rgb="FF000000"/>
        <rFont val="Cambria"/>
        <family val="1"/>
        <scheme val="major"/>
      </rPr>
      <t xml:space="preserve">The audit process included the necessary consultation. An official complaint was also addressed. All licences for roads and felling and restocking go through public consultation before approval, and can then be subject to appeal. eg Cornacloy road and TFL licences are both suspended at present pending appeals.
</t>
    </r>
    <r>
      <rPr>
        <b/>
        <sz val="10"/>
        <color rgb="FF000000"/>
        <rFont val="Cambria"/>
        <family val="1"/>
        <scheme val="major"/>
      </rPr>
      <t>Kilmihill / Slievedooley</t>
    </r>
    <r>
      <rPr>
        <sz val="10"/>
        <color rgb="FF000000"/>
        <rFont val="Cambria"/>
        <family val="1"/>
        <scheme val="major"/>
      </rPr>
      <t xml:space="preserve">: Site acquired in 2018. 28.77ha site. FM gave a talk to the Labasheeda community on the background to forest management, licencing and certification. Timing coincided with consultation prior to planned harvesting. FM also reached out to neighbouring landowners. Felling site notice gives contact. Forestry licence viewer provides IForUT felling applications (which are not redacted).
</t>
    </r>
    <r>
      <rPr>
        <b/>
        <sz val="10"/>
        <color rgb="FF000000"/>
        <rFont val="Cambria"/>
        <family val="1"/>
        <scheme val="major"/>
      </rPr>
      <t>Maghera / Slievealoughaun</t>
    </r>
    <r>
      <rPr>
        <sz val="10"/>
        <color rgb="FF000000"/>
        <rFont val="Cambria"/>
        <family val="1"/>
        <scheme val="major"/>
      </rPr>
      <t xml:space="preserve"> : Community engaging with FM re siting of birds = Inspection note 17/7/23 where a neighbour informed FM of a nesting Sparrow Hawk. Response = marked off a 60m buffer around the nest and informed the harvester operator not to cut this section until chicks have fledged and to move out to the next block. On 27/7/23 The neighbour informed FM chicks have fledged (inspection note 27/7/23) and FM to verify on site the next day. Inspection note 4/7/23 communicates FMs engagement with neighbours at Slievealoughaun re improving water quality of River Iangh and proposal to create ponds and 60m setback from dwelling.
</t>
    </r>
  </si>
  <si>
    <t>Woodland access and recreation including traditional and permissive use rights</t>
  </si>
  <si>
    <t>Records can be in the form of a log or diary but should clearly record the identity of the consultee, the matter discussed, the views of the consultee and any resulting actions from the meeting or reasons for non-acceptance of the consultees suggestions.
See also Section 1.1.3.</t>
  </si>
  <si>
    <t>•Documentation or maps of all existing permissive and traditional uses of the woodland
•Evidence of discussions with interested parties
•Field observations of public rights of way
•Evidence presented to justify any restriction to permissive or traditional uses</t>
  </si>
  <si>
    <t>Legal, customary and traditional use rights relating to forest access shall be clarified, recognized and respected.</t>
  </si>
  <si>
    <r>
      <rPr>
        <b/>
        <sz val="10"/>
        <rFont val="Cambria"/>
        <family val="2"/>
        <scheme val="major"/>
      </rPr>
      <t>Felling and roading licence applications</t>
    </r>
    <r>
      <rPr>
        <sz val="10"/>
        <rFont val="Cambria"/>
        <family val="2"/>
        <scheme val="major"/>
      </rPr>
      <t xml:space="preserve">: A 30-day consultation period will commence on receipt of the licence application. DAFM consults on behalf of the Landowners and farmers with regulatory authorities (e.g National Parks and Wildlife Service (NPWS)) as well as Inland Fisheries Ireland (IFI), National Monuments Service (NMS), Bird Watch Ireland, conservation groups, local county councils, etc. by direct communication, and with the general public though the DAFM website. All licence applications are published on a dedicated webpage. Results of the Consultation is made available on the DAFM Forestry Licence Viewer. Applications are free to view. Any member of the public can make a submission within 30 days of publication of the licence application. After a licence is granted there is a 14 day period in which appeals to the licence can be lodged. Another opportunity of SHC comes prior to annual FM audits.
</t>
    </r>
    <r>
      <rPr>
        <b/>
        <sz val="10"/>
        <rFont val="Cambria"/>
        <family val="2"/>
        <scheme val="major"/>
      </rPr>
      <t>Kilmihill / Slievedooley</t>
    </r>
    <r>
      <rPr>
        <sz val="10"/>
        <rFont val="Cambria"/>
        <family val="2"/>
        <scheme val="major"/>
      </rPr>
      <t xml:space="preserve">: Site acquired in 2018. 28.77ha site. FM gave a talk to the Labasheeda community on the background to forest management, licencing and certification. Timing coincided with consultation prior to planned harvesting. FM also reached out to neighbouring landowners. Felling site notice gives contact. 
</t>
    </r>
    <r>
      <rPr>
        <b/>
        <sz val="10"/>
        <rFont val="Cambria"/>
        <family val="2"/>
        <scheme val="major"/>
      </rPr>
      <t>Maghera / Slievealoughaun</t>
    </r>
    <r>
      <rPr>
        <sz val="10"/>
        <rFont val="Cambria"/>
        <family val="2"/>
        <scheme val="major"/>
      </rPr>
      <t>: Community engaging with FM re siting of birds = Inspection note 17/7/23 where a neighbour informed FM of a nesting Sparrow Hawk. Response = marked off a 60m buffer around the nest and informed the harvester operator not to cut this section until chicks have fledged and to move out to the next block. On 27/7/23 The neighbour informed FM chicks have fledged (inspection note 27/7/23) and FM to verify on site the next day. Inspection note 4/7/23 communicates FMs engagement with neighbours at Slievealoughaun re improving water quality of River Iangh and proposal to create ponds and 60m setback from dwelling.</t>
    </r>
  </si>
  <si>
    <t>•Evidence of discussions with interested parties
•Field observations
•Evidence presented to justify any refusal of access following a formal request
•Discussions with the forest owner / manager</t>
  </si>
  <si>
    <t>7.2.2</t>
  </si>
  <si>
    <t>The forest owner / manager will positively consider any reasonable and formal request for access to the forest for recreational, educational, foraging, or health and well-being purposes. .</t>
  </si>
  <si>
    <r>
      <rPr>
        <b/>
        <sz val="10"/>
        <color rgb="FF000000"/>
        <rFont val="Cambria"/>
        <family val="1"/>
        <scheme val="major"/>
      </rPr>
      <t>Kilmihill / Slievedooley</t>
    </r>
    <r>
      <rPr>
        <sz val="10"/>
        <color rgb="FF000000"/>
        <rFont val="Cambria"/>
        <family val="1"/>
        <scheme val="major"/>
      </rPr>
      <t xml:space="preserve">: Site acquired in 2018. 28.77ha site. FM gave a talk to the Labasheeda community on the background to forest management, licencing and certification. Timing coincided with consultation prior to planned harvesting. FM also reached out to neighbouring landowners. Felling site notice gives contact. Forestry licence viewer provides IForUT felling applications (which are not redacted).
</t>
    </r>
    <r>
      <rPr>
        <b/>
        <sz val="10"/>
        <color rgb="FF000000"/>
        <rFont val="Cambria"/>
        <family val="1"/>
        <scheme val="major"/>
      </rPr>
      <t>Maghera / Slievealoughaun</t>
    </r>
    <r>
      <rPr>
        <sz val="10"/>
        <color rgb="FF000000"/>
        <rFont val="Cambria"/>
        <family val="1"/>
        <scheme val="major"/>
      </rPr>
      <t>: Community engaging with FM re siting of birds = Inspection note 17/7/23 where a neighbour informed FM of a nesting Sparrow Hawk. Response = marked off a 60m buffer around the nest and informed the harvester operator not to cut this section until chicks have fledged and to move out to the next block. On 27/7/23 The neighbour informed FM chicks have fledged (inspection note 27/7/23) and FM to verify on site the next day. Inspection note 4/7/23 communicates FMs engagement with neighbours at Slievealoughaun re improving water quality of River Iangh and proposal to create ponds and 60m setback from dwelling.</t>
    </r>
  </si>
  <si>
    <t>Sites with recognised specific historical, cultural or spiritual significance</t>
  </si>
  <si>
    <t>Such sites may include archaeological sites, historic monuments, holy wells, mass paths, sacred sites/trees, townland boundaries etc.
Sites with recognised specific historical, cultural or spiritual significance should be mapped in a national database/archive. Where there are such sites and national archeological monuments, the National Monuments Service (NMS) should be notified directly.
Guidance on procedures in relation to archaeology can be found in the Forestry Standards Manual</t>
  </si>
  <si>
    <t>•Maps
•Field inspections
•Management Plans</t>
  </si>
  <si>
    <t>Sites with recognised specific historical, cultural or spiritual significance shall be mapped and protected or managed in a way that takes due regard of the significance of the site.</t>
  </si>
  <si>
    <t>4.7.1</t>
  </si>
  <si>
    <t>Sites of special cultural importance are mapped and protected. Sample seen for Strokestown map 4 showing monuments, ringforts, Fulacht fiadh, earthworks. These are listed in the plan under 'sensitivities'. Also sample seen for Killinordan harvesting contract, including archaeologist's report.</t>
  </si>
  <si>
    <t xml:space="preserve"> Rural economy</t>
  </si>
  <si>
    <t>Promotion of integration into the local economy may be achieved by:
•Making reasonable provision for local employment for contractors and suppliers to provide services and supplies.
•Allowing local or specialist markets opportunities to purchase small scale or specialist products
•Promoting and encouraging enterprises which will strengthen and diversify the forest or local economy
An example of how the forest owner / manager might help to diversify the processing industry is that a proportion of timber parcels are advertised and sold by open tender or auction.</t>
  </si>
  <si>
    <t>•
Evidence of attempts to engage with local contractors and suppliers
•
Evidence of promoting or encouraging enterprises to strengthen and diversify the local economy</t>
  </si>
  <si>
    <t>The forest owner / manager shall promote the integration of forests by:
•
Making the best use of the forest’s potential products and services consistent with other objectives.
•
Providing local people with equitable opportunities for employment and to supply goods and services.</t>
  </si>
  <si>
    <t>Information received from the senior forest manager: IForUTs major investors are affected by the SFDR (Sustainable Finance Disclosure Regulation) regulation. Therefore they must disclose / publish their policies on sustainability risks and the impact their investment decisions have on ESG issues (eg.Climate change, human rights, social impacts etc). This regulation aims to increase transparency in the financial sector regarding sustainability and promote sustainable investment and to combat “greenwashing”. The level of reporting depends on size of asset management / investment organisation and their classification (article 6,8 or 9). IForUT sought legal advice to say it may classify itself as article 9. Financial “products” or funds which are marketed as sustainable have to disclose how they meet their sustainability and governance goals.This is communicated through ESG (Environment and Social Governance) annual reports. Verified in their IForUT's Sustainability Report 2024.
According to IForUT's website (https://www.iforut.ie/why-forestry/) IForUT’s policy is to generate long-term real returns for investors through Sustainable Investment in Forestry through the following objectives: Economic return from wood production as a renewable, sustainable building material, Carbon sequestration to combat climate change,Biodiversity enhancement through sustainable forest management practices including dedicated biodiversity space and Social benefits through the provision of recreation, community projects, rural employment and education.</t>
  </si>
  <si>
    <t>To promote the circular economy efforts should be made to promote the benefits of forest certification to all suppliers of wood and wood-based materials.
Examples of materials in the supply chain that should ideally be certified include;
•Paper, printed material, stationery
•Fencing stakes
•Construction timber
•Office furniture</t>
  </si>
  <si>
    <t>•
Evidence of attempts to engage with and promote certification to local suppliers
•
Discussions with forest owner / manager</t>
  </si>
  <si>
    <t>Where wood and wood-based products are to be procured, the forest owner / manager shall attempt to purchase these from suppliers holding valid Chain of Custody certification.</t>
  </si>
  <si>
    <t>No such procurement</t>
  </si>
  <si>
    <t>Minimising adverse impacts</t>
  </si>
  <si>
    <t>Site specific risk assessments should identify relevant potential impacts
Examples of possible risks include:
•Unsafe trees
•Excessive Noise
•Presence of certain pests
•Adverse water runoff
•Landslide
•Damage to roads
•Chemical spillage</t>
  </si>
  <si>
    <t>•Risk assessment records
•Evidence of actions (mitigating measures) taken in response to identified risks
•Tree safety inspection records
•Discussions with interested parties
•Evidence that complaints have been recorded and dealt with constructively</t>
  </si>
  <si>
    <t>7.5.1</t>
  </si>
  <si>
    <t>In general the managers did mitigate risks to the public, using signage, consultation and on-site staff. However, at Stacks Mountain / Lyreacrompane: a leaning tree over Mass Path had not been recorded as potential threat to H&amp;S of public walking this route.</t>
  </si>
  <si>
    <t>Minor CAR 2025.8</t>
  </si>
  <si>
    <t>Complaints and disputes should be formally acknowledged and appropriate action taken. Every effort should be made to resolve complaints and disputes at the local level.
PEFC Ireland has documented procedures for the resolution of complaints contained in the PEFC Ireland Scheme for Sustainable Forest Management</t>
  </si>
  <si>
    <t>•Discussion with interested parties
•Evidence of documented procedures
•A public contact point</t>
  </si>
  <si>
    <t>The forest owner/manager shall respond constructively to complaints, seek to resolve grievances through engagement with complainants in the first instance, and follow established legal process should this become necessary.</t>
  </si>
  <si>
    <t>1.6.1</t>
  </si>
  <si>
    <t>An official complaint has been made to Soil Association regarding Cornacloy TFL01158825 restocking and is currently in a dispute resolution process. There is no proven failure at this time.</t>
  </si>
  <si>
    <t>Forestry research is conducted by a number of organisations, including Teagasc, third level institutes and other parties.</t>
  </si>
  <si>
    <t>•Discussion with owner / manager
•Evidence of documented procedures
•Evidence of response to any requests to support scientific research</t>
  </si>
  <si>
    <t>7.7.1</t>
  </si>
  <si>
    <t>Where appropriate, the forest owner / manager shall respond positively to requests to contribute to research activities and data collection needed for the advancement of sustainable forest management, and being undertaken by accredited research organisations.</t>
  </si>
  <si>
    <t>No such requests</t>
  </si>
  <si>
    <t>THE FORESTRY WORKFORCE</t>
  </si>
  <si>
    <t>Health and safety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</si>
  <si>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•S18. Protective and Preventative measures
•S19. Hazard Identification and risk assessment.
•S20. Provision of the Safety statement
•S21. Duties of Employees to cooperate with employers
Relevant legislation and guidance also includes:
•The safety, health and welfare at work, General Applications Regulations 2007.
•The safety, health and welfare at work, General Applications Regulations 1993 (S.I. No. 44/1993), Part X which covers regulation with regard to notification of accidents and dangerous occurrences.
•The Safety toolkit and short guide to the general Application regulations 2007 (Small business edition)
•HSA Guidelines on Risk Assessments and Safety Statements
•HSA Guide to the Safety, Health and welfare at Work Act 2005, as amended
•HSA Guide to workplace Safety and Health Management.
•Various HSA Irish Forestry Safety Guides (IFSG)</t>
  </si>
  <si>
    <t>•Field observations to ensure that health and safety practices and procedures set out in safety statement and method statements are being implemented.
•Discussions with employees and contractors to determine that they have had sight of and are aware and understand the requirements of relevant safety statements and method statements for tasks being carried out in the forest.
•Copies of the risk assessments and hazard identification are available to staff and contractors
•Records of training and the provision of appropriate information provided to employees and contractors. Copies of all certification of competencies required in connection with the safe operation, use of equipment and control of forest operations
•Record of contractors safety and methods statements
•Records of insurance for Public and Employers liability</t>
  </si>
  <si>
    <t>8.1.1</t>
  </si>
  <si>
    <t>There shall be:
a) Compliance with primary Irish Health and Safety Legislation
b) Compliance with the Irish HSA approved Codes Of Practices on Managing Safety and Health in Forestry Operations and the ILO approved Code of Practice on Safety and Health in Forestry Work
c) Emergency Plans for fire and other plans appropriate to the safe management of forests, employees and contractors as set out in approved Codes of Practices
d) Health and safety training, information and consultation to any forestry employees in the necessary skills for the safe operation of tasks.</t>
  </si>
  <si>
    <t>Minor CAR 2025.1
Minor CAR 2025.2
Minor CAR 2025.4
Minor CAR 2025.5</t>
  </si>
  <si>
    <t>Training and continuing development</t>
  </si>
  <si>
    <t>There are a number of different accredited organisations providing training in Irish forestry, including Teagasc, Farm Relief Services, tree surgeons and forest owner groups.
See also www.forestry.ie/directory under the category Training for organisations involved in training.</t>
  </si>
  <si>
    <t>•Copies of appropriate certificates of competence
•Discussions with staff and contractors
•System to ensure that only contractors who are appropriately trained or supervised work in the woodland
•No evidence of personnel without relevant training, experience or qualifications working in the woodland
•Documented training programme for staff
•Documented system to ensure that only contractors who are appropriately trained or supervised work in the woodland
•Training records for staff</t>
  </si>
  <si>
    <t>8.2.1</t>
  </si>
  <si>
    <t>Only those with relevant qualifications, training and / or experience shall be engaged to carry out any work unless working under proper supervision if they are currently undergoing training.</t>
  </si>
  <si>
    <t>2.5.1</t>
  </si>
  <si>
    <t>The following tickets were seen for one of the IForUT contractors: FBD Insurance Policy Number B4083006625 16/6/25-16/6/26, City and Guilds: Spraying 28/2/20, Loading and riding ATV C07235 27/11/24, Emergency first aid at work + Forestry expires 30/4/26,Manual handling (lasts 3 years) 12/9/27</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</si>
  <si>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can include, but are not limited to
•The Society of Irish Foresters
•The Irish Farmers Association
•The Irish Timber Growers Association
•Pro Silva Ireland
•Teagasc
•Green Economy Foundation
•The Tree Council of Ireland
•Crann – Trees for Ireland
•Woodlands of Ireland (including courses run jointly with DAFM, especially regarding Native Woodland)
•DAFM funded KTGs
•Celt
•The Woodland League
•The Native Woodland Trust
•Forest Owner Groups
Further information can also be found at www.forestry.ie/directory and www.careersportal.ie</t>
  </si>
  <si>
    <t>•
Discussions with staff and contractors
•
Records of training courses / field days attended</t>
  </si>
  <si>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</si>
  <si>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</si>
  <si>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Workers Employment rights</t>
  </si>
  <si>
    <t>Workers’ employment rights are enshrined in law, in a number of International Labour Organisation (ILO) Conventions and EU Employment Directives as detailed in Appendix C.
Employers, in the discharge of their responsibilities to their employees, must take into consideration fair procedures and natural justice when implementing all fair practices and procedures..</t>
  </si>
  <si>
    <t>•No evidence of non-compliance
•Discussions with workers
•Contracts of employment
•Other documented policies</t>
  </si>
  <si>
    <t>Forest Owners / managers, employers and contractors shall abide by all domestic and EU employment legislation, minimum wage requirements, regulations, codes of practice and guidelines
This includes the obligation that the wages of local and migrant workers, as well as of contractors and other operators, shall meet or exceed the legal minimum industry rates.</t>
  </si>
  <si>
    <t xml:space="preserve"> Insurance</t>
  </si>
  <si>
    <t>• Insurance documents.</t>
  </si>
  <si>
    <t>Forest Owners / managers, employers and contractors shall hold appropriate public liability and employer’s liability insurance, copies of which are available for inspection.</t>
  </si>
  <si>
    <t>audited</t>
  </si>
  <si>
    <t>total</t>
  </si>
  <si>
    <t>%</t>
  </si>
  <si>
    <r>
      <t xml:space="preserve">ANNEX 1 CHECKLIST for : </t>
    </r>
    <r>
      <rPr>
        <b/>
        <sz val="11"/>
        <color indexed="10"/>
        <rFont val="Cambria"/>
        <family val="1"/>
      </rPr>
      <t>(country)</t>
    </r>
  </si>
  <si>
    <t>PEFC IRL SCHEME Dec 2010: PEFC Irish Forest Certification Standard , endorsed with updates Dec 2011</t>
  </si>
  <si>
    <t>Republic of Ireland</t>
  </si>
  <si>
    <r>
      <t>PEFC</t>
    </r>
    <r>
      <rPr>
        <b/>
        <i/>
        <sz val="11"/>
        <color indexed="30"/>
        <rFont val="Cambria"/>
        <family val="1"/>
      </rPr>
      <t xml:space="preserve"> (delete as applicable)</t>
    </r>
  </si>
  <si>
    <t>In X (country), the PEFC endorsed national standard (name) is used.</t>
  </si>
  <si>
    <t>SECTION A: PEFC™ TRADEMARK REQUIREMENTS 
PEFC International Standard PEFC ST 2001:2008</t>
  </si>
  <si>
    <t>no score</t>
  </si>
  <si>
    <t>Does the Certificate Holder have a PEFC trademark license agreement with the National PEFC body and hereinunder a written procedure for use of the PEFC logo?</t>
  </si>
  <si>
    <t>No trademark Licence agreement in place</t>
  </si>
  <si>
    <t>Agreement of 'PEFC Logo Usage Contract' signed 6/3/24 by IForUT and PEFC</t>
  </si>
  <si>
    <t>No use of logo to date. Final approval 24/9/24. Check usage at S4.</t>
  </si>
  <si>
    <t>FSC ref</t>
  </si>
  <si>
    <t>PEFC ref</t>
  </si>
  <si>
    <t>CAR</t>
  </si>
  <si>
    <r>
      <t>1</t>
    </r>
    <r>
      <rPr>
        <b/>
        <sz val="10"/>
        <color indexed="50"/>
        <rFont val="Cambria"/>
        <family val="1"/>
      </rPr>
      <t>.1.1</t>
    </r>
  </si>
  <si>
    <r>
      <t>1.1</t>
    </r>
    <r>
      <rPr>
        <b/>
        <sz val="10"/>
        <color indexed="11"/>
        <rFont val="Cambria"/>
        <family val="1"/>
      </rPr>
      <t>.1</t>
    </r>
  </si>
  <si>
    <t xml:space="preserve">There shall be compliance with the law. There shall be no substantiated outstanding claims of non-compliance related to woodland management. </t>
  </si>
  <si>
    <t>• No evidence of non-compliance from audit</t>
  </si>
  <si>
    <t>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t>
  </si>
  <si>
    <r>
      <t xml:space="preserve">No evidence of non-compliance during audit nor raised in Stakeholder consultation. Activities seen were covered by felling permissions and roading works at </t>
    </r>
    <r>
      <rPr>
        <u/>
        <sz val="10"/>
        <rFont val="Cambria"/>
        <family val="1"/>
      </rPr>
      <t>Ballyglass Lower</t>
    </r>
    <r>
      <rPr>
        <sz val="10"/>
        <rFont val="Cambria"/>
        <family val="1"/>
      </rPr>
      <t xml:space="preserve"> with forest road licence approval. </t>
    </r>
  </si>
  <si>
    <r>
      <rPr>
        <sz val="10"/>
        <color indexed="8"/>
        <rFont val="Cambria"/>
        <family val="1"/>
      </rPr>
      <t xml:space="preserve">CU revised wording of CAR 2021-11:
   "A 90m road extension has been constructed without the required permit. Pending the ongoing research, the company shall ensure that comparable cases cannot occur by informing all people potentially involved.
    The investigation regarding the 90m road extension without permit, is still pending. The outcome of these findings shall be clearly communicated to all persons potentially involved in comparable cases, to ensure the exact rules for requesting permits in comparable cases is well understood, and reoccurrence can be presented." 
</t>
    </r>
    <r>
      <rPr>
        <b/>
        <sz val="10"/>
        <color indexed="8"/>
        <rFont val="Cambria"/>
        <family val="1"/>
      </rPr>
      <t>S2 11/23</t>
    </r>
    <r>
      <rPr>
        <sz val="10"/>
        <color indexed="8"/>
        <rFont val="Cambria"/>
        <family val="1"/>
      </rPr>
      <t xml:space="preserve">: Evidence presented of IForUT management issued 13/9/22 to their forest managers to notify them that no further road extensions permissible, along with record of read receipts from the forest managers.  No breaches noted during S2 audit with forest managers interviewed demonstrating good understanding of the 2022 management notice.                                                                                             Inspected copy of the inspector's report into this case dated 17/5/22 which was obtained  under a AIE request reference AIE 22/367 OCEI-125911-Z9J9L4 between an individual and the regulator.  The inspectors report is an internal forest service document and has not been published.  Stated under the conclusions and recomendations section of this report "I recommend prosecution under of the Forestry Act 2014."   IForUT presented during the audit of subsequent communication with the Department confirming the issue with the unsanctioned forest road was still under review by DAFM. At the S2 audit, the Soil Association was requested to direct any queries in writing about the illegal road to the HEO in AIF section in Johnstown Castle.  No updated could therefore be obtained within the timescale of the audit. Therefore Minor CAR 2021.11 remains open for review of any DAFM decision.
Site visit to 90m unpermitted layby construction and associated 0.25ha clearfell without felling permission (reference CAR 2021.11). Viewed partial restock of area with broadleaf trees undertaken as part of replanting order R00921.  Discussion with the forest manager confirmed approximately 300 trees had been restocked covering 0.12ha at 2,500m spacing. The remaining 0.13ha cannot be restocked until a decision is made by DAFM on the unpermitted layby and if it can be removed to allow completion of the replanting order.
</t>
    </r>
    <r>
      <rPr>
        <b/>
        <sz val="10"/>
        <color indexed="8"/>
        <rFont val="Cambria"/>
        <family val="1"/>
      </rPr>
      <t>S3 11/2024</t>
    </r>
    <r>
      <rPr>
        <sz val="10"/>
        <color indexed="8"/>
        <rFont val="Cambria"/>
        <family val="1"/>
      </rPr>
      <t>: IForUT received letter from DAFM dated 4/11/24 re Replanting Order 09/21 confirming works had been done. Site inspected again, confirming restocked area and continuing presence of unauthorised road extension. No determination regarding the road has been made by DAFM, despite IForUT's enquiries. IForUT have confirmed that they will comply with any ruling by DAFM. Since this incident no such further incidents have occurred. Furthermore, IForUT have complied with the Corrective Action Requested, namely that, following training, the forest owner/manager and personnel are conversant with and abide by relevant laws and guidelines. Verified with managers during audit.</t>
    </r>
  </si>
  <si>
    <t>CU 2021.11 Minor CAR
Closed 8/11/24</t>
  </si>
  <si>
    <t xml:space="preserve">There shall be compliance with any relevant codes of practice, guidelines or agreements.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</si>
  <si>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</si>
  <si>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r>
      <t xml:space="preserve">All FMUs have biodiversity maps for all sites i.e Map 5 shows biodiveristy for all areas, classified as NRB (NR Broadleaves), NRR (Natural Reserve Riparian), NRC (Natural Reserve Conifer).  Fossitt map layer show habitats to level 3 of Fossit Classifications  seen for </t>
    </r>
    <r>
      <rPr>
        <u/>
        <sz val="10"/>
        <rFont val="Cambria"/>
        <family val="1"/>
      </rPr>
      <t>Toorlougher FMU and Knockmaroe</t>
    </r>
    <r>
      <rPr>
        <sz val="10"/>
        <rFont val="Cambria"/>
        <family val="1"/>
      </rPr>
      <t xml:space="preserve">  and  shows Fossit Level 3 habitats in relation to biodiversity areas, and seen to be compliant with the Indicator.  Protected Species Record list (Excel spreadsheet) sightings and signs of protected species identified by foresters and others and can be viewed/searched by FMU, species etc, and is referenced in each FMU MP monitoring report. Ifor UT Protected Species and Habitats Policy lists and/or links/references habitats and summary of species likely to be encountered. IForUT routinely carry out ecological surveys where sensitive sites exist or additional information is required e.g T</t>
    </r>
    <r>
      <rPr>
        <u/>
        <sz val="10"/>
        <rFont val="Cambria"/>
        <family val="1"/>
      </rPr>
      <t>oolougher</t>
    </r>
    <r>
      <rPr>
        <sz val="10"/>
        <rFont val="Cambria"/>
        <family val="1"/>
      </rPr>
      <t xml:space="preserve"> Old Woodland Assessment 2021 carried out by IForUT and in 2013.  IForUT Managment of Plantations on Old Woodland Sites Examples of compliant activities were seen at the following sites in management of historic ring fort sites: At </t>
    </r>
    <r>
      <rPr>
        <u/>
        <sz val="10"/>
        <rFont val="Cambria"/>
        <family val="1"/>
      </rPr>
      <t>South Mayo Lower Ballyglass</t>
    </r>
    <r>
      <rPr>
        <sz val="10"/>
        <rFont val="Cambria"/>
        <family val="1"/>
      </rPr>
      <t xml:space="preserve"> road construction within 12m of Recorded Monument ring fort, no excavation but built up ground level using crushed stone laid over terram to avoid disturbance. </t>
    </r>
    <r>
      <rPr>
        <u/>
        <sz val="10"/>
        <rFont val="Cambria"/>
        <family val="1"/>
      </rPr>
      <t>South Mayo Carrowmore 2</t>
    </r>
    <r>
      <rPr>
        <sz val="10"/>
        <rFont val="Cambria"/>
        <family val="1"/>
      </rPr>
      <t xml:space="preserve"> new woodland creation adjacent to Recorded Monument ring fort appropriate set back of tree planting and cultivation seen. </t>
    </r>
  </si>
  <si>
    <t>• Copy of folio documents or other legally accepted proof of ownership or tenure OR 
• A signed declaration from a solicitor detailing nature and status of tenure documentation.</t>
  </si>
  <si>
    <t>Inspected Folios, Copy of deed transfers and solicitors letters confirming transfer seen for all MA sites.</t>
  </si>
  <si>
    <t>Property Folios, Copy of deed transfers and solicitors letters maintained by IForUT.</t>
  </si>
  <si>
    <t>The forest owner, manager or occupier shall be committed to conformance to this certification standard and has declared an intention to protect and maintain the ecological integrity of the woodland in the long term.</t>
  </si>
  <si>
    <t>• Signed declaration of commitment. 
• Evidence of authority to act on behalf of the owner (where the commitment is signed by the manager / agent)</t>
  </si>
  <si>
    <t>Copy of Declaration of Intent signed by Managing Director IForUT includes committment to "Abide by the Forest Service Code of Best Forest Practice, Standards for
Felling and Reforestation, Afforestation and related guidelines on Water
Quality, Archaeology, Landscape, Biodiversity among others."</t>
  </si>
  <si>
    <r>
      <t>1.2</t>
    </r>
    <r>
      <rPr>
        <b/>
        <sz val="10"/>
        <color indexed="11"/>
        <rFont val="Cambria"/>
        <family val="1"/>
      </rPr>
      <t>.1</t>
    </r>
  </si>
  <si>
    <t>The owner or manager shall take all reasonable measures to stop illegal or unauthorised uses of the woodland which could jeopardise fulfilment of the objectives of management.</t>
  </si>
  <si>
    <t xml:space="preserve">• The owner/manager is aware of potential and actual problems
• Evidence of pro-active response to actual current problems.
</t>
  </si>
  <si>
    <t>Illegal and unauthorised uses of woodland may include activities such as: 
• Dumping 
• Trespass of livestock 
• Anti-social behaviour</t>
  </si>
  <si>
    <r>
      <t xml:space="preserve">IForUT has an Ilegal Dumping Procedure (5.9) which covers several aspectes and  mentions "historical littering and general operational rubbish" and also "remove litter as soon as possible to reduce copycat dumping".  Evidence of a proctive approach to removal of dumped material, waste and litter was observed during the audit, based on the IForUT procedure, contracts for removal of waste and dumped material, and removal of waste by staff, contractors and workers.  Copies of contracts for removal of rubbish were seen for several sites. IForUT and forest companies clearly actively combat illegal dumping e.g at </t>
    </r>
    <r>
      <rPr>
        <u/>
        <sz val="11"/>
        <rFont val="Cambria"/>
        <family val="1"/>
      </rPr>
      <t xml:space="preserve">Knockshanvo and Glenagross </t>
    </r>
    <r>
      <rPr>
        <sz val="11"/>
        <rFont val="Cambria"/>
        <family val="1"/>
      </rPr>
      <t xml:space="preserve">general operations contract  for rubbish removal and barrier repair and also other contracts. Receipt for removal of rubbish at </t>
    </r>
    <r>
      <rPr>
        <u/>
        <sz val="11"/>
        <rFont val="Cambria"/>
        <family val="1"/>
      </rPr>
      <t>Derrybrien 2</t>
    </r>
    <r>
      <rPr>
        <sz val="11"/>
        <rFont val="Cambria"/>
        <family val="1"/>
      </rPr>
      <t xml:space="preserve">  inspected; visited site where IForUT have constructed a bund to prevent further dumping activity. Other measures include signage to discourage dumping which complements local authority signage which display fines for dumping. No other unauthorised activites noted. </t>
    </r>
  </si>
  <si>
    <r>
      <t>2</t>
    </r>
    <r>
      <rPr>
        <b/>
        <sz val="10"/>
        <color indexed="50"/>
        <rFont val="Cambria"/>
        <family val="1"/>
      </rPr>
      <t>.1.1</t>
    </r>
  </si>
  <si>
    <r>
      <t>2.1</t>
    </r>
    <r>
      <rPr>
        <b/>
        <sz val="10"/>
        <color indexed="11"/>
        <rFont val="Cambria"/>
        <family val="1"/>
      </rPr>
      <t>.1</t>
    </r>
  </si>
  <si>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</si>
  <si>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t>• Management plan
• Maps and records.</t>
  </si>
  <si>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</si>
  <si>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r>
      <t xml:space="preserve">Management Plans for </t>
    </r>
    <r>
      <rPr>
        <u/>
        <sz val="10"/>
        <rFont val="Cambria"/>
        <family val="1"/>
      </rPr>
      <t xml:space="preserve">all sites </t>
    </r>
    <r>
      <rPr>
        <sz val="10"/>
        <rFont val="Cambria"/>
        <family val="1"/>
      </rPr>
      <t xml:space="preserve">include monitoring programmes including yield, inventory, forest structure (tree species, age class, area, site class), biodiversity areas and ecological surveys, stakeholder and neighbour interaction, health and  safety.  Monitoring records inspected during the 2022 audit.  Monitoring results will be used to inform revised management plans in due course, including results of periodic inventory. Foresters appointed by IForUT monitor forest operations on a regular basis and record finding.  In addition, IForUT carry out periodic internal audits and monitoring of sites. All sites mapped features on Constraints Map and description in Management Plans for </t>
    </r>
    <r>
      <rPr>
        <u/>
        <sz val="10"/>
        <rFont val="Cambria"/>
        <family val="1"/>
      </rPr>
      <t>all sites</t>
    </r>
  </si>
  <si>
    <r>
      <t xml:space="preserve">IForUT Management Plans for </t>
    </r>
    <r>
      <rPr>
        <u/>
        <sz val="10"/>
        <rFont val="Cambria"/>
        <family val="1"/>
      </rPr>
      <t xml:space="preserve">all S2 sites </t>
    </r>
    <r>
      <rPr>
        <sz val="10"/>
        <rFont val="Cambria"/>
        <family val="1"/>
      </rPr>
      <t>include Section 20 5 year monitoring report against plan objectives. Active site monitoring records recorded on IForUT GIS system by all foresters managers including requirement to visit inactive site a minimum of twice a year. All sites mapped features on Constraints Map and description in Management Plans.</t>
    </r>
  </si>
  <si>
    <t>y</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</si>
  <si>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</si>
  <si>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The management objectives and priorities, in tandem with the multi-resource inventory will form the basis of decision making in the management plan.</t>
  </si>
  <si>
    <r>
      <t>Management plans for</t>
    </r>
    <r>
      <rPr>
        <u/>
        <sz val="10"/>
        <rFont val="Cambria"/>
        <family val="1"/>
      </rPr>
      <t xml:space="preserve"> all sites i</t>
    </r>
    <r>
      <rPr>
        <sz val="10"/>
        <rFont val="Cambria"/>
        <family val="1"/>
      </rPr>
      <t xml:space="preserve">nclude long-term plans &amp; proposals for operations and monitoring with supporting policies and objectives which include  'to maximise economic benefit' sustainable timber production, sustain and enhance the landscape, protect biodiversity, to have regard for stakeholder interests and to promote CPD. The management plans cover a minimum period of 20 years phased clearfells and operations, and include rationale for silvicultural practices (mainly clearfelling &amp; thinning), a 5-year monitoring summary, compartment schedule &amp; inventory and a set of maps illustrating features, hazards, compartments and plans.  </t>
    </r>
  </si>
  <si>
    <t>Management plans for all sites include long-term plans &amp; proposals for operations and monitoring with supporting policies and objectives which include  'to maximise economic benefit' sustainable timber production, sustain and enhance the landscape, protect biodiversity, to have regard for stakeholder interests and to promote CPD.</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</si>
  <si>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</si>
  <si>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t>• Management plan
• Field inspection</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</si>
  <si>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</si>
  <si>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r>
      <t xml:space="preserve">The management plans for </t>
    </r>
    <r>
      <rPr>
        <u/>
        <sz val="10"/>
        <rFont val="Cambria"/>
        <family val="1"/>
      </rPr>
      <t xml:space="preserve">all sites </t>
    </r>
    <r>
      <rPr>
        <sz val="10"/>
        <rFont val="Cambria"/>
        <family val="1"/>
      </rPr>
      <t xml:space="preserve">cover minimum 20 year period and more detailed 5 year operational plans, and includes the rationale for silvicultural practices (mainly clearfelling &amp; thinning), a 5-year monitoring summary, compartment schedule &amp; inventory and a set of maps illustrating features, hazards, compartments and plans. Periodic inventory based on sample plots provides information and verification on stocking and increment (and forecasted yield). </t>
    </r>
  </si>
  <si>
    <t>The management plans for all sites cover minimum 20 year period and more detailed 5 year operational plans, and includes the rationale for silvicultural practices (mainly clearfelling &amp; thinning), a 5-year monitoring summary, compartment schedule &amp; inventory and a set of maps illustrating features, hazards, compartments and plans.</t>
  </si>
  <si>
    <t>While respecting the confidentiality of commercially and/or environmentally sensitive information, woodland managers, upon request, shall make publicly available management planning documentation, or a summary of its primary elements, including those listed in 2.1.1, 2.1.2 &amp; 2.1.3.</t>
  </si>
  <si>
    <t>• Evidence that the forest owner / manager has recorded and responded to any reasonable requests for copies of this documentation 
• Discussion with owner / manager</t>
  </si>
  <si>
    <t>The public provision of management planning documentation is an important element in the fulfilment of sustainable forest management, particularly in relation to social responsibility.
There is no requirement to make available financial information.</t>
  </si>
  <si>
    <t>Certification manager demonstrated process of contacting by email 25/9/22 national Regional &amp; Local stakeholders for the suite of 2022 revised management plans. This included links to the IForUT revised management plan summaries as well as the ArcGIS websites showing boundaries of each of the properties.  Sampled the stakeholder responses for the S1 audit sites with 2022 revised plans and IForUT responses noted.  Management planning documentation will be made availble on request, subject  to the need for confidentilaity (e.g location of rare species, financial information).</t>
  </si>
  <si>
    <t xml:space="preserve">Copies of publically available management plan summaries for all S2 sites inspected during audit and are available to the public via the IForUT website.Management planning documentation are made availble on request, subject  to the need for confidentilaity (e.g location of rare species, financial information).  Stakeholders are generally contacted by email regarding management plans management plans, with contact detasils on IForUT website and press notices. Correspondence includes links to the IForUT revised management plan summaries as well as the ArcGIS websites showing boundaries of each of the properties. </t>
  </si>
  <si>
    <t>On the IForUT public website summary management plans are available with confidential information redacted. Summary of monitoring is included. If special requests were made, IForUT would provide information within reason.</t>
  </si>
  <si>
    <r>
      <t>2.2</t>
    </r>
    <r>
      <rPr>
        <b/>
        <sz val="10"/>
        <color indexed="11"/>
        <rFont val="Cambria"/>
        <family val="1"/>
      </rPr>
      <t>.1</t>
    </r>
  </si>
  <si>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</si>
  <si>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 Management plan
• Operational plans
• Field inspection.</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</si>
  <si>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</si>
  <si>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t xml:space="preserve">Forest management activities seen during the 2022 audit provided evidence of maintenance of productive capacity of all sites.  No examples of degraded ecosystems seen. </t>
  </si>
  <si>
    <t>No examples of degraded ecosystems seen during S2 audit.</t>
  </si>
  <si>
    <t>Harvesting and regeneration plans shall not jeopardise the long-term productive potential of the woodland and are consistent with management objectives.</t>
  </si>
  <si>
    <t>• Inventory records
• Management plan
• Growth and yield estimates
• Production records 
• Demonstrated control of thinning intensity
• Discussion with owner’s/manager’s 
• Field inspection</t>
  </si>
  <si>
    <t>Examples of growth and yield estimates include:
• Average growth rates or yield class for major species on different site types
• Forescasted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</si>
  <si>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r>
      <t xml:space="preserve">Standards for Felling and Reforestation 2019 and Forest and Water Guidelines (and other operational Guidelines) outline best practice for operations. Mitigation outlined in Felling Licenes, Roads Licenses and operational Contract Conditions and is monitored by foresters and recorded in operational checklists.  Section 9 of Standard for Felling and Reforestation states that "brash mats must be used for machine routes and that harvesting and extraction machinery must not operate on unprotected or unbranched routes, regardles of weather conditions" .    Aquatic setback and MB fringes seen at  5 to 20 metre aquatic zone and planted broadleaved buffers on aquatic zones, minimum percentages of broadleaves and open space for restocking and seen for </t>
    </r>
    <r>
      <rPr>
        <u/>
        <sz val="10"/>
        <rFont val="Cambria"/>
        <family val="1"/>
      </rPr>
      <t>Clashykinleen, North Cork FMU, Ballynevan and Knockshanvo, Broadford FMU, South Mayo Carrowmore 2.</t>
    </r>
    <r>
      <rPr>
        <sz val="10"/>
        <rFont val="Cambria"/>
        <family val="1"/>
      </rPr>
      <t xml:space="preserve"> IForUT 5.2 Environmental Impact Checklist completed along with operations contract documents 6.7 Timber Operation Contract &amp; 6.8 General operations Contract seen for a number of sites including </t>
    </r>
    <r>
      <rPr>
        <u/>
        <sz val="10"/>
        <rFont val="Cambria"/>
        <family val="1"/>
      </rPr>
      <t>Glenagross, Broadford FMU</t>
    </r>
    <r>
      <rPr>
        <sz val="10"/>
        <rFont val="Cambria"/>
        <family val="1"/>
      </rPr>
      <t>.  Forest Service provide approval for felling, roading, afforestation and reforestation based on Irish regulatory requirements for protected sites and in adherance with environmental conditions e.g 5 to 20 metre aquatic zone and planted broadleaved buffers on aquatic zones, minimum percentages of broadleaves and open space for restocking and seen for</t>
    </r>
    <r>
      <rPr>
        <u/>
        <sz val="10"/>
        <rFont val="Cambria"/>
        <family val="1"/>
      </rPr>
      <t xml:space="preserve"> Clashykinleen, North Cork FMU, Ballynevan and Knockshanvo, Broadford FMU. </t>
    </r>
    <r>
      <rPr>
        <sz val="10"/>
        <rFont val="Cambria"/>
        <family val="1"/>
      </rPr>
      <t xml:space="preserve">IForUT 5.2 Environmental Impact Checklist completed along with operations contract documents 6.7 Timber Operation Contract &amp; 6.8 General operations Contract seen for a number of sites including Glenagross, Broadford MU. IForUT 5.2 Environmental Impact Checklist completed along with operations contract documents 6.7 Timber Operation Contract &amp; 6.8 General operations Contract seen for a number of sites including </t>
    </r>
    <r>
      <rPr>
        <u/>
        <sz val="10"/>
        <rFont val="Cambria"/>
        <family val="1"/>
      </rPr>
      <t xml:space="preserve">Glenagross, Broadford MU </t>
    </r>
  </si>
  <si>
    <r>
      <t xml:space="preserve">The inventory data is included in management plans for </t>
    </r>
    <r>
      <rPr>
        <u/>
        <sz val="10"/>
        <rFont val="Cambria"/>
        <family val="1"/>
      </rPr>
      <t>all sites</t>
    </r>
    <r>
      <rPr>
        <sz val="10"/>
        <rFont val="Cambria"/>
        <family val="1"/>
      </rPr>
      <t xml:space="preserve">. Planning of final harvest is on the basis of restructuring of the individual woodland blocks by clearfelling using landscape design principles and date from the forest inventory.  All stands in S2 were generally well stocked with standing timber or were at the beginning of restructuring e.g </t>
    </r>
    <r>
      <rPr>
        <u/>
        <sz val="10"/>
        <rFont val="Cambria"/>
        <family val="1"/>
      </rPr>
      <t>Clonad wood, Clonad FMU</t>
    </r>
    <r>
      <rPr>
        <sz val="10"/>
        <rFont val="Cambria"/>
        <family val="1"/>
      </rPr>
      <t xml:space="preserve"> had stands of diverse ages as well as retained older individual or groups of trees within stands or in adjacent sub-cpts.      </t>
    </r>
  </si>
  <si>
    <t>Authorised harvesting of non-timber woodland products shall not permanently exceed, or diminish, the long-term productive potential of the woodland.</t>
  </si>
  <si>
    <t>• Discussion with forest owner / manager 
• Field inspection 
• Records of sales of non-timber woodland products
• Management plan</t>
  </si>
  <si>
    <t>Non-timber woodland products include foliage, moss, fungi, berries, seed, venison and other game products. 
The management plan should encompass the sustainable management of the non-timber resource if a significant quantity is being harvested.</t>
  </si>
  <si>
    <t>In interview IForUT staff and forest managers confirmed no harvesting of NTFPs.</t>
  </si>
  <si>
    <t xml:space="preserve">Harvesting and timber sales documentation shall enable all timber sold to be traced back to the woodland of origin. </t>
  </si>
  <si>
    <t>Evidence from:
• Harvesting records (contracts/ output records/ contractor invoices)
• Timber invoices
• Despatch dockets
• Hauliers’ invoices
• Chain-of-custody codes on all invoices and delivery documents.</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</si>
  <si>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</si>
  <si>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Obs 2022.7</t>
  </si>
  <si>
    <t>No PEFC sales in last 12 months. Observation 2022.7 remains open</t>
  </si>
  <si>
    <t xml:space="preserve">IForUT got approval 24/9/24 for dual claims for PEFC and FSC on sales and invoice documents. However, no claims have yet been made for PEFC, so check at S4.
Documentation for another certification scheme was inspected and found to be compliant. (IForUT use the Bluetree paperless dockets system. This enables certified products to be traced from the forest to the point of sale. Standing Timber - Sales Contract 7.4.2 shows correct code. Contract 8/3/24 states forest name, SP no. (sales proposal number) 3PTY-H0422, species, estimated volume, price, purchaser, logo (approved) and conditions of contract. 'Customer Invoice Dispatch Report' 6/11/24 shows forest name, SP no., docket numbers, delivery date, destination, product specification, weight, volume, product type (sawlog), invoice number 111952. IForUT invoice no. 111952 dated 6/11/24 shows buyer, certified 100%, correct certification code, forest identity, SP no., property name, sales quantity, price and total.) </t>
  </si>
  <si>
    <r>
      <t>2.3</t>
    </r>
    <r>
      <rPr>
        <b/>
        <sz val="10"/>
        <color indexed="11"/>
        <rFont val="Cambria"/>
        <family val="1"/>
      </rPr>
      <t>.1</t>
    </r>
  </si>
  <si>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</si>
  <si>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t>• Cross-correlation between the management planning documentation and operations on the ground
• Discussion with Forest owner/ manager
• Field inspections</t>
  </si>
  <si>
    <r>
      <t xml:space="preserve">The implementation of operations in </t>
    </r>
    <r>
      <rPr>
        <u/>
        <sz val="10"/>
        <rFont val="Cambria"/>
        <family val="1"/>
      </rPr>
      <t xml:space="preserve">all sites </t>
    </r>
    <r>
      <rPr>
        <sz val="10"/>
        <rFont val="Cambria"/>
        <family val="1"/>
      </rPr>
      <t xml:space="preserve">audited were in close agreement with the details included in the management planning documentation for all sites audited in 2022.  Ten year felling licences and 5 year felling phases provides flexibilty to respond to variability in external factors such as delays in Felling Licence approvals (as has occured in recent years), changing market conditions and other factors.    </t>
    </r>
  </si>
  <si>
    <t>The implementation of operations in all sites audited were in close agreement with the details included in the management planning documentation for all sites audited in 2023.</t>
  </si>
  <si>
    <r>
      <rPr>
        <sz val="10"/>
        <color indexed="8"/>
        <rFont val="Calibri Light"/>
        <family val="2"/>
      </rPr>
      <t xml:space="preserve">Most operations were in close agreement with management plans. 
Operations are postponed or stopped when rare or threatened species are detected or when the foresters are informed by local people e.g  local people and neighbours are consulted or provide information e.g at </t>
    </r>
    <r>
      <rPr>
        <u/>
        <sz val="10"/>
        <color indexed="8"/>
        <rFont val="Calibri Light"/>
        <family val="2"/>
      </rPr>
      <t>Derrybeg, Clonad FMU</t>
    </r>
    <r>
      <rPr>
        <sz val="10"/>
        <color indexed="8"/>
        <rFont val="Calibri Light"/>
        <family val="2"/>
      </rPr>
      <t xml:space="preserve"> local people highlighted the presence of an active heronary with chicks and juvenile birds i</t>
    </r>
    <r>
      <rPr>
        <u/>
        <sz val="10"/>
        <color indexed="8"/>
        <rFont val="Calibri Light"/>
        <family val="2"/>
      </rPr>
      <t xml:space="preserve">n Derrybeg Wood </t>
    </r>
    <r>
      <rPr>
        <sz val="10"/>
        <color indexed="8"/>
        <rFont val="Calibri Light"/>
        <family val="2"/>
      </rPr>
      <t>and requested that harvesting be postponed until after the breeding season at the end of August 2024 and harvesting was postponed.  The NPWS procedure for breeding hen harriers in SPAs and other hen harrier breeding areas is adhered to i.e IForUT postpones operations within hen harrier 'red zones' until after the breeding season  when informed by NPWS (or other parties) and in hen harrier 'green zones'  when breeding is confirmed.</t>
    </r>
  </si>
  <si>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</si>
  <si>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t>All Woodlands 
• Monitoring records and / or field notes
Woodlands larger than 100 ha. 
• A documented monitoring plan 
• Baseline information from studies in similar woods 
• An analysis of data collected 
• Summary of results</t>
  </si>
  <si>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</si>
  <si>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r>
      <t xml:space="preserve">Foresters appointed by IForUT monitor forest operations on a regular basis and record Site Inspection Records on IForUT Intranet. On inactive FMUs, Forest managers are required to undertake a minimum of 2 visits per year. Sampled forest managers inspection records for </t>
    </r>
    <r>
      <rPr>
        <u/>
        <sz val="10"/>
        <rFont val="Cambria"/>
        <family val="1"/>
      </rPr>
      <t>South Mayo, Fermoyle &amp; Slieve Aughtys FMUs.</t>
    </r>
    <r>
      <rPr>
        <sz val="10"/>
        <rFont val="Cambria"/>
        <family val="1"/>
      </rPr>
      <t xml:space="preserve"> In addition, IForUT staff carry out periodic internal audits and monitoring of sites. Management Plans for </t>
    </r>
    <r>
      <rPr>
        <u/>
        <sz val="10"/>
        <rFont val="Cambria"/>
        <family val="1"/>
      </rPr>
      <t xml:space="preserve">all sites </t>
    </r>
    <r>
      <rPr>
        <sz val="10"/>
        <rFont val="Cambria"/>
        <family val="1"/>
      </rPr>
      <t xml:space="preserve">include monitoring programmes including yield, inventory, forest structure (tree species, age class, area, site class), biodiversity areas and ecological surveys, stakeholder and neighbour interaction, health and  safety.  Monitoring records inspected for 2022 revised management plans.  Monitoring results will be used to inform revised management plans in due course, including results of periodic inventory. </t>
    </r>
  </si>
  <si>
    <t xml:space="preserve">IForUT appointed forest managers monitor forest operations record Site Inspection Records on IForUT Intranet. On inactive FMUs, Forest managers are required to undertake a minimum of 2 visits per year. Sampled forest managers inspection records for S2 audit sites as well as IForUT's resource and compliance manager's  internal audit reports. </t>
  </si>
  <si>
    <r>
      <rPr>
        <sz val="10"/>
        <color indexed="8"/>
        <rFont val="Cambria"/>
        <family val="1"/>
      </rPr>
      <t xml:space="preserve">Document 4.1 Forest Management Plan section 20 records '5 Year Monitoring Report Summary'. Sample seen for </t>
    </r>
    <r>
      <rPr>
        <u/>
        <sz val="10"/>
        <color indexed="8"/>
        <rFont val="Cambria"/>
        <family val="1"/>
      </rPr>
      <t>Borrisnafarney</t>
    </r>
    <r>
      <rPr>
        <sz val="10"/>
        <color indexed="8"/>
        <rFont val="Cambria"/>
        <family val="1"/>
      </rPr>
      <t xml:space="preserve">, covering economic return, certification, timber production, landscape, biodiversity, stakeholders. It notes what has been achieved and how this will influence future plans.
Ongoing monitoring is recorded on IForUT 365 and includes 'Forest Inspection Records', eg for </t>
    </r>
    <r>
      <rPr>
        <u/>
        <sz val="10"/>
        <color indexed="8"/>
        <rFont val="Cambria"/>
        <family val="1"/>
      </rPr>
      <t>Borrisnafarney</t>
    </r>
    <r>
      <rPr>
        <sz val="10"/>
        <color indexed="8"/>
        <rFont val="Cambria"/>
        <family val="1"/>
      </rPr>
      <t xml:space="preserve">. Site inspections for felling works August 2023 by 2 Forest Managers and the IForUT internal compliance manager. Each entry records location, forest name, reporter, operation, date, notes, specific water monitoring entry. </t>
    </r>
  </si>
  <si>
    <t>• Monitoring records 
• Management planning documentation 
• Discussion with forest owner / manager 
• Field inspections</t>
  </si>
  <si>
    <t>The monitoring results, similar to the multi-resource inventory, are important in informing management decisions. The management plan will be reviewed every 5 years and at this stage monitoring results should be formally incorporated into the revised plan.</t>
  </si>
  <si>
    <r>
      <t xml:space="preserve">Management Plans for </t>
    </r>
    <r>
      <rPr>
        <u/>
        <sz val="10"/>
        <rFont val="Cambria"/>
        <family val="1"/>
      </rPr>
      <t>all sites</t>
    </r>
    <r>
      <rPr>
        <sz val="10"/>
        <rFont val="Cambria"/>
        <family val="1"/>
      </rPr>
      <t xml:space="preserve"> include monitoring programmes.  Monitoring records inspected during the 2022 audit including in the 2022 revised management plans.  Monitoring results will be used to inform revised management plans in due course, including results of periodic inventory. </t>
    </r>
  </si>
  <si>
    <t>Included in Section 20 of management plans 5 Year Monitoring Report Summary</t>
  </si>
  <si>
    <t>8.3.1 and 8.3.2</t>
  </si>
  <si>
    <r>
      <rPr>
        <sz val="10"/>
        <color indexed="8"/>
        <rFont val="Cambria"/>
        <family val="1"/>
      </rPr>
      <t xml:space="preserve">Document 4.1 Forest Management Plan section 20 records '5 Year Monitoring Report Summary'. Sample seen for </t>
    </r>
    <r>
      <rPr>
        <u/>
        <sz val="10"/>
        <color indexed="8"/>
        <rFont val="Cambria"/>
        <family val="1"/>
      </rPr>
      <t>Borrisnafarney</t>
    </r>
    <r>
      <rPr>
        <sz val="10"/>
        <color indexed="8"/>
        <rFont val="Cambria"/>
        <family val="1"/>
      </rPr>
      <t>, covering economic return, certification, timber production, landscape, biodiversity, stakeholders. It notes what has been achieved and how this will influence future plans. IForUT Corrective Action Table show that at Ballynevan the Compliance Manager did an internal audit on 30/9/24 and found that the new First Aid certificates for the machine drivers had not been uploaded to IForUT 365 system. The outcome was that 2 days later they were uploaded. At Dernahelty Mor an audit on 15/9/23 found spill kit on site but not in machine. Non-compliance closed 6/10/23.</t>
    </r>
  </si>
  <si>
    <r>
      <t>3</t>
    </r>
    <r>
      <rPr>
        <b/>
        <sz val="10"/>
        <color indexed="50"/>
        <rFont val="Cambria"/>
        <family val="1"/>
      </rPr>
      <t>.1.1</t>
    </r>
  </si>
  <si>
    <t>WOODLAND DESIGN: CREATION, FELLING AND REPLANTING</t>
  </si>
  <si>
    <r>
      <t>3.1</t>
    </r>
    <r>
      <rPr>
        <b/>
        <sz val="10"/>
        <color indexed="11"/>
        <rFont val="Cambria"/>
        <family val="1"/>
      </rPr>
      <t>.1</t>
    </r>
  </si>
  <si>
    <t xml:space="preserve">The potential environmental impacts of new planting and other woodland plans shall be assessed before operations are implemented and shall bein full compliance with current Forest Service guidelines and regulations. </t>
  </si>
  <si>
    <t>• Grant and Felling Licence applications and approval documentation provided for and by the Forest Service 
• Environmental assessment documents (where relevant) 
• Discussions with forest owner / manager</t>
  </si>
  <si>
    <t>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</si>
  <si>
    <r>
      <t>Foresters carry out site surveys of all sites before planning management and operation, and consult IForUT Hazards &amp; Sensitivites map, EPA website, Historic Environmental Viewer (for archaelogical features), IForUT Public Entity data, old maps (show hydrological connections, archaeological sites and they also sometimes consult with external organisations e.g BirdWatch Ireland, National Biodiversity Centre.  Local knowledge also valued e.g local resident provided information regarding presence of common frogs which informed rationale for pond creation at</t>
    </r>
    <r>
      <rPr>
        <u/>
        <sz val="10"/>
        <rFont val="Cambria"/>
        <family val="1"/>
      </rPr>
      <t xml:space="preserve"> Knockshanvo, Broadford FMU</t>
    </r>
    <r>
      <rPr>
        <sz val="10"/>
        <rFont val="Cambria"/>
        <family val="1"/>
      </rPr>
      <t xml:space="preserve">. Forest Service provide approval for felling, roading, afforestation and reforestation based on adherance with environmental conditions e.g 5 to 20 metre aquatic zone and planted broadleaved buffers on aquatic zones, minimum percentages of broadleaves and open space for restocking and seen for Clashykinleen, North Cork FMU, Slieve Aughtys Alleendarra  Ballynevan and Knockshanvo, Broadford MU. IForUT has a biodiversity target of 20% for all FMUs and 30% overall by 3030 .  IForUT 5.2 Environmental Impact Checklist completed along with operations contract documents 6.7 Timber Operation Contract &amp; 6.8 General operations Contract seen for a number of sites including </t>
    </r>
    <r>
      <rPr>
        <u/>
        <sz val="10"/>
        <rFont val="Cambria"/>
        <family val="1"/>
      </rPr>
      <t>Glenagross, Broadford MU, South Mayo Lower Ballyglass new road &amp; Carrowmore 2 new planting.</t>
    </r>
    <r>
      <rPr>
        <sz val="10"/>
        <rFont val="Cambria"/>
        <family val="1"/>
      </rPr>
      <t xml:space="preserve"> </t>
    </r>
  </si>
  <si>
    <r>
      <rPr>
        <sz val="10"/>
        <color indexed="8"/>
        <rFont val="Calibri Light"/>
        <family val="2"/>
      </rPr>
      <t xml:space="preserve">A thorough walk-over survey at a planning stage (requiring a FS application) to identify water-courses, site features, archaeological sites, earth banks etc and recorded in Inspection Records and reported in annual review and annual budget review (seen in S3 audit).  IFORIS and existing GIS  information is referred to.  Foresters continually add to the GIS data.  Approved FLs RLs and AFFOR licences and AAD will provide site information on on-site and off-site sensitivities and designated sites and associated condition regarding operations , and seen for </t>
    </r>
    <r>
      <rPr>
        <u/>
        <sz val="10"/>
        <color indexed="8"/>
        <rFont val="Calibri Light"/>
        <family val="2"/>
      </rPr>
      <t>Clashykinleen West site, North Cork FMU, Tooreen Kilflynn</t>
    </r>
    <r>
      <rPr>
        <sz val="10"/>
        <color indexed="8"/>
        <rFont val="Calibri Light"/>
        <family val="2"/>
      </rPr>
      <t xml:space="preserve"> clearfell site, </t>
    </r>
    <r>
      <rPr>
        <u/>
        <sz val="10"/>
        <color indexed="8"/>
        <rFont val="Calibri Light"/>
        <family val="2"/>
      </rPr>
      <t xml:space="preserve">Stacks Mountain FMU  </t>
    </r>
    <r>
      <rPr>
        <sz val="10"/>
        <color indexed="8"/>
        <rFont val="Calibri Light"/>
        <family val="2"/>
      </rPr>
      <t xml:space="preserve">where conditions apply to protection of water quality and features, required setbacks around features and regarding protection of otter habitat. Biodiversity Information Centre datasets are consulted.  NPWS and Inland Waterways are consulted.  Local people and neighbours are consulted or provide information e.g at </t>
    </r>
    <r>
      <rPr>
        <u/>
        <sz val="10"/>
        <color indexed="8"/>
        <rFont val="Calibri Light"/>
        <family val="2"/>
      </rPr>
      <t>Derrybeg, Clonad FMU</t>
    </r>
    <r>
      <rPr>
        <sz val="10"/>
        <color indexed="8"/>
        <rFont val="Calibri Light"/>
        <family val="2"/>
      </rPr>
      <t xml:space="preserve"> local people highlighted the presence of an active heronary with chicks and juvenile birds i</t>
    </r>
    <r>
      <rPr>
        <u/>
        <sz val="10"/>
        <color indexed="8"/>
        <rFont val="Calibri Light"/>
        <family val="2"/>
      </rPr>
      <t xml:space="preserve">n Derrybeg Wood </t>
    </r>
    <r>
      <rPr>
        <sz val="10"/>
        <color indexed="8"/>
        <rFont val="Calibri Light"/>
        <family val="2"/>
      </rPr>
      <t>and requested that harvesting be postponed until after the breeding season at the end of August 2024.  Harvesting was postponed.</t>
    </r>
  </si>
  <si>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</si>
  <si>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t>• Management planning documentation 
• Field inspections 
• Discussions with forest owner / manager 
• Review of contract documents and instructions provided to contractors</t>
  </si>
  <si>
    <r>
      <t xml:space="preserve">Foresters carry out site surveys of all sites before planning management and operation, and consult IForUT Hazards &amp; Sensitivites map, EPA website, Historic Environmental Viewer (for archaelogical features), IForUT Public Entity data, old maps (show hydrological connections, archaeological sites and they also sometimes consult with external organisations.  Periodic inventory based on sample plots provides information and verification on stocking and increment (and forecasted yield).  Forest Service provide approval for felling, roading, afforestation and reforestation based on adherance with environmental conditions  IForUT 5.2 Environmental Impact Checklist completed along with operations contract documents 6.7 Timber Operation Contract &amp; 6.8 General operations Contract seen for a number of sites including </t>
    </r>
    <r>
      <rPr>
        <u/>
        <sz val="10"/>
        <rFont val="Cambria"/>
        <family val="1"/>
      </rPr>
      <t>Glenagross, Broadford MU</t>
    </r>
    <r>
      <rPr>
        <sz val="10"/>
        <rFont val="Cambria"/>
        <family val="1"/>
      </rPr>
      <t xml:space="preserve"> &amp; </t>
    </r>
    <r>
      <rPr>
        <u/>
        <sz val="10"/>
        <rFont val="Cambria"/>
        <family val="1"/>
      </rPr>
      <t>South Mayo Lower Ballyglass.</t>
    </r>
  </si>
  <si>
    <r>
      <rPr>
        <sz val="10"/>
        <color indexed="8"/>
        <rFont val="Calibri Light"/>
        <family val="2"/>
      </rPr>
      <t xml:space="preserve">On-site Pre-commencement meetings are hold prior to start of operations where forester and operator (and main contractor or timber merchant if relevant) walk the operational site to brief operators of all site sensitivities and AAD and other conditional requirements; and to visually survey for any potential sensitivities. In addition, FL and AAD conditions are incorporated into Contracts and are monitored by foresters and operators (operators are required to use Daily Site Monitoring Forms on sites where there are specific sensitivities such as water features - not used at </t>
    </r>
    <r>
      <rPr>
        <u/>
        <sz val="10"/>
        <color indexed="8"/>
        <rFont val="Calibri Light"/>
        <family val="2"/>
      </rPr>
      <t>Glanowen harvesting site, Castleisland</t>
    </r>
    <r>
      <rPr>
        <sz val="10"/>
        <color indexed="8"/>
        <rFont val="Calibri Light"/>
        <family val="2"/>
      </rPr>
      <t xml:space="preserve"> </t>
    </r>
    <r>
      <rPr>
        <u/>
        <sz val="10"/>
        <color indexed="8"/>
        <rFont val="Calibri Light"/>
        <family val="2"/>
      </rPr>
      <t>FMU</t>
    </r>
    <r>
      <rPr>
        <sz val="10"/>
        <color indexed="8"/>
        <rFont val="Calibri Light"/>
        <family val="2"/>
      </rPr>
      <t xml:space="preserve">,  as there were no water-courses).  At </t>
    </r>
    <r>
      <rPr>
        <u/>
        <sz val="10"/>
        <color indexed="8"/>
        <rFont val="Calibri Light"/>
        <family val="2"/>
      </rPr>
      <t>Derrybeg, Clonad FMU</t>
    </r>
    <r>
      <rPr>
        <sz val="10"/>
        <color indexed="8"/>
        <rFont val="Calibri Light"/>
        <family val="2"/>
      </rPr>
      <t xml:space="preserve"> local people highlighted the presence of an active heronary with chicks and juvenile birds in </t>
    </r>
    <r>
      <rPr>
        <u/>
        <sz val="10"/>
        <color indexed="8"/>
        <rFont val="Calibri Light"/>
        <family val="2"/>
      </rPr>
      <t>Derrybeg Wood</t>
    </r>
    <r>
      <rPr>
        <sz val="10"/>
        <color indexed="8"/>
        <rFont val="Calibri Light"/>
        <family val="2"/>
      </rPr>
      <t xml:space="preserve"> and requested that harvesting be postponed until after the breeding season at the end of August 2024 and as a result the harvesting was postponed.
At </t>
    </r>
    <r>
      <rPr>
        <u/>
        <sz val="10"/>
        <color indexed="8"/>
        <rFont val="Calibri Light"/>
        <family val="2"/>
      </rPr>
      <t>Denahelty Mor</t>
    </r>
    <r>
      <rPr>
        <sz val="10"/>
        <color indexed="8"/>
        <rFont val="Calibri Light"/>
        <family val="2"/>
      </rPr>
      <t xml:space="preserve"> IForUT followed procedures to protect Hen Harriers by responding to information with appropriate checks. When informed of the likely presence of a hen harrier they undertook a bird survey; when informed of a nesting site, they checked with FS; after the NPWS site visit they suspended works (on the Friday, before the NPWS confirmation and FS licence suspension on Monday). IForUT intend to work with NPWS to identify site constraints in advance of works. See Complaint 2024-08-02 for details.</t>
    </r>
  </si>
  <si>
    <r>
      <t>3.2</t>
    </r>
    <r>
      <rPr>
        <b/>
        <sz val="10"/>
        <color indexed="11"/>
        <rFont val="Cambria"/>
        <family val="1"/>
      </rPr>
      <t>.1</t>
    </r>
  </si>
  <si>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</si>
  <si>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t xml:space="preserve">
• Management planning documentation
• Design plan
• Maps
• Field inspections
</t>
  </si>
  <si>
    <t>Full guidance is given in the Forest Service “Forestry and the Landscape Guidelines” and this includes consideration of: 
• Size 
• Arrangement 
• Location 
• Shape 
• Pattern 
• Proportion 
• Edge 
• Margin, texture &amp; colour 
• Roadsides 
• Waterbodies</t>
  </si>
  <si>
    <r>
      <t xml:space="preserve">At </t>
    </r>
    <r>
      <rPr>
        <u/>
        <sz val="10"/>
        <rFont val="Cambria"/>
        <family val="1"/>
      </rPr>
      <t xml:space="preserve">Clashykinleen, North Cork FMU </t>
    </r>
    <r>
      <rPr>
        <sz val="10"/>
        <rFont val="Cambria"/>
        <family val="1"/>
      </rPr>
      <t xml:space="preserve">a new 6.85Ha plantation had been created in early 2021 with 85% SS, 15% MB with unplanted 10 metre setback around a watercourse and near road  and unplanted area beneath OSB line. Broadleaves are adajacent to the setbacks.  Seed certicates were seen for the trees. Site visit to </t>
    </r>
    <r>
      <rPr>
        <u/>
        <sz val="10"/>
        <rFont val="Cambria"/>
        <family val="1"/>
      </rPr>
      <t>South Mayo Carrowmore 2</t>
    </r>
    <r>
      <rPr>
        <sz val="10"/>
        <rFont val="Cambria"/>
        <family val="1"/>
      </rPr>
      <t xml:space="preserve"> 2021 new planting 9.4ha, regulatory setbacks along old townland boundary as well as around recorded monument ring fort 30m setback for cultivation of which 20m is unplanted.  In addition a 4m unplanted access track has been retained to the monument. A mix of native broadleaves used in setbacks with irish provenance (Clonegal Co Carlow) common alder and rowan planted along the boundary with adjacent Carrowmore OWS. Areas of naturally regenerated birch and willow scrub retained and designated NR Broadleaf</t>
    </r>
  </si>
  <si>
    <t>New planting shall be designed in such a way as to ensure the creation over time of a diverse woodland.</t>
  </si>
  <si>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</si>
  <si>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t>Even aged woodlands shall be gradually restructured to diversify ages and habitats using a design plan (See Requirement 3.2.4) which is reflected in the management plan.
This requirement does not apply to woodlands of &lt; 5 hectares.</t>
  </si>
  <si>
    <t xml:space="preserve">• Design plan.
• Management planning documentation
• Maps
• Discussions with the owner/manager
• Field inspections
</t>
  </si>
  <si>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</si>
  <si>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r>
      <t>Forest cover is maintained at an</t>
    </r>
    <r>
      <rPr>
        <u/>
        <sz val="10"/>
        <rFont val="Cambria"/>
        <family val="1"/>
      </rPr>
      <t xml:space="preserve"> FMU </t>
    </r>
    <r>
      <rPr>
        <sz val="10"/>
        <rFont val="Cambria"/>
        <family val="1"/>
      </rPr>
      <t xml:space="preserve">scale by age-class restructuring  </t>
    </r>
    <r>
      <rPr>
        <u/>
        <sz val="10"/>
        <rFont val="Cambria"/>
        <family val="1"/>
      </rPr>
      <t>Toorlougher FMU</t>
    </r>
    <r>
      <rPr>
        <sz val="10"/>
        <rFont val="Cambria"/>
        <family val="1"/>
      </rPr>
      <t xml:space="preserve"> comprises 16 forest blocks totalling 419.4 consisting of 293.6Ha of Sitka spruce (69%), 20.5Ha of Norway spruce (5%) 25.8Ha of natural reserv boradleaves (6%), 2.4Ha of LTR Scots pine &amp; Douglas fir (1%) 19% biodiversity and open space, and </t>
    </r>
    <r>
      <rPr>
        <u/>
        <sz val="10"/>
        <rFont val="Cambria"/>
        <family val="1"/>
      </rPr>
      <t>Broadford FMU</t>
    </r>
    <r>
      <rPr>
        <sz val="10"/>
        <rFont val="Cambria"/>
        <family val="1"/>
      </rPr>
      <t xml:space="preserve"> comprises 8 forest properties totalling 342.30Ha consist of similarly aged plantations of mostly Sitka Spruce (264Ha or 77.17% reducing to 64.78% in the LT), planted in 2000 and 10.5% broadleaves and 12% biodiversity and open ground.  Individual sites which are part of larger FMUs are also restructured where feasible and opportunities exist e.g </t>
    </r>
    <r>
      <rPr>
        <u/>
        <sz val="10"/>
        <rFont val="Cambria"/>
        <family val="1"/>
      </rPr>
      <t>Knockshanvo, Broadford MU</t>
    </r>
    <r>
      <rPr>
        <sz val="10"/>
        <rFont val="Cambria"/>
        <family val="1"/>
      </rPr>
      <t xml:space="preserve"> where 4 phases of felling and restocking are planned. Other smallerFMU's may sometimes comprise of fragmented sites within a mixed ownership forest landscape or open-ground landscape and smaller areas (of the larger fragmented FMU) may be clearfelled in one phase due to limited opportunities for restructuring and few windfirm edges. Conversely, other sites such as </t>
    </r>
    <r>
      <rPr>
        <u/>
        <sz val="10"/>
        <rFont val="Cambria"/>
        <family val="1"/>
      </rPr>
      <t>Ballynevan, Broadford FMU</t>
    </r>
    <r>
      <rPr>
        <sz val="10"/>
        <rFont val="Cambria"/>
        <family val="1"/>
      </rPr>
      <t xml:space="preserve"> are managed by minimum intervention of oak and broadleaves and small scale felling of Sitka spruce followed by replanting with 100% native broadleaves and Scots pine.   All FMUs have either 15% protected sites as per Criteria 6.2, 6.3 and 6.4  or have plans in place to achieve 15% within the rotation length of the present stands of trees, and are managed with conservation of biodiversity as a primary objective. </t>
    </r>
  </si>
  <si>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</si>
  <si>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Management plan 
• Design plan 
• Discussions with the forest owner / manager 
• Field inspection</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</si>
  <si>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</si>
  <si>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r>
      <t>3.3</t>
    </r>
    <r>
      <rPr>
        <b/>
        <sz val="10"/>
        <color indexed="11"/>
        <rFont val="Cambria"/>
        <family val="1"/>
      </rPr>
      <t>.1</t>
    </r>
  </si>
  <si>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</si>
  <si>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 Discussions with the owner/manager demonstrate that consideration has been given to a range of species, including native species, in meeting management objectives.
• Provenance certificates 
• Field inspection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</si>
  <si>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</si>
  <si>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r>
      <t xml:space="preserve">Sitka spruce is the main species used to meet timber and income objectives, along with other exotic conifers such as Japanese larch, Norway spruce and Douglas fir. The main silvicultural system used is planting followed by tending, thinning (not in all cases) and clearfelling by age-class restructuring e.g at </t>
    </r>
    <r>
      <rPr>
        <u/>
        <sz val="10"/>
        <rFont val="Cambria"/>
        <family val="1"/>
      </rPr>
      <t>Knockshanvo, Broadford MU</t>
    </r>
    <r>
      <rPr>
        <sz val="10"/>
        <rFont val="Cambria"/>
        <family val="1"/>
      </rPr>
      <t xml:space="preserve"> where 4 phases of felling and restocking are planned. The rationale for monocultures of exotic species clearfelled followed by replanting is site suitability and adaption, elevation, soils and wind causing windthrow, and economic return after clearfelling.  Smaller areas may be clearfelled in one phase due to limited opportunities for restructuring and few windfirm edges. Some areas of conifer managed as LTR e.g  Douglas fir at Meentolla, Toorlougher FMU.  Native broadleaves are planted to meet minimum percentages for broadleaves, generally between 10% and 20% native broadleaves on individual sites eg </t>
    </r>
    <r>
      <rPr>
        <u/>
        <sz val="10"/>
        <rFont val="Cambria"/>
        <family val="1"/>
      </rPr>
      <t>Lackamore 2, Toorlougher FMU</t>
    </r>
    <r>
      <rPr>
        <sz val="10"/>
        <rFont val="Cambria"/>
        <family val="1"/>
      </rPr>
      <t xml:space="preserve">  and </t>
    </r>
    <r>
      <rPr>
        <u/>
        <sz val="10"/>
        <rFont val="Cambria"/>
        <family val="1"/>
      </rPr>
      <t>Clashykinleen, North Cork FMU</t>
    </r>
    <r>
      <rPr>
        <sz val="10"/>
        <rFont val="Cambria"/>
        <family val="1"/>
      </rPr>
      <t xml:space="preserve"> have 15% MB.  All FMU's meet minimum requirements for native broadleaves although individual sites or coupes may have lower percentages and others are planned for 100% native broadleaves and Scots pine e.g </t>
    </r>
    <r>
      <rPr>
        <u/>
        <sz val="10"/>
        <rFont val="Cambria"/>
        <family val="1"/>
      </rPr>
      <t>Ballynevan, Broadford FMU</t>
    </r>
    <r>
      <rPr>
        <sz val="10"/>
        <rFont val="Cambria"/>
        <family val="1"/>
      </rPr>
      <t xml:space="preserve">.    Seed certificates seen for a number of sites.  Some non native beech (mixed with native species) had been planted along a road and stream at </t>
    </r>
    <r>
      <rPr>
        <u/>
        <sz val="10"/>
        <rFont val="Cambria"/>
        <family val="1"/>
      </rPr>
      <t xml:space="preserve">Glenakeel, North Cork FMU </t>
    </r>
    <r>
      <rPr>
        <sz val="10"/>
        <rFont val="Cambria"/>
        <family val="1"/>
      </rPr>
      <t xml:space="preserve">to reflect the existing local cultural use of beech as narrow shelterbelts and hedges. </t>
    </r>
    <r>
      <rPr>
        <u/>
        <sz val="10"/>
        <rFont val="Cambria"/>
        <family val="1"/>
      </rPr>
      <t>South Mayo Carrrowmore 2</t>
    </r>
    <r>
      <rPr>
        <sz val="10"/>
        <rFont val="Cambria"/>
        <family val="1"/>
      </rPr>
      <t xml:space="preserve"> mix of native broadleaves used in setbacks with irish provenance (Clonegal Co Carlow) common alder and rowan planted along the boundary with adjacent Carrowmore OWS.</t>
    </r>
  </si>
  <si>
    <t>10.2.1</t>
  </si>
  <si>
    <r>
      <rPr>
        <sz val="10"/>
        <color indexed="8"/>
        <rFont val="Cambria"/>
        <family val="1"/>
      </rPr>
      <t xml:space="preserve">Restocking is predominantly with Sitka spruce (80-90%) because of its outstanding commercial performance in accordance with the owners' objectives. There is often 10% or 15% of native broadleaf included (birch, oak, alder, willow, rowan). Provenance certificates are maintained stating provenance. Irish provenance is preferred and used when available. Dutch provenance oak planted at </t>
    </r>
    <r>
      <rPr>
        <u/>
        <sz val="10"/>
        <color indexed="8"/>
        <rFont val="Cambria"/>
        <family val="1"/>
      </rPr>
      <t>Clashykinleen West</t>
    </r>
    <r>
      <rPr>
        <sz val="10"/>
        <color indexed="8"/>
        <rFont val="Cambria"/>
        <family val="1"/>
      </rPr>
      <t xml:space="preserve"> 6.8Ha afforestation site </t>
    </r>
    <r>
      <rPr>
        <u/>
        <sz val="10"/>
        <color indexed="8"/>
        <rFont val="Cambria"/>
        <family val="1"/>
      </rPr>
      <t>North Cork FMU</t>
    </r>
    <r>
      <rPr>
        <sz val="10"/>
        <color indexed="8"/>
        <rFont val="Cambria"/>
        <family val="1"/>
      </rPr>
      <t xml:space="preserve"> planted in 2021 due to lack of availabilty of Irish origin stock.  
Natural regeneration is not common and is allowed where not damaging to environmental values. Some natural regeneration of native grey willow (</t>
    </r>
    <r>
      <rPr>
        <i/>
        <sz val="10"/>
        <color indexed="8"/>
        <rFont val="Cambria"/>
        <family val="1"/>
      </rPr>
      <t>Salix cinerea</t>
    </r>
    <r>
      <rPr>
        <sz val="10"/>
        <color indexed="8"/>
        <rFont val="Cambria"/>
        <family val="1"/>
      </rPr>
      <t xml:space="preserve">) seen at </t>
    </r>
    <r>
      <rPr>
        <u/>
        <sz val="10"/>
        <color indexed="8"/>
        <rFont val="Cambria"/>
        <family val="1"/>
      </rPr>
      <t>Clashykinleen site, North Cork FMU</t>
    </r>
    <r>
      <rPr>
        <sz val="10"/>
        <color indexed="8"/>
        <rFont val="Cambria"/>
        <family val="1"/>
      </rPr>
      <t xml:space="preserve"> and </t>
    </r>
    <r>
      <rPr>
        <u/>
        <sz val="10"/>
        <color indexed="8"/>
        <rFont val="Cambria"/>
        <family val="1"/>
      </rPr>
      <t>Tooreen site, Stacks Mountain FMU</t>
    </r>
    <r>
      <rPr>
        <sz val="10"/>
        <color indexed="8"/>
        <rFont val="Cambria"/>
        <family val="1"/>
      </rPr>
      <t xml:space="preserve">. Natural regeneration of yew seen at </t>
    </r>
    <r>
      <rPr>
        <u/>
        <sz val="10"/>
        <color indexed="8"/>
        <rFont val="Cambria"/>
        <family val="1"/>
      </rPr>
      <t>Oakley Park.</t>
    </r>
  </si>
  <si>
    <t xml:space="preserve">The proportions of different  species in new planting, or planned for the next rotation of an existing woodland, shall be as follows:
• Where at least two species are suited  to the site and matched to the objectives:
&lt;65% primary species
&gt;20% secondary species
&gt;10% open space
&gt;5% native broadleaf.
The requirement in relation to open space does not apply to woodlands less than 10 hectares in size. </t>
  </si>
  <si>
    <t>• Management planning documentation
• Field inspections</t>
  </si>
  <si>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</si>
  <si>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r>
      <t xml:space="preserve">Species proportions are included in management plans for </t>
    </r>
    <r>
      <rPr>
        <u/>
        <sz val="10"/>
        <rFont val="Cambria"/>
        <family val="1"/>
      </rPr>
      <t>all sites</t>
    </r>
    <r>
      <rPr>
        <sz val="10"/>
        <rFont val="Cambria"/>
        <family val="1"/>
      </rPr>
      <t xml:space="preserve"> and are compliant with proportions of different  species in present stands of trees, or is planned for the next rotation. </t>
    </r>
  </si>
  <si>
    <t>a) Non-native plant (non-tree) and animal species shall only be introduced if they are non-invasive and bring environmental benefits. 
b) All introductions shall be carefully monitored by owner/ manager</t>
  </si>
  <si>
    <t xml:space="preserve">• Documented impact assessment of any introductions made after the first certification
• Discussions with the forest owner/manager
• Field inspections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</si>
  <si>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</si>
  <si>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r>
      <t xml:space="preserve">No new introductions seen during audit.  Aquatic native species introduced to new pond at </t>
    </r>
    <r>
      <rPr>
        <u/>
        <sz val="10"/>
        <rFont val="Cambria"/>
        <family val="1"/>
      </rPr>
      <t>Knockshanvo</t>
    </r>
    <r>
      <rPr>
        <sz val="10"/>
        <rFont val="Cambria"/>
        <family val="1"/>
      </rPr>
      <t>, based on advice from a locoal expert</t>
    </r>
  </si>
  <si>
    <t>10.3.1 and 10.3.3 and 10.8.1</t>
  </si>
  <si>
    <r>
      <rPr>
        <sz val="10"/>
        <color indexed="8"/>
        <rFont val="Calibri Light"/>
        <family val="2"/>
      </rPr>
      <t xml:space="preserve">A range of exotic tree species are used and have been historically used in the Republic of Ireland with the main species being Sitka spruce </t>
    </r>
    <r>
      <rPr>
        <i/>
        <sz val="10"/>
        <color indexed="8"/>
        <rFont val="Calibri Light"/>
        <family val="2"/>
      </rPr>
      <t>Picea sitchensis</t>
    </r>
    <r>
      <rPr>
        <sz val="10"/>
        <color indexed="8"/>
        <rFont val="Calibri Light"/>
        <family val="2"/>
      </rPr>
      <t xml:space="preserve">.  Invasive Species Records available for relevant sites.
No biological control agents are used on IForUT sites. </t>
    </r>
    <r>
      <rPr>
        <i/>
        <sz val="10"/>
        <color indexed="8"/>
        <rFont val="Calibri Light"/>
        <family val="2"/>
      </rPr>
      <t>Dendroctunus micans</t>
    </r>
    <r>
      <rPr>
        <sz val="10"/>
        <color indexed="8"/>
        <rFont val="Calibri Light"/>
        <family val="2"/>
      </rPr>
      <t xml:space="preserve">, great spruce bark beetle is absent in Ireland and no </t>
    </r>
    <r>
      <rPr>
        <i/>
        <sz val="10"/>
        <color indexed="8"/>
        <rFont val="Calibri Light"/>
        <family val="2"/>
      </rPr>
      <t>Rhizophagus grandis</t>
    </r>
    <r>
      <rPr>
        <sz val="10"/>
        <color indexed="8"/>
        <rFont val="Calibri Light"/>
        <family val="2"/>
      </rPr>
      <t xml:space="preserve"> biological control necessary.   </t>
    </r>
  </si>
  <si>
    <r>
      <t>3.4</t>
    </r>
    <r>
      <rPr>
        <b/>
        <sz val="10"/>
        <color indexed="11"/>
        <rFont val="Cambria"/>
        <family val="1"/>
      </rPr>
      <t>.1</t>
    </r>
  </si>
  <si>
    <t>a) A silvicultural system(s) best suited to achieve the forest management policy and objectives as set out in 2.1.2 shall be selected and a rationale provided for this.
b) For WMUs greater than 100 hectares in size, 10% of this area will be identified and plans made for the phased implementation of low impact silvicultural systems with a preference for use of natural regeneration where parent seed is suitable.
c) Where there are a range of silvicultural options on wind-firm sites, lower impact silvicultural systems shall be increasingly favoured where they are suited to the soil conditions and species.</t>
  </si>
  <si>
    <t xml:space="preserve">• Management plan
• Rationale for selected silvicultural system(s)
• Discussions with the forest owner/manager
</t>
  </si>
  <si>
    <r>
      <t xml:space="preserve">Rationale for silvicultural system stated in </t>
    </r>
    <r>
      <rPr>
        <u/>
        <sz val="10"/>
        <rFont val="Cambria"/>
        <family val="1"/>
      </rPr>
      <t>all site</t>
    </r>
    <r>
      <rPr>
        <sz val="10"/>
        <rFont val="Cambria"/>
        <family val="1"/>
      </rPr>
      <t xml:space="preserve"> management plans. At </t>
    </r>
    <r>
      <rPr>
        <u/>
        <sz val="10"/>
        <rFont val="Cambria"/>
        <family val="1"/>
      </rPr>
      <t xml:space="preserve">Fermoyle &amp; Luggannima </t>
    </r>
    <r>
      <rPr>
        <sz val="10"/>
        <rFont val="Cambria"/>
        <family val="1"/>
      </rPr>
      <t xml:space="preserve">514ha located within SPA &amp; SAC, subject to Forest service approval, the managment objective is to return this area to more natural conditions of SPA/SAC. Existing or planned broadleaved areas will be managed using low-impact systems, and account for minimum 15% of all sites audited, or is planed to be 15% following restructuring by felling and restocking.  The main silvicultural system used to meet managment objectives is planting followed by tending, thinning (not in all cases) and clearfelling by age-class restructuring e.g at </t>
    </r>
    <r>
      <rPr>
        <u/>
        <sz val="10"/>
        <rFont val="Cambria"/>
        <family val="1"/>
      </rPr>
      <t xml:space="preserve">Knockshanvo, Broadford MU </t>
    </r>
    <r>
      <rPr>
        <sz val="10"/>
        <rFont val="Cambria"/>
        <family val="1"/>
      </rPr>
      <t xml:space="preserve">where 4 phases of felling and restocking are planned. The rationale for monocultures of exotic species clearfelled followed by replanting is site suitability and adaption, elevation, soils and wind causing windthrow, and economic return after clearfelling.  Smaller areas may be clearfelled in one phase due to limited opportunities for restructuring and few windfirm edges. Some areas of conifer managed as LTR e.g  Douglas fir at </t>
    </r>
    <r>
      <rPr>
        <u/>
        <sz val="10"/>
        <rFont val="Cambria"/>
        <family val="1"/>
      </rPr>
      <t>Meentolla, Toorlougher FMU</t>
    </r>
    <r>
      <rPr>
        <sz val="10"/>
        <rFont val="Cambria"/>
        <family val="1"/>
      </rPr>
      <t xml:space="preserve">.  Native broadleaves are planted to meet minimum percentages for broadleaves, generally between 10% and 20% native broadleaves on individual sites eg </t>
    </r>
    <r>
      <rPr>
        <u/>
        <sz val="10"/>
        <rFont val="Cambria"/>
        <family val="1"/>
      </rPr>
      <t>Lackamore 2, Toorlougher FMU  and Clashykinleen, North Cork FMU</t>
    </r>
    <r>
      <rPr>
        <sz val="10"/>
        <rFont val="Cambria"/>
        <family val="1"/>
      </rPr>
      <t xml:space="preserve"> have 15% MB.  All FMU's meet minimum requirements for native broadleaves although individual sites or coupes may have lower percentages and others are planned for 100% native broadleaves and Scots pine e.g </t>
    </r>
    <r>
      <rPr>
        <u/>
        <sz val="10"/>
        <rFont val="Cambria"/>
        <family val="1"/>
      </rPr>
      <t>Ballynevan, Broadford FMU</t>
    </r>
    <r>
      <rPr>
        <sz val="10"/>
        <rFont val="Cambria"/>
        <family val="1"/>
      </rPr>
      <t xml:space="preserve">.   </t>
    </r>
  </si>
  <si>
    <t>10.5.1</t>
  </si>
  <si>
    <r>
      <rPr>
        <sz val="10"/>
        <color indexed="8"/>
        <rFont val="Cambria"/>
        <family val="1"/>
      </rPr>
      <t>Silvicutural systems are described in Sections 14, 15 and 16 of the management plans for</t>
    </r>
    <r>
      <rPr>
        <u/>
        <sz val="10"/>
        <color indexed="8"/>
        <rFont val="Cambria"/>
        <family val="1"/>
      </rPr>
      <t xml:space="preserve"> all sites</t>
    </r>
    <r>
      <rPr>
        <sz val="10"/>
        <color indexed="8"/>
        <rFont val="Cambria"/>
        <family val="1"/>
      </rPr>
      <t xml:space="preserve"> audited in S3. They are predominantly clearfell and replant.
IForUT intend to do CCF in productive MB, but not in commercial conifer crops. LTR in Scots or Lodgepole pines. Stands are being diversified in age and with smaller felling coups, setbacks for water and biodiversity, and proportions of MB and OG.</t>
    </r>
  </si>
  <si>
    <t>• Management Plan 
• Map showing any areas of traditional systems
• Discussions with the forest owner / manager 
• Field inspection</t>
  </si>
  <si>
    <t>Traditional management systems may, in addition to being associated with valuable ecosystems, be play an important social or cultural function worthy of being supported and maintained.</t>
  </si>
  <si>
    <t xml:space="preserve">Forest managers confirmed no examples of traditional management systems that have created valuable ecosystems (such as coppice) or seen during the 2022 audit. </t>
  </si>
  <si>
    <r>
      <t xml:space="preserve">Natural regeneration of birch and other native species seen in </t>
    </r>
    <r>
      <rPr>
        <u/>
        <sz val="10"/>
        <rFont val="Cambria"/>
        <family val="1"/>
      </rPr>
      <t>Clonad FMU</t>
    </r>
    <r>
      <rPr>
        <sz val="10"/>
        <rFont val="Cambria"/>
        <family val="1"/>
      </rPr>
      <t xml:space="preserve">. </t>
    </r>
  </si>
  <si>
    <r>
      <t>3.5</t>
    </r>
    <r>
      <rPr>
        <b/>
        <sz val="10"/>
        <color indexed="11"/>
        <rFont val="Cambria"/>
        <family val="1"/>
      </rPr>
      <t>.1</t>
    </r>
  </si>
  <si>
    <t>Felling of part of a woodland and restoration and/or transformation of that part to non forested land shall only be carried out:
a) Where planning permission has been obtained for the change
Or
b) Where both of the following conditions are met:
1. there is approval from relevant authorities
2. the new land use meets at least one of the following criteria: 
   • the new land use will be more ecologically valuable than the woodland 
   • the new land use constitutes an improvement in the landscape 
   • the new land use is required for cultural or archaeological maintenance or restoration</t>
  </si>
  <si>
    <t>• Management Plan 
• Records of consultations, felling licence and associated conditions 
• Consultation with interested parties 
• Ecological assessments 
• Field inspection</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</si>
  <si>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</si>
  <si>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r>
      <t xml:space="preserve">No conversion of natural or semi-natural forests to non-forest land use seen during the 2022 audit with the exception of regulatory requirement for small scale open ground setbacks installed following felling  e.g aquatic setbacks with MB fringes of between  5 to 20 metre seen at </t>
    </r>
    <r>
      <rPr>
        <u/>
        <sz val="10"/>
        <rFont val="Cambria"/>
        <family val="1"/>
      </rPr>
      <t>Clashykinleen, North Cork FMU, Ballynevan and Knockshanvo, Broadford FMU</t>
    </r>
    <r>
      <rPr>
        <sz val="10"/>
        <rFont val="Cambria"/>
        <family val="1"/>
      </rPr>
      <t xml:space="preserve">. </t>
    </r>
  </si>
  <si>
    <t>No conversion of natural forest or HCV areas to plantation</t>
  </si>
  <si>
    <r>
      <t>4</t>
    </r>
    <r>
      <rPr>
        <b/>
        <sz val="10"/>
        <color indexed="50"/>
        <rFont val="Cambria"/>
        <family val="1"/>
      </rPr>
      <t>.1.1</t>
    </r>
  </si>
  <si>
    <r>
      <t>4.1</t>
    </r>
    <r>
      <rPr>
        <b/>
        <sz val="10"/>
        <color indexed="11"/>
        <rFont val="Cambria"/>
        <family val="1"/>
      </rPr>
      <t>.1</t>
    </r>
  </si>
  <si>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</si>
  <si>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 Management Plan 
• Operational Plan 
• Documented permissions 
• Consultation records 
• Discussions with forest owner / manager 
• Documented environmental appraisal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</si>
  <si>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</si>
  <si>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r>
      <rPr>
        <sz val="10"/>
        <color indexed="8"/>
        <rFont val="Cambria"/>
        <family val="1"/>
      </rPr>
      <t>Foresters carry out site surveys of all sites before planning management and operation, and consult IForUT Hazards &amp; Sensitivites map, EPA website, Historic Environmental Viewer (for archaelogical features), IForUT Public Entity data, old maps (show hydrological connections, archaeological sites and they also sometimes consult with external organisations e.g BirdWatch Ireland, Nationa Biodivrsity Centre.  Local knowledge also valued e.g local resident provided information regarding presence of common frogs which informed rationale for pond creation at</t>
    </r>
    <r>
      <rPr>
        <u/>
        <sz val="10"/>
        <color indexed="8"/>
        <rFont val="Cambria"/>
        <family val="1"/>
      </rPr>
      <t xml:space="preserve"> Knockshanvo, Broadford FMU</t>
    </r>
    <r>
      <rPr>
        <sz val="10"/>
        <color indexed="8"/>
        <rFont val="Cambria"/>
        <family val="1"/>
      </rPr>
      <t xml:space="preserve">. Forest Service provide approval for felling, roading, afforestation and reforestation based on adherance with environmental conditions e.g 5 to 20 metre aquatic zone and panted broadleaved buffers on aquatic zones, minimum percentages of broadleaves and open space for restocking and seen for </t>
    </r>
    <r>
      <rPr>
        <u/>
        <sz val="10"/>
        <color indexed="8"/>
        <rFont val="Cambria"/>
        <family val="1"/>
      </rPr>
      <t>Clashykinleen, North Cork FMU</t>
    </r>
    <r>
      <rPr>
        <sz val="10"/>
        <color indexed="8"/>
        <rFont val="Cambria"/>
        <family val="1"/>
      </rPr>
      <t xml:space="preserve">, </t>
    </r>
    <r>
      <rPr>
        <u/>
        <sz val="10"/>
        <color indexed="8"/>
        <rFont val="Cambria"/>
        <family val="1"/>
      </rPr>
      <t>Ballynevan and Knockshanvo, Broadford MU</t>
    </r>
    <r>
      <rPr>
        <sz val="10"/>
        <color indexed="8"/>
        <rFont val="Cambria"/>
        <family val="1"/>
      </rPr>
      <t xml:space="preserve">. IForUT has a biodiversitytarget of 20% for all FMUs and 30% overall by 3030 .  IForUT 5.2 Environmental Impact Checklist completed along with operations contract documents 6.7 Timber Operation Contract &amp; 6.8 General operations Contract seen for a number of sites including </t>
    </r>
    <r>
      <rPr>
        <u/>
        <sz val="10"/>
        <color indexed="8"/>
        <rFont val="Cambria"/>
        <family val="1"/>
      </rPr>
      <t>Glenagross, Broadford MU, South Mayo Lower Ballyglass &amp; Carrowmore 2.</t>
    </r>
  </si>
  <si>
    <r>
      <t xml:space="preserve">Forest services and resources such as watersheds, fisheries, biodiversity, landscape and public recreation are maintained, protected and/or enhanced by spreading timber production over several phases by restructuring, surveying for site features, consultation with statutory bodies and experts, the use of Best Practice, operational monitoring, protection of site features (including watercourses) e.g at </t>
    </r>
    <r>
      <rPr>
        <u/>
        <sz val="10"/>
        <rFont val="Cambria"/>
        <family val="1"/>
      </rPr>
      <t>Clonad FMU</t>
    </r>
    <r>
      <rPr>
        <sz val="10"/>
        <rFont val="Cambria"/>
        <family val="1"/>
      </rPr>
      <t xml:space="preserve"> site features were protected, broadleaved trees and veteran trees were halo-thinned or retained at time of clearfelling, using a diversity of tree species in restocking, adherance to buffers around restocking sites.  A number of guided walks and events had been held on site to demonstrate woodland management and the site to the local public.   </t>
    </r>
    <r>
      <rPr>
        <u/>
        <sz val="10"/>
        <rFont val="Cambria"/>
        <family val="1"/>
      </rPr>
      <t>Taghmon</t>
    </r>
    <r>
      <rPr>
        <sz val="10"/>
        <rFont val="Cambria"/>
        <family val="1"/>
      </rPr>
      <t xml:space="preserve">, </t>
    </r>
    <r>
      <rPr>
        <u/>
        <sz val="10"/>
        <rFont val="Cambria"/>
        <family val="1"/>
      </rPr>
      <t>New West Westmeath FMU</t>
    </r>
    <r>
      <rPr>
        <sz val="10"/>
        <rFont val="Cambria"/>
        <family val="1"/>
      </rPr>
      <t xml:space="preserve"> 6.51ha afforestation scheme, 3.04ha planted with downy birch and willow on lower slope plus unplanted 10m setback along watercourse with hydrological connectivity to Loch Derravarragh SPA. </t>
    </r>
  </si>
  <si>
    <r>
      <rPr>
        <sz val="10"/>
        <color indexed="8"/>
        <rFont val="Cambria"/>
        <family val="1"/>
      </rPr>
      <t xml:space="preserve">Foresters carry out site surveys of all sites before planning management and operation, and consult IForUT Hazards &amp; Sensitivites map, EPA website, Historic Environmental Viewer (for archaeological features), IForUT Public Entity data, old maps (show hydrological connections, archaeological sites) and they also sometimes consult with external organisations.  Periodic inventory based on sample plots provides information and verification on stocking and increment (and forecasted yield).  Forest Service provide approval for felling, roading, afforestation and reforestation based on adherance with environmental conditions. IForUT 5.2 Environmental Impact Checklist completed along with operations contract documents 6.7 Timber Operation Contract &amp; 6.8 General Operations Contract seen for a number of sites including </t>
    </r>
    <r>
      <rPr>
        <u/>
        <sz val="10"/>
        <color indexed="8"/>
        <rFont val="Cambria"/>
        <family val="1"/>
      </rPr>
      <t>Oakley Park</t>
    </r>
    <r>
      <rPr>
        <sz val="10"/>
        <color indexed="8"/>
        <rFont val="Cambria"/>
        <family val="1"/>
      </rPr>
      <t xml:space="preserve"> and </t>
    </r>
    <r>
      <rPr>
        <u/>
        <sz val="10"/>
        <color indexed="8"/>
        <rFont val="Cambria"/>
        <family val="1"/>
      </rPr>
      <t>Borrisnafarney</t>
    </r>
    <r>
      <rPr>
        <sz val="10"/>
        <color indexed="8"/>
        <rFont val="Cambria"/>
        <family val="1"/>
      </rPr>
      <t>.</t>
    </r>
  </si>
  <si>
    <t>Implementation of operational plans shall be monitored by the forest owner/ manager.</t>
  </si>
  <si>
    <t xml:space="preserve">• Discussions with forest owner/manager
• Monitoring records
</t>
  </si>
  <si>
    <r>
      <t xml:space="preserve">Foresters appointed by IForUT monitor forest operations on a regular basis and record Site Inspection Records on IForUT Intranet. Sampled forest managers inspection records for </t>
    </r>
    <r>
      <rPr>
        <u/>
        <sz val="10"/>
        <rFont val="Cambria"/>
        <family val="1"/>
      </rPr>
      <t>South Mayo, Fermoyle &amp; Slieve Aughtys FMUs</t>
    </r>
    <r>
      <rPr>
        <sz val="10"/>
        <rFont val="Cambria"/>
        <family val="1"/>
      </rPr>
      <t>. In addition, IForUT staff carry out periodic internal audits and monitoring of sites. No live operations were seen during the 2022 audit but managing foresters were interviewd during the audit and operational records  were inspected and found to be compliant with the requirements.  On inactive FMUs, Forest managers are required to undertake a minimum of 2 visits per year.</t>
    </r>
  </si>
  <si>
    <r>
      <t>4.2</t>
    </r>
    <r>
      <rPr>
        <b/>
        <sz val="10"/>
        <color indexed="11"/>
        <rFont val="Cambria"/>
        <family val="1"/>
      </rPr>
      <t>.1</t>
    </r>
  </si>
  <si>
    <t>• Field Inspections 
• Discussions with forest owner / manager / employees / contractors 
• Completed harvesting site monitoring forms 
• Contract documents and instructions provided to contractors</t>
  </si>
  <si>
    <t>The relevant part of the Forest Service “Forest Harvesting and the Environment Guidelines” is in the section titled Harvesting Operation Guidelines.
The relevant part of the Forest Service “Forestry and Water Quality Guidelines” is in the section titled Harvesting.</t>
  </si>
  <si>
    <r>
      <rPr>
        <sz val="11"/>
        <color indexed="10"/>
        <rFont val="Cambria"/>
        <family val="1"/>
      </rPr>
      <t xml:space="preserve">The second thinning at </t>
    </r>
    <r>
      <rPr>
        <u/>
        <sz val="10"/>
        <color indexed="10"/>
        <rFont val="Cambria"/>
        <family val="1"/>
      </rPr>
      <t>Rossaulty, Knockmaroe FMU</t>
    </r>
    <r>
      <rPr>
        <sz val="10"/>
        <color indexed="10"/>
        <rFont val="Cambria"/>
        <family val="1"/>
      </rPr>
      <t xml:space="preserve">  was well planned and managed with racks leading to a main extraction rack. At two points along the main extraction rack small ditches had been crossed and the brash had not been removed from the ditch following completion of the extraction, contrary to the requirement sof the DAFM 2019 version of Standards for Felling and Reforestation which states that operators must "carefully remove temporary crossings as they become no longer needed".   This had resulted in the impounding of a small volume of water above the brash crossing and inundation of the soil and tree roots for 2 or 3 metres along the ditches above the crossing.  There wasn't any issues below the crossing and no visible sedimention or water turbidity.</t>
    </r>
    <r>
      <rPr>
        <sz val="10"/>
        <rFont val="Cambria"/>
        <family val="1"/>
      </rPr>
      <t xml:space="preserve">  </t>
    </r>
  </si>
  <si>
    <t>Minor 2022.3</t>
  </si>
  <si>
    <t>Site visit to ground preparation site at Mullaghmacormick.  Relevant watercourses were seen to be carrying silty water collecting from the site following a period of heavy rain (Storm Debbi) and emptying into a collector drain which was in turn was carrying the silty water and exiting the site into a road drain. Silt netting erected in the relevant watercourses and at the exit point from the site where in effective with water overtopping or flowing round the sides. Minor 2023.2 raised</t>
  </si>
  <si>
    <t>2023.2 Minor</t>
  </si>
  <si>
    <t>10.11.1 and 
6.3.3</t>
  </si>
  <si>
    <r>
      <rPr>
        <b/>
        <sz val="10"/>
        <color indexed="8"/>
        <rFont val="Cambria"/>
        <family val="1"/>
      </rPr>
      <t xml:space="preserve">With reference to Minor CAR 2023.2:
</t>
    </r>
    <r>
      <rPr>
        <sz val="10"/>
        <color indexed="8"/>
        <rFont val="Cambria"/>
        <family val="1"/>
      </rPr>
      <t xml:space="preserve">Document 6.5 Pollution Plan and Site Safety has been amended to include additional paragraphs on Erosion / Sedimentation Prevention Measures, describing in detail the requirements to install effective silt traps to prevent runoff from sites, regularly monitor and maintain them, and pay attention to weather events and alerts. IForUT also ran a Biodiversity and Environmental Impact Training course for staff, highlighting water protection and mitigation measures. 
IForUT 5.2 Environmental Impact Checklist completed along with operations contract documents 6.7 Timber Operation Contract &amp; 6.8 General operations Contract are used for controlling and monitoring harvesting operations.   Forest Service provide approval for felling (as well as roading, afforestation and reforestation) based on Irish regulatory requirements for protected sites and in adherance with environmental conditions. Staff on site were knowledgeable and compliant silt traps seen, as evidenced at </t>
    </r>
    <r>
      <rPr>
        <u/>
        <sz val="10"/>
        <color indexed="8"/>
        <rFont val="Cambria"/>
        <family val="1"/>
      </rPr>
      <t xml:space="preserve">Cloontra, Ballynevan, Dernahelty Mor, Borrisnafarney.
</t>
    </r>
    <r>
      <rPr>
        <b/>
        <sz val="10"/>
        <color indexed="8"/>
        <rFont val="Cambria"/>
        <family val="1"/>
      </rPr>
      <t xml:space="preserve">At S3 a separate issue was observed under this indicator, therefore another Minor CAR, not a Major CAR:
</t>
    </r>
    <r>
      <rPr>
        <sz val="10"/>
        <color indexed="8"/>
        <rFont val="Cambria"/>
        <family val="1"/>
      </rPr>
      <t xml:space="preserve">At </t>
    </r>
    <r>
      <rPr>
        <u/>
        <sz val="10"/>
        <color indexed="8"/>
        <rFont val="Cambria"/>
        <family val="1"/>
      </rPr>
      <t>Curraghkyle 2</t>
    </r>
    <r>
      <rPr>
        <sz val="10"/>
        <color indexed="8"/>
        <rFont val="Cambria"/>
        <family val="1"/>
      </rPr>
      <t xml:space="preserve"> harvesting had left deep ruts along one extraction rack, with water pooled in several places. Whilst this was unfortunate and could be repaired with extra brash mats, many of these pools of water were covered in oil. There was no evidence of mitigation or damage repair. Minor CAR</t>
    </r>
  </si>
  <si>
    <t>Minor CAR 2023.2 closed 8/11/24
New Minor CAR 2024.03</t>
  </si>
  <si>
    <t>Where harvesting operations which involve the removal of more than just the timber stem are planned and where there is a risk of significant negative effects on soil structure or productivity, an environmental appraisal shall be undertaken.</t>
  </si>
  <si>
    <t>• Field Inspection
• Management plan
• Documented environamental appraisal</t>
  </si>
  <si>
    <t>This requirement refers to whole tree harvesting, residue bundling and any other form of harvesting involving more than just the timber stem.
Potential significant negative effects include: 
• Leaching 
• Soil compaction 
• Nutrient loss 
• Loss of soil carbon 
• Run-off</t>
  </si>
  <si>
    <r>
      <t xml:space="preserve">Section 9 of Standard for Felling and Reforestation states that "brash mats must be used for machine routes and that harvesting and extraction machinery must not operate on unprotected or unbranched routes, regardles of weather conditions" . This means that is it impractical to harvest brash off sites and it is therefore not practised by UForUT.  Timber harvesting site (harvested in 2022)  at </t>
    </r>
    <r>
      <rPr>
        <u/>
        <sz val="10"/>
        <rFont val="Cambria"/>
        <family val="1"/>
      </rPr>
      <t>Glenagross, Broadford MU &amp; Slieve Aughtys Alleendarra restock</t>
    </r>
    <r>
      <rPr>
        <sz val="10"/>
        <rFont val="Cambria"/>
        <family val="1"/>
      </rPr>
      <t xml:space="preserve"> inspected in 2022 audit was found to be in good condition with no evidence of non compliance with FSC Indicators or  Standard for Felling and Reforestation Forestry and Water Guidelines. </t>
    </r>
  </si>
  <si>
    <t>No evidence of soil degradation, impacts on water quality or drainage seen on harvesting sites at Garryglas FMU or Tonduff FMU.  Both sites had good brash mats and water crossings.  No evidence of soil degradation or damage at Clonad wood, Clonad FMU, Cpt 9A104L, Sub-Cpt 13 which had been felled in 2018 and both timber and brash removed. At Clooneragh, New Strokestown FMU stopped clearfell operations, good use of brash and efficient processing of crop noted.</t>
  </si>
  <si>
    <t>10.1.1</t>
  </si>
  <si>
    <r>
      <rPr>
        <sz val="10"/>
        <color indexed="8"/>
        <rFont val="Cambria"/>
        <family val="1"/>
      </rPr>
      <t xml:space="preserve">Whole Tree Harvesting and stump removal not practised. Afforestation is by planting following ground preparation by trench-mounding or hinge-mounding. Restocking may also be by brash-racking with or without mounding or trench-mounding (flat planting), seen at </t>
    </r>
    <r>
      <rPr>
        <u/>
        <sz val="10"/>
        <color indexed="8"/>
        <rFont val="Cambria"/>
        <family val="1"/>
      </rPr>
      <t>Oakley Park and Borrisnafarney</t>
    </r>
    <r>
      <rPr>
        <sz val="10"/>
        <color indexed="8"/>
        <rFont val="Cambria"/>
        <family val="1"/>
      </rPr>
      <t xml:space="preserve">. Soils cultivation is not allowed in aquatic zones or riparian zones and usually left as open space although natural regeneration of native species is accepted and restocking of native broadleaves is also allowed, also seen at </t>
    </r>
    <r>
      <rPr>
        <u/>
        <sz val="10"/>
        <color indexed="8"/>
        <rFont val="Cambria"/>
        <family val="1"/>
      </rPr>
      <t>Oakley Park and Borrisnafarney</t>
    </r>
    <r>
      <rPr>
        <sz val="10"/>
        <color indexed="8"/>
        <rFont val="Cambria"/>
        <family val="1"/>
      </rPr>
      <t xml:space="preserve">.
Regeneration specified in felling licence, schedule 3. Sample seen for </t>
    </r>
    <r>
      <rPr>
        <u/>
        <sz val="10"/>
        <color indexed="8"/>
        <rFont val="Cambria"/>
        <family val="1"/>
      </rPr>
      <t>Dernahelty Mor</t>
    </r>
    <r>
      <rPr>
        <sz val="10"/>
        <color indexed="8"/>
        <rFont val="Cambria"/>
        <family val="1"/>
      </rPr>
      <t xml:space="preserve">.  No ploughing, only trench-, hinge-, or invert-mounding . Only topsoil is generally disturbed.  
Trench-mounding and construction of quad-bike access tracks seen at </t>
    </r>
    <r>
      <rPr>
        <u/>
        <sz val="10"/>
        <color indexed="8"/>
        <rFont val="Cambria"/>
        <family val="1"/>
      </rPr>
      <t xml:space="preserve">Sugarhill site, West Limerick FMU </t>
    </r>
    <r>
      <rPr>
        <sz val="10"/>
        <color indexed="8"/>
        <rFont val="Cambria"/>
        <family val="1"/>
      </rPr>
      <t xml:space="preserve">and had exposed some subsoil in some trenches or parts of trenches and on some parts of the access track. 
</t>
    </r>
  </si>
  <si>
    <t>There shall be no burning of Lop and top.</t>
  </si>
  <si>
    <t xml:space="preserve">No burning of lop and top seen during the audit, and not practised on IForUT sites. </t>
  </si>
  <si>
    <t>Timber shall be harvested efficiently and with minimum loss or damage.</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</si>
  <si>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</si>
  <si>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r>
      <t xml:space="preserve">No examples of waste or damage seen.  Recently thinned SS in good condition with no significant impacts to the resisual crop, soils or other site features  at </t>
    </r>
    <r>
      <rPr>
        <u/>
        <sz val="10"/>
        <rFont val="Cambria"/>
        <family val="1"/>
      </rPr>
      <t>Rossaulty, Knockmaroe FMU</t>
    </r>
    <r>
      <rPr>
        <sz val="10"/>
        <rFont val="Cambria"/>
        <family val="1"/>
      </rPr>
      <t>.</t>
    </r>
  </si>
  <si>
    <t>No examples of waste or damage seen.</t>
  </si>
  <si>
    <t>10.11.3</t>
  </si>
  <si>
    <r>
      <rPr>
        <sz val="10"/>
        <color indexed="8"/>
        <rFont val="Cambria"/>
        <family val="1"/>
      </rPr>
      <t xml:space="preserve">IForUT 5.2 Environmental Impact Checklist completed along with operations contract documents 6.7 Timber Operation Contract &amp; 6.8 General operations Contract are used for controlling and monitoring harvesting operations.   Forest Service provide approval for felling (as well as roading, afforestation and reforestation) based on Irish regulatory requirements for protected sites and in adherance with environmental conditions. Summaries of yield are kept for all harvesting sites and compared with forecasted yield. There is no havesting of non-timber forest products.  Observed on site at </t>
    </r>
    <r>
      <rPr>
        <u/>
        <sz val="10"/>
        <color indexed="8"/>
        <rFont val="Cambria"/>
        <family val="1"/>
      </rPr>
      <t>Cloontra, Ballynevan, Oakley Park, Borrisnafarney</t>
    </r>
    <r>
      <rPr>
        <sz val="10"/>
        <color indexed="8"/>
        <rFont val="Cambria"/>
        <family val="1"/>
      </rPr>
      <t xml:space="preserve">. </t>
    </r>
  </si>
  <si>
    <r>
      <t>4.3</t>
    </r>
    <r>
      <rPr>
        <b/>
        <sz val="10"/>
        <color indexed="11"/>
        <rFont val="Cambria"/>
        <family val="1"/>
      </rPr>
      <t>.1</t>
    </r>
  </si>
  <si>
    <t>For new roads, all legal consents shall be obtained.</t>
  </si>
  <si>
    <t>• Records of consents
• Field inspection</t>
  </si>
  <si>
    <t>New roads that are greater than 2 km in length require the completion of an Environmental Impact Assessment.
Where new entrances are being made onto public roads planning permission from the local authority may be required.</t>
  </si>
  <si>
    <r>
      <t xml:space="preserve">A new 130 metre road and road splay inspected at </t>
    </r>
    <r>
      <rPr>
        <u/>
        <sz val="10"/>
        <rFont val="Cambria"/>
        <family val="1"/>
      </rPr>
      <t>Carrowkeale property. Knockmaroe FMU</t>
    </r>
    <r>
      <rPr>
        <sz val="10"/>
        <rFont val="Cambria"/>
        <family val="1"/>
      </rPr>
      <t xml:space="preserve"> and was seen to be in good condition and compliant with the requirements of the COFORD Guide, FS Licence and this Standard.  The road application and appoval seen along with approved for 10 year Felling Licence. </t>
    </r>
    <r>
      <rPr>
        <u/>
        <sz val="10"/>
        <rFont val="Cambria"/>
        <family val="1"/>
      </rPr>
      <t>South Mayo Lower Ballyglass</t>
    </r>
    <r>
      <rPr>
        <sz val="10"/>
        <rFont val="Cambria"/>
        <family val="1"/>
      </rPr>
      <t xml:space="preserve"> road licence for 750m new road construction included widening of road entrance in consultation with neighbouring farmer. Conditions for road construction within 12m of recorded monument ring fort adhered. Site found to be compliant.</t>
    </r>
  </si>
  <si>
    <t xml:space="preserve">No new road permits secured by IForUT in last 12 months confirmed by Certification Coordinator in interview. Reference CU revised wording of CAR 2021-11. 
</t>
  </si>
  <si>
    <t>reference Minor CU 2021.11</t>
  </si>
  <si>
    <t xml:space="preserve">IForUT received letter from DAFM dated 4/11/24 re Replanting Order 09/21 confirming works had been done. Site inspected again, confirming restocked area and continuing presence of unauthorised road extension. No determination regarding the road has been made by DAFM, despite IForUT's enquiries. 
IForUT have confirmed that they will comply with any ruling by DAFM. Since this incident no such further incidents have occurred. Furthermore, IForUT have complied with the Corrective Action Requested, namely that, following training, the forest owner/manager and personnel are conversant with and abide by relevant laws and guidelines. </t>
  </si>
  <si>
    <t>Minor CAR 2021.11 closed</t>
  </si>
  <si>
    <t>Roading operations shall conform to best practice as detailed in the COFORD Forest Road Manual and the relevant sections of the Forest Service “Forest Harvesting and the Environment Guidelines” and the “Forestry and Water Quality Guidelines”.</t>
  </si>
  <si>
    <t>• Field Inspections 
• Discussions with the forest owner / manager 
• Completed forest road monitoring forms</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</si>
  <si>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</si>
  <si>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t>Ref CU CAR 2021.11</t>
  </si>
  <si>
    <t xml:space="preserve">Snap Audit Dernahelty More: Interview held with Leitrim County Council roads engineer confirmed IForUT’s agreement to ensure patching of the cracking of the tarmac edge at the junction of the forest road and public road in the drier weather. " Observation 2024.01 raised as if works not completed could lead to a non-compliance in the future. To follow-up at S3.  
S3 11/24: Site inspected and road has been satifactorily patched by Leitrim County Council in October 2024.
Standards for Felling and Reforestation 2019 and Forest and Water Guidelines (and other operational Guidelines) outline best practice for operations carried out by IForUT. Mitigation outlined in Felling Licenes, Roads Licences and operational Contract Conditions and is monitored by foresters and recorded in operational checklists.  Section 9 of Standard for Felling and Reforestation states that "brash mats must be used for machine routes and that harvesting and extraction machinery must not operate on unprotected or unbranched routes, regardless of weather conditions" (seen at Borrisnafarney).  Aquatic setback and MB fringes of  5 to 20 metres width and planted broadleaved buffers in aquatic zones, minimum percentages of broadleaves and open space for restocking are required by FS.  IForUT 5.2 Environmental Impact Checklist are completed along with operations contract documents 6.7 Timber Operation Contract &amp; 6.8 General operations Contract . Forest Service provide approval for felling, roading, afforestation and reforestation based on Irish regulatory requirements for protected sites and in adherance with environmental conditions. </t>
  </si>
  <si>
    <t>Obs 2024.01 closed</t>
  </si>
  <si>
    <r>
      <t>5</t>
    </r>
    <r>
      <rPr>
        <b/>
        <sz val="10"/>
        <color indexed="50"/>
        <rFont val="Cambria"/>
        <family val="1"/>
      </rPr>
      <t>.1.1</t>
    </r>
  </si>
  <si>
    <r>
      <t>5.1</t>
    </r>
    <r>
      <rPr>
        <b/>
        <sz val="10"/>
        <color indexed="11"/>
        <rFont val="Cambria"/>
        <family val="1"/>
      </rPr>
      <t>.1</t>
    </r>
  </si>
  <si>
    <t>Risks to the forest from wind, fire, pests and diseases shall be assessed and measures to minimize these risks shall be incorporated in planting, design and management plans.</t>
  </si>
  <si>
    <t>• Management planning documents
• Discussions with the forest owner/manager.
• Field Inspection</t>
  </si>
  <si>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</si>
  <si>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r>
      <t>IForUT staff and foresters showed good awareness and knowledge of potential pests and diseases, including those that are invasive during discussions with the auditor. Pests and diseases are monitored and recorded and records were seen during the Audit. Ash die-back</t>
    </r>
    <r>
      <rPr>
        <i/>
        <sz val="10"/>
        <rFont val="Cambria"/>
        <family val="1"/>
      </rPr>
      <t xml:space="preserve"> Chalara fraxinea</t>
    </r>
    <r>
      <rPr>
        <sz val="10"/>
        <rFont val="Cambria"/>
        <family val="1"/>
      </rPr>
      <t xml:space="preserve"> disease of ash is prevelent in Ireland and the response was discussed with foresters during the audit.  An example of the disease in an ash plantation was found on site at</t>
    </r>
    <r>
      <rPr>
        <u/>
        <sz val="10"/>
        <rFont val="Cambria"/>
        <family val="1"/>
      </rPr>
      <t xml:space="preserve"> Rossaulty, Knockmaroe FMU</t>
    </r>
    <r>
      <rPr>
        <sz val="10"/>
        <rFont val="Cambria"/>
        <family val="1"/>
      </rPr>
      <t xml:space="preserve">.  Measures had not yet been taken to control the disease.  However, the foresters on site intended to fell and remove the ash and to replace it with an alternative broadleaved species. </t>
    </r>
    <r>
      <rPr>
        <u/>
        <sz val="10"/>
        <rFont val="Cambria"/>
        <family val="1"/>
      </rPr>
      <t>South Mayo Lower Ballyglass</t>
    </r>
    <r>
      <rPr>
        <sz val="10"/>
        <rFont val="Cambria"/>
        <family val="1"/>
      </rPr>
      <t xml:space="preserve"> tree felling licence for thinning spruce includes approval to clearfell 1.53ha of diseased ash and restock with mixed broadleaves.  On other sites, where diseased ash wasn't considerd as a safety risk, ash may be retained as standing deadwood. On other sites, where diseased ash wasn't considerd as a safety risk, ash may be retianed as standing deadwood. Fire Plan included in all S1 sites management plans.</t>
    </r>
  </si>
  <si>
    <t>10.9.1</t>
  </si>
  <si>
    <t>Heavy rain - Weather alerts, daily monitoring of silt traps, consult with Inland Fisheries Ireland re water quality. Storms - weather alert. Felling to windfirm edges to prevent windblow in remaining crop.  Fires - document 4.2 Fire Plan Template identifies fire hazards and how to address. FIRMS (Fire Information for Resource Management System) Rapid Alert system sends email from NASA with coordinates of identified hot spots for fire, which can be investigated on the ground.
IForUT foresters carry out site surveys of all sites before planning management and operation, and consult IForUT Hazards &amp; Sensitivites map, EPA website, Historic Environmental Viewer (for archaelogical features), IForUT Public Entity data, old maps (show hydrological connections, archaeological sites and they also sometimes consult with external organisations.  IForUT 5.2 Environmental Impact Checklist completed along with operations contract documents 6.7 Timber Operation Contract &amp; 6.8 General operations Contract used for controlling an monitoring contracts.</t>
  </si>
  <si>
    <t>• Discussions with forest owner / manager shows awareness of potential risks 
• Evidence of unhealthy trees is noted and appropriate action taken
Woodlands over 100 ha. in size 
• Documented systems for assessing tree health 
• Notes or records of monitoring and responses to problems</t>
  </si>
  <si>
    <t>The Forest Service, through their Forest Protection Division, oversee a national tree / forest health monitoring programme.</t>
  </si>
  <si>
    <r>
      <t xml:space="preserve">IForUT staff and foresters showed good awareness and knowledge of potential pests and diseases during discussions with the auditor. Ash die-back Chalara fraxinea disease of ash is prevelent in Ireland and the response was discussed with foresters during the audit.  An example of the disease in an ash plantation was found on site at </t>
    </r>
    <r>
      <rPr>
        <u/>
        <sz val="10"/>
        <rFont val="Cambria"/>
        <family val="1"/>
      </rPr>
      <t>Rossaulty' Knockmaroe FMU.</t>
    </r>
    <r>
      <rPr>
        <sz val="10"/>
        <rFont val="Cambria"/>
        <family val="1"/>
      </rPr>
      <t xml:space="preserve">  Measures had not yet been taken to control the disease.  However, the foresters on site intended to fell and remove the ash and to replace it with an alternative broadleaved species.  </t>
    </r>
    <r>
      <rPr>
        <u/>
        <sz val="10"/>
        <rFont val="Cambria"/>
        <family val="1"/>
      </rPr>
      <t>South Mayo Lower Ballyglass</t>
    </r>
    <r>
      <rPr>
        <sz val="10"/>
        <rFont val="Cambria"/>
        <family val="1"/>
      </rPr>
      <t xml:space="preserve"> tree felling licence for thinning spruce includes approval to clearfell 1.53ha of diseased ash and restock with mixed broadleaves. On other sites, where diseased ash wasn't considerd as a safety risk, ash may be retianed as standing deadwood.</t>
    </r>
  </si>
  <si>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</si>
  <si>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</si>
  <si>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</si>
  <si>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r>
      <t xml:space="preserve">Deer Strategy seen during the audit and was compliant with requirements. Japanese sika deer are present on sites in </t>
    </r>
    <r>
      <rPr>
        <u/>
        <sz val="10"/>
        <rFont val="Cambria"/>
        <family val="1"/>
      </rPr>
      <t>North Cork FMU. Toorlougher FMU and Broadford FMU</t>
    </r>
    <r>
      <rPr>
        <sz val="10"/>
        <rFont val="Cambria"/>
        <family val="1"/>
      </rPr>
      <t xml:space="preserve"> but in general are not at a population density where they are considered a problem.   Documentation, Licences and records for </t>
    </r>
    <r>
      <rPr>
        <u/>
        <sz val="10"/>
        <rFont val="Cambria"/>
        <family val="1"/>
      </rPr>
      <t>Toorlougher</t>
    </r>
    <r>
      <rPr>
        <sz val="10"/>
        <rFont val="Cambria"/>
        <family val="1"/>
      </rPr>
      <t xml:space="preserve"> FMU deer management seen during the audit and were compliant with the requirements. A high population of sika deer present </t>
    </r>
    <r>
      <rPr>
        <u/>
        <sz val="10"/>
        <rFont val="Cambria"/>
        <family val="1"/>
      </rPr>
      <t>Ballynevan, Broadford FMU</t>
    </r>
    <r>
      <rPr>
        <sz val="10"/>
        <rFont val="Cambria"/>
        <family val="1"/>
      </rPr>
      <t xml:space="preserve"> and several were seen during the audit visit. </t>
    </r>
    <r>
      <rPr>
        <u/>
        <sz val="10"/>
        <rFont val="Cambria"/>
        <family val="1"/>
      </rPr>
      <t>Ballynevan</t>
    </r>
    <r>
      <rPr>
        <sz val="10"/>
        <rFont val="Cambria"/>
        <family val="1"/>
      </rPr>
      <t xml:space="preserve">, is mainly an oak plantation with areas of mixed broadleaves and 5 Ha of SS to be felled and replanted with oak and SP and deer control will be necessary in order to replant and this was discussed during the audit.  </t>
    </r>
    <r>
      <rPr>
        <u/>
        <sz val="10"/>
        <rFont val="Cambria"/>
        <family val="1"/>
      </rPr>
      <t>Slieve Aughtys Alleendarra</t>
    </r>
    <r>
      <rPr>
        <sz val="10"/>
        <rFont val="Cambria"/>
        <family val="1"/>
      </rPr>
      <t xml:space="preserve"> 2021 restock site visit moderate browsing damage noted on broadleaves and Scots pine.  New Forest Manager aware of issue and discussed appropriate actions to be taken to remedy the issue.</t>
    </r>
  </si>
  <si>
    <t>10.3.4.1</t>
  </si>
  <si>
    <r>
      <rPr>
        <u/>
        <sz val="10"/>
        <color indexed="8"/>
        <rFont val="Cambria"/>
        <family val="1"/>
      </rPr>
      <t>Oakley Park</t>
    </r>
    <r>
      <rPr>
        <sz val="10"/>
        <color indexed="8"/>
        <rFont val="Cambria"/>
        <family val="1"/>
      </rPr>
      <t xml:space="preserve"> DMP 2024-25 seen. Deer cull figures are reported to NPWS at the end of the season (April). Deer hunter has to have training from one of three groups accredited by NPWS, namely Deer Alliance, Country Sports Ireland, National Association of Regional Game Councils.
IForUT have a Deer Strategy seen during the audit and was compliant with requirements. Red deer Cervus cervus, Japanese sika deer Cervus nippon, fallow deer Dama dama are present in Ireland and invasive and exotic muntjac have recently been confirmed as present in some part of Ireland.  </t>
    </r>
  </si>
  <si>
    <t>Management of damaging wild mammals (other than deer) shall where possible be in co-operation with adjoining landowners.</t>
  </si>
  <si>
    <t>• Awareness of potential problems and description of appropriate action taken 
• Records of liaison with adjoining landowners Records of liaison with local NPWS Conservation Ranger</t>
  </si>
  <si>
    <t>Damaging wild animals are described in the Forest Service “Forest Protection Guidelines” and include: 
• Rabbit 
• Hare 
• Grey squirrel 
• Bank vole</t>
  </si>
  <si>
    <r>
      <rPr>
        <u/>
        <sz val="10"/>
        <rFont val="Cambria"/>
        <family val="1"/>
      </rPr>
      <t>Slieve Aughtys Alleendarra</t>
    </r>
    <r>
      <rPr>
        <sz val="10"/>
        <rFont val="Cambria"/>
        <family val="1"/>
      </rPr>
      <t xml:space="preserve"> 2021 restock site visit moderate browsing damage noted on broadleaves and Scots pine.  New Forest Manager aware of issue and discussed appropriate actions to be taken to remedy the issue.  No othe issues noted during audit.  Bank voles are sometimes considered a problem on some restocking and afforestation sites in SW Ireland and grey squirrels may be a problem in broadleaved woodlands in parts of eastern Ireland but not observed during the audit. </t>
    </r>
  </si>
  <si>
    <r>
      <rPr>
        <sz val="10"/>
        <color indexed="8"/>
        <rFont val="Cambria"/>
        <family val="1"/>
      </rPr>
      <t xml:space="preserve">Grey squirrels </t>
    </r>
    <r>
      <rPr>
        <i/>
        <sz val="10"/>
        <color indexed="8"/>
        <rFont val="Cambria"/>
        <family val="1"/>
      </rPr>
      <t>Sciurus carolinensis</t>
    </r>
    <r>
      <rPr>
        <sz val="10"/>
        <color indexed="8"/>
        <rFont val="Cambria"/>
        <family val="1"/>
      </rPr>
      <t xml:space="preserve"> were introduced into the midlands of Ireland in 1911 and had spread to other parts of eastern Ireland but now appears to be declining due to the recovery of the native pine marten Martes martes. Grey squirrels are not known to be present in any of the sites audited in S3.</t>
    </r>
  </si>
  <si>
    <t>On becoming aware of the presence or new arrival of invasive mammals in the WMU, the owner / manager shall report this to the National Parks and Wildlife Service.</t>
  </si>
  <si>
    <t>• Records of liaison with NPWS</t>
  </si>
  <si>
    <t>The owner / manager should also consider reporting such incidences to the Forest Service and other authorities as appropriate.</t>
  </si>
  <si>
    <r>
      <t>No examples seen during the audit or confirmed in interview with forest managers.  Bank voles are not indigenous to Ireland, may have been introduced accidentally in the 1920s, and have naturalised. Species not encountered o</t>
    </r>
    <r>
      <rPr>
        <u/>
        <sz val="10"/>
        <rFont val="Cambria"/>
        <family val="1"/>
      </rPr>
      <t>n all sites</t>
    </r>
    <r>
      <rPr>
        <sz val="10"/>
        <rFont val="Cambria"/>
        <family val="1"/>
      </rPr>
      <t xml:space="preserve"> audited in 2022.  </t>
    </r>
  </si>
  <si>
    <t>• Fire plan
• Discussions with the forest owner/manager</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</si>
  <si>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</si>
  <si>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Fire Plan included in all S1 sites management plans.</t>
  </si>
  <si>
    <t>Areas that fulfill specific and recognized protective functions, either ecologically or for society, shall be mapped and forest management plans shall take full account of these.</t>
  </si>
  <si>
    <t>• Maps 
• Management plan 
• Field inspection</t>
  </si>
  <si>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</si>
  <si>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r>
      <t xml:space="preserve">Constraints maps in management plans for </t>
    </r>
    <r>
      <rPr>
        <u/>
        <sz val="10"/>
        <rFont val="Cambria"/>
        <family val="1"/>
      </rPr>
      <t xml:space="preserve">all sites </t>
    </r>
    <r>
      <rPr>
        <sz val="10"/>
        <rFont val="Cambria"/>
        <family val="1"/>
      </rPr>
      <t xml:space="preserve">audited in 2022.  Foresters carry out site surveys of </t>
    </r>
    <r>
      <rPr>
        <u/>
        <sz val="10"/>
        <rFont val="Cambria"/>
        <family val="1"/>
      </rPr>
      <t>all sites</t>
    </r>
    <r>
      <rPr>
        <sz val="10"/>
        <rFont val="Cambria"/>
        <family val="1"/>
      </rPr>
      <t xml:space="preserve"> before planning management and operation, and consult IForUT Hazards &amp; Sensitivites map, EPA website, Historic Environmental Viewer (for archaelogical features), IForUT Public Entity data, old maps (show hydrological connections, archaeological sites and they also sometimes consult with external organisations e.g BirdWatch Ireland, Nationa Biodivrsity Centre.  Local knowledge also valued e.g local resident provided information regarding presence of common frogs which informed rationale for pond creation at Knockshanvo, Broadford FMU. Forest Service provide approval for felling, roading, afforestation and reforestation based on adherance with environmental conditions e.g 5 to 20 metre aquatic zone and panted broadleaved buffers on aquatic zones, minimum percentages of broadleaves and open space for restocking and seen for Clashykinleen, North Cork FMU, Ballynevan and Knockshanvo, Broadford MU. IForUT has a biodiversitytarget of 20% for all FMUs and 30% overall by 3030 .  IForUT 5.2 Environmental Impact Checklist completed along with operations contract documents 6.7 Timber Operation Contract &amp; 6.8 General operations Contract seen for a number of sites including </t>
    </r>
    <r>
      <rPr>
        <u/>
        <sz val="10"/>
        <rFont val="Cambria"/>
        <family val="1"/>
      </rPr>
      <t>Glenagross, Broadford MU</t>
    </r>
    <r>
      <rPr>
        <sz val="10"/>
        <rFont val="Cambria"/>
        <family val="1"/>
      </rPr>
      <t xml:space="preserve"> </t>
    </r>
  </si>
  <si>
    <r>
      <t>5.2</t>
    </r>
    <r>
      <rPr>
        <b/>
        <sz val="10"/>
        <color indexed="11"/>
        <rFont val="Cambria"/>
        <family val="1"/>
      </rPr>
      <t>.1</t>
    </r>
  </si>
  <si>
    <t>• Integrated pest management strategy 
• Discussion with forest owner / manager 
• Management plan 
• Field inspection</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</si>
  <si>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</si>
  <si>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r>
      <t>IForUT document 4.8 IPMS in Forest Management Manual. IForUT staff and foresters showed good awareness and knowledge of potential pests and diseases, including those that are invasive during discussions with the auditor. Ash die-back Chalara fraxinea disease of ash is prevelent in Ireland and the response was discussed with foresters during the audit.  An example of the disease in an ash plantation was found on site at</t>
    </r>
    <r>
      <rPr>
        <u/>
        <sz val="10"/>
        <rFont val="Cambria"/>
        <family val="1"/>
      </rPr>
      <t xml:space="preserve"> Rossaulty' Knockmaroe FMU</t>
    </r>
    <r>
      <rPr>
        <sz val="10"/>
        <rFont val="Cambria"/>
        <family val="1"/>
      </rPr>
      <t xml:space="preserve">.  Measures had not yet been taken to control the disease.  However, the foresters on site intended to fell and remove the ash and to replace it with an alternative broadleaved species. </t>
    </r>
    <r>
      <rPr>
        <u/>
        <sz val="10"/>
        <rFont val="Cambria"/>
        <family val="1"/>
      </rPr>
      <t>South Mayo Lower Ballyglass</t>
    </r>
    <r>
      <rPr>
        <sz val="10"/>
        <rFont val="Cambria"/>
        <family val="1"/>
      </rPr>
      <t xml:space="preserve"> tree felling licence for thinning spruce includes approval to clearfell 1.53ha of diseased ash and restock with mixed broadleaves. </t>
    </r>
  </si>
  <si>
    <r>
      <rPr>
        <sz val="10"/>
        <color indexed="8"/>
        <rFont val="Cambria"/>
        <family val="1"/>
      </rPr>
      <t xml:space="preserve">IForUT document 4.8 IPMS includes Section 2 Prevention, Section 3 Reduction and Section 4 Pesticide Use Decision.  Appendix 8 IPM-ESRA flow chart includes non chemical means. Certification manager confirmed a number contracts where use of manual cleaning and flailing of scrub was used.  Evidence seen of conversation 27/2/24 re manual weeding in preference to chemical use at </t>
    </r>
    <r>
      <rPr>
        <u/>
        <sz val="10"/>
        <color indexed="8"/>
        <rFont val="Cambria"/>
        <family val="1"/>
      </rPr>
      <t>Knockagh</t>
    </r>
    <r>
      <rPr>
        <sz val="10"/>
        <color indexed="8"/>
        <rFont val="Cambria"/>
        <family val="1"/>
      </rPr>
      <t>.</t>
    </r>
  </si>
  <si>
    <t>It shall be a forest management objective to minimise the use of chemical pesticides in the forest.</t>
  </si>
  <si>
    <t>• Written forest management objective in management plan 
• Discussion with forest owner / manager 
• Field inspections</t>
  </si>
  <si>
    <t>This requirement is associated with requirement 5.2.1 whereby pesticide use, where necessary, is only used as part of an integrated pest management plan and not as the only solution to a pest problem.</t>
  </si>
  <si>
    <t>IForUT document 4.8 IPMS includes Section 2 Prevention, Section 3 Reduction and Section 4 Pesticide Use Decision.  Appendix 8 IPM-ESRA flow chart includes non chemical means. Certification manager confirmed a number contracts where use of manual cleaning and flailing of scrub was used.  Site visit to Slieve Aughtys Alleendarra - FM to use manual cleaning of restock rather than chemical use.</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</si>
  <si>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</si>
  <si>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 Pesticide use records 
• Evidence that personal protective equipment is used 
• Discussion with forest owner / manager 
Field inspections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</si>
  <si>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</si>
  <si>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r>
      <t xml:space="preserve">IForUT document 4.8 IPMS includes Section 2 Prevention, Section 3 Reduction and Section 4 Pesticide Use Decision.  Appendix 8 IPM-ESRA flow chart includes non chemical means.  Additional to documents viewed for </t>
    </r>
    <r>
      <rPr>
        <u/>
        <sz val="10"/>
        <rFont val="Cambria"/>
        <family val="1"/>
      </rPr>
      <t>South Mayo Carrowmore 2</t>
    </r>
    <r>
      <rPr>
        <sz val="10"/>
        <rFont val="Cambria"/>
        <family val="1"/>
      </rPr>
      <t xml:space="preserve"> new planting chemical application august 2022 6.8 General Operations Contract, 6.12 Pesticide Useage Record and 5.13 Chemical Application procedures. In interview forest manager demonstrated good awareness of legal requirement. IForUT Spreadsheet of 2022 chemical returns inspected.</t>
    </r>
  </si>
  <si>
    <t>10.7.3</t>
  </si>
  <si>
    <r>
      <rPr>
        <sz val="10"/>
        <color indexed="8"/>
        <rFont val="Cambria"/>
        <family val="1"/>
      </rPr>
      <t xml:space="preserve">IForUT 365 (sharepoint intranet available to all managers) lists all uses in Chemical Usage Table, with link to document 6.12 Pesticide Usage Record. Sample seen for </t>
    </r>
    <r>
      <rPr>
        <u/>
        <sz val="10"/>
        <color indexed="8"/>
        <rFont val="Cambria"/>
        <family val="1"/>
      </rPr>
      <t>Firoda</t>
    </r>
    <r>
      <rPr>
        <sz val="10"/>
        <color indexed="8"/>
        <rFont val="Cambria"/>
        <family val="1"/>
      </rPr>
      <t xml:space="preserve"> dated 9/9/24. </t>
    </r>
  </si>
  <si>
    <t>Storage, handling, use and disposal of chemicals shall be in compliance with the Forest Service “Forest Protection Guidelines” and any other up to date published advice.</t>
  </si>
  <si>
    <t>• Visit to chemical store 
• Discussion with forest owner / manager 
• Disposal records 
• Field inspections</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</si>
  <si>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</si>
  <si>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r>
      <t xml:space="preserve">IForUT do not purchase or store chemicals, this is undertaken by spraying contractors. IForUT document 4.8 IPMS includes Section 2 Prevention, Section 3 Reduction and Section 4 Pesticide Use Decision.  Appendix 8 IPM-ESRA flow chart includes non chemical means.  Additional to documents viewed for </t>
    </r>
    <r>
      <rPr>
        <u/>
        <sz val="10"/>
        <rFont val="Cambria"/>
        <family val="1"/>
      </rPr>
      <t>South Mayo Carrowmore 2</t>
    </r>
    <r>
      <rPr>
        <sz val="10"/>
        <rFont val="Cambria"/>
        <family val="1"/>
      </rPr>
      <t xml:space="preserve"> new planting chemical application august 2022 6.8 General Operations Contract (includes linke to FISA &amp; IFSG guidance), 6.12 Pesticide Useage Record and 5.13 Chemical Application procedures. In interview forest manager demonstrated good awareness of legal requirement. </t>
    </r>
  </si>
  <si>
    <t>10.7.4</t>
  </si>
  <si>
    <r>
      <rPr>
        <sz val="10"/>
        <color indexed="8"/>
        <rFont val="Cambria"/>
        <family val="1"/>
      </rPr>
      <t xml:space="preserve">Operatives are suitably trained. Sample certificates seen for </t>
    </r>
    <r>
      <rPr>
        <u/>
        <sz val="10"/>
        <color indexed="8"/>
        <rFont val="Cambria"/>
        <family val="1"/>
      </rPr>
      <t xml:space="preserve">Firoda </t>
    </r>
    <r>
      <rPr>
        <sz val="10"/>
        <color indexed="8"/>
        <rFont val="Cambria"/>
        <family val="1"/>
      </rPr>
      <t xml:space="preserve">(PA 1&amp;6). 
Document 6.5 Pollution Control is attached as part of document 6.8 General Operations Contract and details operator protections. Sample for </t>
    </r>
    <r>
      <rPr>
        <u/>
        <sz val="10"/>
        <color indexed="8"/>
        <rFont val="Cambria"/>
        <family val="1"/>
      </rPr>
      <t>Firoda</t>
    </r>
    <r>
      <rPr>
        <sz val="10"/>
        <color indexed="8"/>
        <rFont val="Cambria"/>
        <family val="1"/>
      </rPr>
      <t xml:space="preserve">.
Pollution Control Plans seen for </t>
    </r>
    <r>
      <rPr>
        <u/>
        <sz val="10"/>
        <color indexed="8"/>
        <rFont val="Cambria"/>
        <family val="1"/>
      </rPr>
      <t xml:space="preserve">all sites </t>
    </r>
    <r>
      <rPr>
        <sz val="10"/>
        <color indexed="8"/>
        <rFont val="Cambria"/>
        <family val="1"/>
      </rPr>
      <t xml:space="preserve">which had recently been harvested and were inspected in 2024.  </t>
    </r>
  </si>
  <si>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</si>
  <si>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 Discussion with forest owner / manager 
• Records of fertiliser use 
• Field inspections 
• Documented environmental appraisal</t>
  </si>
  <si>
    <t>Unnecessary use of fertiliser may be avoided through the use of appropriate species.
Appropriate fertiliser use is described in the Forest Service “Code of Best Forest Practice – Ireland” and in the Forest Service “Forestry and Water Quality Guidelines”.</t>
  </si>
  <si>
    <t xml:space="preserve">IForUT staff and forest managers confirmed there had been no use of fertiliser in the last 12 months, none was identified through the audit process, nor was it highlighted through the stakeholder consultation process. </t>
  </si>
  <si>
    <t>10.6.1</t>
  </si>
  <si>
    <t>None used</t>
  </si>
  <si>
    <r>
      <t>5.3</t>
    </r>
    <r>
      <rPr>
        <b/>
        <sz val="10"/>
        <color indexed="11"/>
        <rFont val="Cambria"/>
        <family val="1"/>
      </rPr>
      <t>.1</t>
    </r>
  </si>
  <si>
    <t>Where appropriate, wildlife management and control shall be used in preference to fencing. Where fences are used, opportunities shall be taken to minimise negative impacts on access, landscape, wildlife and sites of public interest.</t>
  </si>
  <si>
    <t>• Discussion with forest owner / manager demonstrates and awareness of impacts of fence alignments and the alternatives 
• Field inspections</t>
  </si>
  <si>
    <t>Decisions to erect fences, their alignment and specification should take account of: 
• Landscape 
• Public rights of way 
• Existing users of the woodland 
• Wildlife 
• Archaeology</t>
  </si>
  <si>
    <r>
      <t xml:space="preserve">Only stock fences used on </t>
    </r>
    <r>
      <rPr>
        <u/>
        <sz val="10"/>
        <rFont val="Cambria"/>
        <family val="1"/>
      </rPr>
      <t>all sites</t>
    </r>
    <r>
      <rPr>
        <sz val="10"/>
        <rFont val="Cambria"/>
        <family val="1"/>
      </rPr>
      <t xml:space="preserve"> inspected in 2022 audit.  Stock fences are necessary to exclude cattle, sheep and horses are not an impediment to movement of wildife, including deer.  No deer fences seen during the audit. </t>
    </r>
  </si>
  <si>
    <r>
      <t>5.4</t>
    </r>
    <r>
      <rPr>
        <b/>
        <sz val="10"/>
        <color indexed="11"/>
        <rFont val="Cambria"/>
        <family val="1"/>
      </rPr>
      <t>.1</t>
    </r>
  </si>
  <si>
    <t>Waste disposal shall be in accordance with current waste management legislation and regulations.</t>
  </si>
  <si>
    <r>
      <rPr>
        <sz val="11"/>
        <rFont val="Cambria"/>
        <family val="1"/>
      </rPr>
      <t xml:space="preserve">• No evidence of significant impacts from waste disposal.
</t>
    </r>
    <r>
      <rPr>
        <b/>
        <sz val="11"/>
        <rFont val="Cambria"/>
        <family val="1"/>
      </rPr>
      <t xml:space="preserve">
</t>
    </r>
    <r>
      <rPr>
        <sz val="11"/>
        <rFont val="Cambria"/>
        <family val="1"/>
      </rPr>
      <t>• Documented policy on waste disposal including segregation, storage, recycling, return to manufacturer.</t>
    </r>
  </si>
  <si>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</si>
  <si>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t>obs 2022.4</t>
  </si>
  <si>
    <r>
      <rPr>
        <sz val="10"/>
        <color indexed="8"/>
        <rFont val="Cambria"/>
        <family val="1"/>
      </rPr>
      <t xml:space="preserve">Document 5.9 Illegal Dumping Procedure details identification of rubbish and procedures for removal, including planting bags. Very limited use of tree shelters and fencing on sites.
IForUT do not purchase or store chemicals, this is undertaken by spraying contractors. IForUT document 4.8 IPMS includes Section 2 Prevention, Section 3 Reduction and Section 4 Pesticide Use Decision.  Appendix 8 IPM-ESRA flow chart includes non chemical means of control. IForUT has an Illegal Dumping Procedure which covers several aspects and  mentions "historical littering and general operational rubbish" and also "remove litter as soon as possible to reduce copycat dumping".  Other measures include signage to discourage dumping which complements local authority signage which display fines for dumping. 
Old planting bags originating from planting of the current 20 years stands of Sitka spruce seen in old shed at </t>
    </r>
    <r>
      <rPr>
        <u/>
        <sz val="10"/>
        <color indexed="8"/>
        <rFont val="Cambria"/>
        <family val="1"/>
      </rPr>
      <t>Toonaree site, West Limerick FMU</t>
    </r>
    <r>
      <rPr>
        <sz val="10"/>
        <color indexed="8"/>
        <rFont val="Cambria"/>
        <family val="1"/>
      </rPr>
      <t>.  IForUT have a Waste Disposal Policy and evidence was seen during the audit that it was being implemented (Waste Disposal Receipts). 
IForUT dispose of historic waste whenever they find it on site and no examples of current waste were observed during audit. They are therefore compliant with the standard. However, Obs 2022.4 should be left open to ensure continued vigilance at S4.</t>
    </r>
  </si>
  <si>
    <t>Plans and equipment shall be in place to deal with accidental spillages.</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</si>
  <si>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</si>
  <si>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Detailed guidance on this requirement is provided in the Forest Service: 
• “Forest Harvesting and the Environment Guidelines” 
• “Forests and Water Quality Guidelines” 
• “Code of Best Forest Practice – Ireland”</t>
  </si>
  <si>
    <r>
      <t xml:space="preserve">All machines must have pollution control kits which are checked by IForUT during internal audits.  Doc 6.5 Forest Operations manual Pollution Control Pland and ersoion &amp; sedimentation prevention measures. </t>
    </r>
    <r>
      <rPr>
        <u/>
        <sz val="10"/>
        <rFont val="Cambria"/>
        <family val="1"/>
      </rPr>
      <t>SOuth MAyo Lower Ballyglass</t>
    </r>
    <r>
      <rPr>
        <sz val="10"/>
        <rFont val="Cambria"/>
        <family val="1"/>
      </rPr>
      <t xml:space="preserve"> recently completed new road construction site silt netting still in place on relevant watercourse.</t>
    </r>
  </si>
  <si>
    <r>
      <rPr>
        <sz val="10"/>
        <color indexed="8"/>
        <rFont val="Cambria"/>
        <family val="1"/>
      </rPr>
      <t>Document 5.9 Illegal Dumping Procedure details identification of rubbish and procedures for removal, including planting bags. Very limited use of tree shelters and fencing on sites.
Spill kits checked on site at</t>
    </r>
    <r>
      <rPr>
        <u/>
        <sz val="10"/>
        <color indexed="8"/>
        <rFont val="Cambria"/>
        <family val="1"/>
      </rPr>
      <t xml:space="preserve"> Cloontra and Curraghkyle 2</t>
    </r>
    <r>
      <rPr>
        <sz val="10"/>
        <color indexed="8"/>
        <rFont val="Cambria"/>
        <family val="1"/>
      </rPr>
      <t>. But see Minor CAR 2024.03 under 4.2.1</t>
    </r>
  </si>
  <si>
    <r>
      <t>6</t>
    </r>
    <r>
      <rPr>
        <b/>
        <sz val="10"/>
        <color indexed="50"/>
        <rFont val="Cambria"/>
        <family val="1"/>
      </rPr>
      <t>.1.1</t>
    </r>
  </si>
  <si>
    <r>
      <t>6.1</t>
    </r>
    <r>
      <rPr>
        <b/>
        <sz val="10"/>
        <color indexed="11"/>
        <rFont val="Cambria"/>
        <family val="1"/>
      </rPr>
      <t>.1</t>
    </r>
  </si>
  <si>
    <t>National Parks and statutorily designated areas shall be identified and mapped. Management in the form of notifiable actions shall be agreed in consultation with the relevant statutory agency.</t>
  </si>
  <si>
    <t>• Maps showing designated areas 
• Management Plans 
• Field Inspection 
• Documented evidence of consultation with statutory agencies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</si>
  <si>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</si>
  <si>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r>
      <t xml:space="preserve">Statutorily designated areas areas on or near </t>
    </r>
    <r>
      <rPr>
        <u/>
        <sz val="10"/>
        <rFont val="Cambria"/>
        <family val="1"/>
      </rPr>
      <t>all sites</t>
    </r>
    <r>
      <rPr>
        <sz val="10"/>
        <rFont val="Cambria"/>
        <family val="1"/>
      </rPr>
      <t xml:space="preserve"> audited in 2022 are mentioned in managment plans identified and identified on associated maps.  Hen harrier SPAs are classed as HCVF.  Prior to operations annual ground check carried out on all sites by forest managers and potential impacts e.g. on hen harriers are checked.  </t>
    </r>
    <r>
      <rPr>
        <u/>
        <sz val="10"/>
        <rFont val="Cambria"/>
        <family val="1"/>
      </rPr>
      <t xml:space="preserve">Fermoyle &amp; Luggannima </t>
    </r>
    <r>
      <rPr>
        <sz val="10"/>
        <rFont val="Cambria"/>
        <family val="1"/>
      </rPr>
      <t>located within SPA &amp; SAC subject to Forest service approval the managment objective is to return this area to more natural conditions of SPA/SAC.</t>
    </r>
  </si>
  <si>
    <t>Management Plans summarise species strcuture and biodiversity and designations and sub-catcments.  Map 4 details FWPM and designated sites. NPWS provides details of extended or new designated sites. Prior to operations ground checks are carried out and TFL approvals detail any constraints.</t>
  </si>
  <si>
    <r>
      <rPr>
        <sz val="10"/>
        <color indexed="8"/>
        <rFont val="Cambria"/>
        <family val="1"/>
      </rPr>
      <t xml:space="preserve">FS consulation process with NPWS, Inland Fisheries in relation to FLs and roads licences and AAD screening process and sometimes ecology report where relevant identifies site sensitivities including rare or threatended species e.g in </t>
    </r>
    <r>
      <rPr>
        <u/>
        <sz val="10"/>
        <color indexed="8"/>
        <rFont val="Cambria"/>
        <family val="1"/>
      </rPr>
      <t xml:space="preserve">Kilmihill FMU, West Clare </t>
    </r>
    <r>
      <rPr>
        <sz val="10"/>
        <color indexed="8"/>
        <rFont val="Cambria"/>
        <family val="1"/>
      </rPr>
      <t xml:space="preserve"> a FL timing restriction on operations to eliminate potential impacts on over-wintering whooper swans, and at </t>
    </r>
    <r>
      <rPr>
        <u/>
        <sz val="10"/>
        <color indexed="8"/>
        <rFont val="Cambria"/>
        <family val="1"/>
      </rPr>
      <t xml:space="preserve">Strokestown FMU </t>
    </r>
    <r>
      <rPr>
        <sz val="10"/>
        <color indexed="8"/>
        <rFont val="Cambria"/>
        <family val="1"/>
      </rPr>
      <t xml:space="preserve">a FS Ecology Report restricted the felling and therefore felling was postponed until January 2024 as part restructuring phase (in addition oak LTR is present).
At </t>
    </r>
    <r>
      <rPr>
        <u/>
        <sz val="10"/>
        <color indexed="8"/>
        <rFont val="Cambria"/>
        <family val="1"/>
      </rPr>
      <t>Dernahelty Mor</t>
    </r>
    <r>
      <rPr>
        <sz val="10"/>
        <color indexed="8"/>
        <rFont val="Cambria"/>
        <family val="1"/>
      </rPr>
      <t xml:space="preserve"> IForUT followed procedures to protect Hen Harriers by responding to information with appropriate checks. When informed of the likely presence of a hen harrier they undertook a bird survey; when informed of a nesting site, they checked with FS; after the NPWS site visit they suspended works (on the Friday, before the NPWS confirmation and FS licence suspension on Monday). IForUT intend to work with NPWS to identify site constraints in advance of works. </t>
    </r>
  </si>
  <si>
    <t>Features and small areas of high biodiversity value shall be identified, mapped and managed to maintain or enhance biodiversity as the primary management objective.</t>
  </si>
  <si>
    <t>• Maps indicating presence of features / areas of high biodiversity value 
• Evidence of a pro active approach to the identification of these features and areas 
• Field Inspection 
• Management Plans</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</si>
  <si>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</si>
  <si>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t>Obs 2022.5</t>
  </si>
  <si>
    <r>
      <t xml:space="preserve">No large scale restoration of open ground habitats seen during the 2023 audit.  Small scale open ground setbacks installed following felling  e.g aquatic setbacks with MB fringes of between  5 to 20 metre seen at </t>
    </r>
    <r>
      <rPr>
        <u/>
        <sz val="10"/>
        <rFont val="Cambria"/>
        <family val="1"/>
      </rPr>
      <t>Clonad FMU, Garryglas FMU, Tonduff FMU, Mullaghmacormick and Killahurk</t>
    </r>
    <r>
      <rPr>
        <sz val="10"/>
        <rFont val="Cambria"/>
        <family val="1"/>
      </rPr>
      <t xml:space="preserve">. </t>
    </r>
  </si>
  <si>
    <t>6.5.1</t>
  </si>
  <si>
    <r>
      <rPr>
        <sz val="10"/>
        <color indexed="8"/>
        <rFont val="Cambria"/>
        <family val="1"/>
      </rPr>
      <t xml:space="preserve">NPWS and OWS designated areas are recorded within the GIS layer. All sites are are surveyed and classified according level 3 of Fossit classification and IForUT biodiversity classes. OWS identified at </t>
    </r>
    <r>
      <rPr>
        <u/>
        <sz val="10"/>
        <color indexed="8"/>
        <rFont val="Cambria"/>
        <family val="1"/>
      </rPr>
      <t>Oakley Park</t>
    </r>
    <r>
      <rPr>
        <sz val="10"/>
        <color indexed="8"/>
        <rFont val="Cambria"/>
        <family val="1"/>
      </rPr>
      <t xml:space="preserve"> and seen as protected area on site.</t>
    </r>
  </si>
  <si>
    <t>Where a rare or endangered species is known to be present in the woodland, the relevant statutory authority shall be notified and appropriate management shall be agreed with them.</t>
  </si>
  <si>
    <t>Evidence of consultation and agreement with statutory authority.</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</si>
  <si>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</si>
  <si>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t>6.1.4</t>
  </si>
  <si>
    <r>
      <t xml:space="preserve">Foresters carry out site surveys of all sites before planning management and operation, and consult IForUT Hazards &amp; Sensitivites map, EPA website, Historic Environmental Viewer (for archaelogical features), IForUT Public Entity data, old maps (show hydrological connections, archaeological sites and they also sometimes consult with external organisations e.g BirdWatch Ireland, National Biodiversity Centre.   IForUT has a biodiversity target of 20% for all FMUs and 30% overall by 3030 .  IForUT 5.2 Environmental Impact Checklist completed along with operations contract documents 6.7 Timber Operation Contract &amp; 6.8 General operations Contract seen for a number of sites including </t>
    </r>
    <r>
      <rPr>
        <u/>
        <sz val="10"/>
        <rFont val="Cambria"/>
        <family val="1"/>
      </rPr>
      <t xml:space="preserve">Glenagross, Broadford MU, South Mayo Lower Ballyglass </t>
    </r>
    <r>
      <rPr>
        <sz val="10"/>
        <rFont val="Cambria"/>
        <family val="1"/>
      </rPr>
      <t xml:space="preserve">new road and </t>
    </r>
    <r>
      <rPr>
        <u/>
        <sz val="10"/>
        <rFont val="Cambria"/>
        <family val="1"/>
      </rPr>
      <t xml:space="preserve">Carrowmore 2 </t>
    </r>
    <r>
      <rPr>
        <sz val="10"/>
        <rFont val="Cambria"/>
        <family val="1"/>
      </rPr>
      <t xml:space="preserve">new planting.  The Ecological Suvey as part of Natura Impact Staments NIS submitted as part of FL may mention RTE species that are present e.g BorrisFarney, Tipperary list various species although not neccesarily rare or threatended, and </t>
    </r>
    <r>
      <rPr>
        <u/>
        <sz val="10"/>
        <rFont val="Cambria"/>
        <family val="1"/>
      </rPr>
      <t>Knockmaroe</t>
    </r>
    <r>
      <rPr>
        <sz val="10"/>
        <rFont val="Cambria"/>
        <family val="1"/>
      </rPr>
      <t xml:space="preserve"> NIS ecological survey (submitted to FS) mentions presence of hen harriers.   </t>
    </r>
  </si>
  <si>
    <t>6.1.5</t>
  </si>
  <si>
    <t>6.1.6</t>
  </si>
  <si>
    <r>
      <t xml:space="preserve">Protected Species Record list (Excel spreadsheet) sightings and signs of protected species identified by foresters and others and can be viewed/searched by FMU, species etc, and is referenced in each FMU MP monitoring report. IForUT Protected Species and Habitats Policy lists and/or links/references habitats and summary of species likely to be encountered, and seen in S2 audit. IForUT  carry out ecological surveys e.g  Ecological and habitat Surveys carried out in </t>
    </r>
    <r>
      <rPr>
        <u/>
        <sz val="10"/>
        <rFont val="Cambria"/>
        <family val="1"/>
      </rPr>
      <t>Clonad FMU</t>
    </r>
    <r>
      <rPr>
        <sz val="10"/>
        <rFont val="Cambria"/>
        <family val="1"/>
      </rPr>
      <t xml:space="preserve"> which mentions protected and rare species.  A OWS Survey carried out in 2012  for</t>
    </r>
    <r>
      <rPr>
        <u/>
        <sz val="10"/>
        <rFont val="Cambria"/>
        <family val="1"/>
      </rPr>
      <t xml:space="preserve"> Clonad FMU</t>
    </r>
    <r>
      <rPr>
        <sz val="10"/>
        <rFont val="Cambria"/>
        <family val="1"/>
      </rPr>
      <t xml:space="preserve"> mentions rare species such as Alder buckthorn and endemic Irish whitebeam </t>
    </r>
    <r>
      <rPr>
        <i/>
        <sz val="10"/>
        <rFont val="Cambria"/>
        <family val="1"/>
      </rPr>
      <t>Sorbus hibernica</t>
    </r>
    <r>
      <rPr>
        <sz val="10"/>
        <rFont val="Cambria"/>
        <family val="1"/>
      </rPr>
      <t xml:space="preserve">. </t>
    </r>
    <r>
      <rPr>
        <u/>
        <sz val="10"/>
        <rFont val="Cambria"/>
        <family val="1"/>
      </rPr>
      <t>Clooneragh, New Strokestown:</t>
    </r>
    <r>
      <rPr>
        <sz val="10"/>
        <rFont val="Cambria"/>
        <family val="1"/>
      </rPr>
      <t xml:space="preserve"> site visit to clearfell (commenced 26/10/23) not active, stopped by IForUT resource and compliance manager on 1/11/23 due to felling licence recomendation relating to presence of red squirrels in forest to recomence in January. Small area of site next to forest road had been felled to date with minimal impact.</t>
    </r>
  </si>
  <si>
    <t>6.1.7</t>
  </si>
  <si>
    <r>
      <rPr>
        <sz val="10"/>
        <color indexed="8"/>
        <rFont val="Calibri Light"/>
        <family val="2"/>
      </rPr>
      <t xml:space="preserve">Operations are postponed or stopped when rare or threatened species are detected or when the foresters are informed by local people e.g  local people and neighbours are consulted or provide information e.g at </t>
    </r>
    <r>
      <rPr>
        <u/>
        <sz val="10"/>
        <color indexed="8"/>
        <rFont val="Calibri Light"/>
        <family val="2"/>
      </rPr>
      <t>Derrybeg, Clonad FMU</t>
    </r>
    <r>
      <rPr>
        <sz val="10"/>
        <color indexed="8"/>
        <rFont val="Calibri Light"/>
        <family val="2"/>
      </rPr>
      <t xml:space="preserve"> local people highlighted the presence of an active heronary with chicks and juvenile birds i</t>
    </r>
    <r>
      <rPr>
        <u/>
        <sz val="10"/>
        <color indexed="8"/>
        <rFont val="Calibri Light"/>
        <family val="2"/>
      </rPr>
      <t xml:space="preserve">n Derrybeg Wood </t>
    </r>
    <r>
      <rPr>
        <sz val="10"/>
        <color indexed="8"/>
        <rFont val="Calibri Light"/>
        <family val="2"/>
      </rPr>
      <t xml:space="preserve">and requested that harvesting be postponed until after the breeding season at the end of August 2024 and harvesting was postponed.  The NPWS procedure for breeding hen harriers in SPAs and other hen harrier breeding areas is adhered to i.e IForUT postpones operations within hen harrier 'red zones' until after the breeding season  when informed by NPWS (or other parties) and in hen harrier 'green zones'  when breeding is confirmed e.g a site-impacting operation was stopped as a result of local person informing the machine operator of a nearby hen harrier nest </t>
    </r>
    <r>
      <rPr>
        <u/>
        <sz val="10"/>
        <color indexed="8"/>
        <rFont val="Calibri Light"/>
        <family val="2"/>
      </rPr>
      <t>Dernahelty Mor</t>
    </r>
    <r>
      <rPr>
        <sz val="10"/>
        <color indexed="8"/>
        <rFont val="Calibri Light"/>
        <family val="2"/>
      </rPr>
      <t>, and prior to a demand by NPWS for the operation to be suspended. See Complaint 2024-08-02 for details.</t>
    </r>
  </si>
  <si>
    <t>6.1.8</t>
  </si>
  <si>
    <r>
      <t>6.2</t>
    </r>
    <r>
      <rPr>
        <b/>
        <sz val="10"/>
        <color indexed="11"/>
        <rFont val="Cambria"/>
        <family val="1"/>
      </rPr>
      <t>.1</t>
    </r>
  </si>
  <si>
    <t>A minimum of 15% of the WMU area shall be managed with conservation and biodiversity as the primary objective. This shall include a minimum of 10% retained woodland and/or scrub habitat.</t>
  </si>
  <si>
    <t>• Maps showing areas where biodiversity is a primary objective 
• Field inspections 
• Management plan</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</si>
  <si>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</si>
  <si>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r>
      <rPr>
        <u/>
        <sz val="10"/>
        <rFont val="Cambria"/>
        <family val="1"/>
      </rPr>
      <t>All FMUs</t>
    </r>
    <r>
      <rPr>
        <sz val="10"/>
        <rFont val="Cambria"/>
        <family val="1"/>
      </rPr>
      <t xml:space="preserve"> have either 15% protected sites as per Criteria 6.2, 6.3 and 6.4  or have plans in place to achieve 15% within the rotation lenth of the present stands of trees, and are managed with conservation of biodiversity as a primary objective.  Protected sites include existing broadleaves, planted broadleaves, aquatic zones, riparain zones veteran trees, hedgerows, open spaces and land associated with old buuildings and protected archaeological remains. </t>
    </r>
  </si>
  <si>
    <r>
      <rPr>
        <u/>
        <sz val="10"/>
        <rFont val="Cambria"/>
        <family val="1"/>
      </rPr>
      <t xml:space="preserve">All FMUs </t>
    </r>
    <r>
      <rPr>
        <sz val="10"/>
        <rFont val="Cambria"/>
        <family val="1"/>
      </rPr>
      <t>have either 15% protected sites as per Criteria 6.2, 6.3 and 6.4  or have plans in place to achieve 15% within the rotation lenth of the present stands of trees, and are managed with conservation of biodiversity as a primary objective.</t>
    </r>
  </si>
  <si>
    <t>6.5.5</t>
  </si>
  <si>
    <r>
      <rPr>
        <sz val="10"/>
        <color indexed="8"/>
        <rFont val="Calibri Light"/>
        <family val="2"/>
      </rPr>
      <t xml:space="preserve">IForUT meet FS  FL requirements for restocking with native broadleaves and areas of open ground generally at a minimum of 15%, with additional areas of set-backs around aquatic zones, archaeological sites and adjacent to houses. New FS requirements demand a minimum of 20% native broadleaves for afforestation sites e.g </t>
    </r>
    <r>
      <rPr>
        <u/>
        <sz val="10"/>
        <color indexed="8"/>
        <rFont val="Calibri Light"/>
        <family val="2"/>
      </rPr>
      <t>Ballynahulla site</t>
    </r>
    <r>
      <rPr>
        <sz val="10"/>
        <color indexed="8"/>
        <rFont val="Calibri Light"/>
        <family val="2"/>
      </rPr>
      <t>, proposed for inclusion in 2025.</t>
    </r>
  </si>
  <si>
    <t>Standing and fallen deadwood habitats and some over-mature trees shall be retained throughout the woodland where this does not compromise the safety of the public or forestry workers or the health of the woodland.</t>
  </si>
  <si>
    <t>• Harvesting contracts
• Field inspections
• Management plan.
• Discussions with forest owner/manager, staff and contractors</t>
  </si>
  <si>
    <t>Guidance on the retention of standing and fallen deadwood and over-mature trees is provided in the Forest Service “Forest Biodiversity Guidelines”.</t>
  </si>
  <si>
    <r>
      <t xml:space="preserve">The requirement is stated in Section 4 Environmental &amp; Biodiversity Protection of Timber Operation Contract doc 6.8 and Section 4.1.5 Deadwood Management Policy Statement. Dying ash sometimes retained where is doesn’t present a public safety hazard.   Dead wood seen on clearfells in hedges and retained trees e.g </t>
    </r>
    <r>
      <rPr>
        <u/>
        <sz val="10"/>
        <rFont val="Cambria"/>
        <family val="1"/>
      </rPr>
      <t>Knockshanvo, Broadford MU</t>
    </r>
    <r>
      <rPr>
        <sz val="10"/>
        <rFont val="Cambria"/>
        <family val="1"/>
      </rPr>
      <t xml:space="preserve">. Dead large ash stump on old townland boundary at </t>
    </r>
    <r>
      <rPr>
        <u/>
        <sz val="10"/>
        <rFont val="Cambria"/>
        <family val="1"/>
      </rPr>
      <t>South Mayo Creggs</t>
    </r>
    <r>
      <rPr>
        <sz val="10"/>
        <rFont val="Cambria"/>
        <family val="1"/>
      </rPr>
      <t xml:space="preserve"> recorded by IForUT staff during audit visit for retention during felling operations 2023.</t>
    </r>
  </si>
  <si>
    <r>
      <t xml:space="preserve">IForUT document Management and Creation of Deadwood seen during audit and  states "As part of IForUT’s sustainable management practise, deadwood is regarded as having an important habitat value and should be evaluated during the planning of all forest operations, particularly harvesting and road building. A target of minimum 4m3/ha lying and 4m3/ha standing deadwood shall be retained across every Management Unit. Where standing deadwood is not currently present, efforts will be made to retain standing trees for natural decay and marked for retention. At site start-up meetings machine operators will be made aware of the presence of standing deadwood and given clear site specific work instructions by the forest manager to retain it. Existing standing deadwood should only be felled where there is a safety risk either to the harvesting contractor or to public access users. All existing broadleaf stems within conifer plantations whether alive or dead, standing or fallen will be retained in situ. During harvesting care will be taken not to damage or disturb any such stems. Harvesting operations will be used to create new standing or felled deadwood as required. Small pockets of windblown stems less than 3m3 may also be retained to create fallen deadwood habitats" Standing and fallen deadwood present on all sites audited, and present in hedgerows, dead and dying ash trees, in canopy of mature broadleaved trees, conifer windthrow and snapped trees, brash windrows and retained deadwood on clearfell sites e.g </t>
    </r>
    <r>
      <rPr>
        <u/>
        <sz val="10"/>
        <rFont val="Cambria"/>
        <family val="1"/>
      </rPr>
      <t xml:space="preserve">Clonad wood, Clonad FMU </t>
    </r>
    <r>
      <rPr>
        <sz val="10"/>
        <rFont val="Cambria"/>
        <family val="1"/>
      </rPr>
      <t xml:space="preserve">where collaboration with University of Galway PhD student research in progress demonstrated a wide variety of saproxilic beetle speicies and longhorn beetles (characterisitic of old woodland with deadwood habitat). Numerous P-1971 Scots pine, birch, beech, Lawson's cypress and Douglas fir retained as standing overstorey seed trees and veterans, a few which had blown down in clearfell on </t>
    </r>
    <r>
      <rPr>
        <u/>
        <sz val="10"/>
        <rFont val="Cambria"/>
        <family val="1"/>
      </rPr>
      <t>Sub-cpts 3, 5 and 6 of Tonduff FMU</t>
    </r>
    <r>
      <rPr>
        <sz val="10"/>
        <rFont val="Cambria"/>
        <family val="1"/>
      </rPr>
      <t xml:space="preserve">.  Deadwood habitat seen in hedgerows, windthrow in retained standing sub-cpt in </t>
    </r>
    <r>
      <rPr>
        <u/>
        <sz val="10"/>
        <rFont val="Cambria"/>
        <family val="1"/>
      </rPr>
      <t>Garryglas FMU</t>
    </r>
    <r>
      <rPr>
        <sz val="10"/>
        <rFont val="Cambria"/>
        <family val="1"/>
      </rPr>
      <t xml:space="preserve"> and some standing deadwood retained and created in clearfell but difficult to assess accurate volume/ha.  Discussion with forest managers at </t>
    </r>
    <r>
      <rPr>
        <u/>
        <sz val="10"/>
        <rFont val="Cambria"/>
        <family val="1"/>
      </rPr>
      <t xml:space="preserve">Kilduff, Clonad FMU. Cpt 98720T </t>
    </r>
    <r>
      <rPr>
        <sz val="10"/>
        <rFont val="Cambria"/>
        <family val="1"/>
      </rPr>
      <t xml:space="preserve">regarding treatment of diseased ansd dead ash planatations and of large forest-roadside dead and diseased veteran ash.  The forest managers were in favour of removing the diseased ash and replacing with oak and of pollarding of the roadsise ash while retaining the main stem as standing deadwood.       </t>
    </r>
  </si>
  <si>
    <t>10.11.4</t>
  </si>
  <si>
    <r>
      <rPr>
        <sz val="10"/>
        <color indexed="8"/>
        <rFont val="Cambria"/>
        <family val="1"/>
      </rPr>
      <t xml:space="preserve">Document 4.1.5 Revised (2024) Deadwood Management Policy states procedures for standing and fallen deadwood. 
Document 6.2 Protecting and Enhancing Biodiversity states "Specimen Trees. Occasionally within plantations mature trees either conifer or broadleaf will be found around old farm steadings or at random locations. These trees will be of significant heritage or ecological value and should be protected during harvesting operations. If under planted with conifer crop, these conifers should be removed during the course of harvesting." Standing deadwood observed on site at </t>
    </r>
    <r>
      <rPr>
        <u/>
        <sz val="10"/>
        <color indexed="8"/>
        <rFont val="Cambria"/>
        <family val="1"/>
      </rPr>
      <t>all sites</t>
    </r>
    <r>
      <rPr>
        <sz val="10"/>
        <color indexed="8"/>
        <rFont val="Cambria"/>
        <family val="1"/>
      </rPr>
      <t xml:space="preserve">, especially in the OWS stands at </t>
    </r>
    <r>
      <rPr>
        <u/>
        <sz val="10"/>
        <color indexed="8"/>
        <rFont val="Cambria"/>
        <family val="1"/>
      </rPr>
      <t>Oakley Park.</t>
    </r>
  </si>
  <si>
    <r>
      <t>6.3</t>
    </r>
    <r>
      <rPr>
        <b/>
        <sz val="10"/>
        <color indexed="11"/>
        <rFont val="Cambria"/>
        <family val="1"/>
      </rPr>
      <t>.1</t>
    </r>
  </si>
  <si>
    <t>Conservation of semi-natural woodlands and plantations on old woodland sites</t>
  </si>
  <si>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</si>
  <si>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 Maps showing any semi-natural woodlands 
• Field inspections 
• Management planning documentation agreed with the National parks and Wildlife Service 
• Monitoring records</t>
  </si>
  <si>
    <t>A National Survey of Native Woodlands was completed in 2009 on behalf of the National Parks and Wildlife Service.
Areas of semi-natural woodland not identified in the above survey will also exist and this survey should not be regarded as an exhaustive record.</t>
  </si>
  <si>
    <r>
      <t xml:space="preserve">IForUT routinely carry out ecological surveys where sensitive sites exist or additional information is required e.g </t>
    </r>
    <r>
      <rPr>
        <u/>
        <sz val="10"/>
        <rFont val="Cambria"/>
        <family val="1"/>
      </rPr>
      <t xml:space="preserve">Toolougher </t>
    </r>
    <r>
      <rPr>
        <sz val="10"/>
        <rFont val="Cambria"/>
        <family val="1"/>
      </rPr>
      <t xml:space="preserve">Old Woodland Assessment 2021 carried out by IForUT and </t>
    </r>
    <r>
      <rPr>
        <u/>
        <sz val="10"/>
        <rFont val="Cambria"/>
        <family val="1"/>
      </rPr>
      <t>South Mayo Carrowmore</t>
    </r>
    <r>
      <rPr>
        <sz val="10"/>
        <rFont val="Cambria"/>
        <family val="1"/>
      </rPr>
      <t xml:space="preserve"> OWS assessment completed by consultant ecologist 2022, with few OW features present. Along the boundary of the OWS with </t>
    </r>
    <r>
      <rPr>
        <u/>
        <sz val="10"/>
        <rFont val="Cambria"/>
        <family val="1"/>
      </rPr>
      <t>Carrrowmore 2</t>
    </r>
    <r>
      <rPr>
        <sz val="10"/>
        <rFont val="Cambria"/>
        <family val="1"/>
      </rPr>
      <t xml:space="preserve"> new planting, irish provenance (Clonegal Co Carlow) common alder and rowan have been planted. IForUT Forest Managment Manual documents 4.1.6 Plantation on OWS and doc 4.1.7 Managment of Plantations on Potential Old Woodland Sites (POWS).  </t>
    </r>
    <r>
      <rPr>
        <u/>
        <sz val="10"/>
        <rFont val="Cambria"/>
        <family val="1"/>
      </rPr>
      <t>Carrowmore 2</t>
    </r>
    <r>
      <rPr>
        <sz val="10"/>
        <rFont val="Cambria"/>
        <family val="1"/>
      </rPr>
      <t xml:space="preserve"> new planting areas of naturally regenerated birch and willow scrub retained and designated NR Broadleaf.</t>
    </r>
  </si>
  <si>
    <r>
      <rPr>
        <sz val="10"/>
        <color indexed="8"/>
        <rFont val="Cambria"/>
        <family val="1"/>
      </rPr>
      <t>Inspected reports on OWS Survey report carried out in 2012  for</t>
    </r>
    <r>
      <rPr>
        <u/>
        <sz val="10"/>
        <color indexed="8"/>
        <rFont val="Cambria"/>
        <family val="1"/>
      </rPr>
      <t xml:space="preserve"> Clonad FMU</t>
    </r>
    <r>
      <rPr>
        <sz val="10"/>
        <color indexed="8"/>
        <rFont val="Cambria"/>
        <family val="1"/>
      </rPr>
      <t xml:space="preserve"> mentions rare species such as Alder buckthorn and endemic Irish whitebeam </t>
    </r>
    <r>
      <rPr>
        <i/>
        <sz val="10"/>
        <color indexed="8"/>
        <rFont val="Cambria"/>
        <family val="1"/>
      </rPr>
      <t xml:space="preserve">Sorbus hibernica: </t>
    </r>
    <r>
      <rPr>
        <u/>
        <sz val="10"/>
        <color indexed="8"/>
        <rFont val="Cambria"/>
        <family val="1"/>
      </rPr>
      <t>Glenoghill, New Longford North</t>
    </r>
    <r>
      <rPr>
        <sz val="10"/>
        <color indexed="8"/>
        <rFont val="Cambria"/>
        <family val="1"/>
      </rPr>
      <t xml:space="preserve"> undertaken in October 2023. </t>
    </r>
  </si>
  <si>
    <t>6.5.2</t>
  </si>
  <si>
    <r>
      <rPr>
        <sz val="10"/>
        <color indexed="8"/>
        <rFont val="Calibri Light"/>
        <family val="2"/>
      </rPr>
      <t xml:space="preserve">OWS identified at </t>
    </r>
    <r>
      <rPr>
        <u/>
        <sz val="10"/>
        <color indexed="8"/>
        <rFont val="Calibri Light"/>
        <family val="2"/>
      </rPr>
      <t>Oakley Park</t>
    </r>
    <r>
      <rPr>
        <sz val="10"/>
        <color indexed="8"/>
        <rFont val="Calibri Light"/>
        <family val="2"/>
      </rPr>
      <t xml:space="preserve"> and seen as protected area on site.</t>
    </r>
  </si>
  <si>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</si>
  <si>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 Maps showing any POWS and highlighting remnant features 
• Assessment of current state of biodiversity and heritage value of POWS and associated features 
• Written management strategy for any POWS 
• Field inspections 
• Monitoring plan and completed records</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</si>
  <si>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</si>
  <si>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r>
      <t xml:space="preserve">IForUT routinely carry out ecological surveys where sensitive sites exist or additional information is required e.g </t>
    </r>
    <r>
      <rPr>
        <u/>
        <sz val="10"/>
        <rFont val="Cambria"/>
        <family val="1"/>
      </rPr>
      <t xml:space="preserve">Toolougher </t>
    </r>
    <r>
      <rPr>
        <sz val="10"/>
        <rFont val="Cambria"/>
        <family val="1"/>
      </rPr>
      <t xml:space="preserve">Old Woodland Assessment 2021 carried out by IForUT and </t>
    </r>
    <r>
      <rPr>
        <u/>
        <sz val="10"/>
        <rFont val="Cambria"/>
        <family val="1"/>
      </rPr>
      <t>South Mayo Carrowmore</t>
    </r>
    <r>
      <rPr>
        <sz val="10"/>
        <rFont val="Cambria"/>
        <family val="1"/>
      </rPr>
      <t xml:space="preserve"> OWS assessment completed by consultant ecologist 2022, with few OW features present. Along the boundary of the OWS with </t>
    </r>
    <r>
      <rPr>
        <u/>
        <sz val="10"/>
        <rFont val="Cambria"/>
        <family val="1"/>
      </rPr>
      <t>Carrrowmore 2</t>
    </r>
    <r>
      <rPr>
        <sz val="10"/>
        <rFont val="Cambria"/>
        <family val="1"/>
      </rPr>
      <t xml:space="preserve"> new planting, irish provenance (Clonegal Co Carlow) common alder and rowan have been planted. IForUT Forest Managment Manual documents 4.1.6 Plantation on OWS and doc 4.1.7 Managment of Plantations on Potential Old Woodland Sites (POWS).  </t>
    </r>
  </si>
  <si>
    <r>
      <t>Inspected reports on OWS Survey report carried out in 2012  for</t>
    </r>
    <r>
      <rPr>
        <u/>
        <sz val="10"/>
        <rFont val="Cambria"/>
        <family val="1"/>
      </rPr>
      <t xml:space="preserve"> Clonad FMU</t>
    </r>
    <r>
      <rPr>
        <sz val="10"/>
        <rFont val="Cambria"/>
        <family val="1"/>
      </rPr>
      <t xml:space="preserve"> mentions rare species such as Alder buckthorn and endemic Irish whitebeam </t>
    </r>
    <r>
      <rPr>
        <i/>
        <sz val="10"/>
        <rFont val="Cambria"/>
        <family val="1"/>
      </rPr>
      <t xml:space="preserve">Sorbus hibernica: </t>
    </r>
    <r>
      <rPr>
        <u/>
        <sz val="10"/>
        <rFont val="Cambria"/>
        <family val="1"/>
      </rPr>
      <t>Glenoghill, New Longford North</t>
    </r>
    <r>
      <rPr>
        <sz val="10"/>
        <rFont val="Cambria"/>
        <family val="1"/>
      </rPr>
      <t xml:space="preserve"> undertaken in October 2023. Both reports highlight remnant features and address managment constraints and opportunities.</t>
    </r>
  </si>
  <si>
    <r>
      <rPr>
        <sz val="10"/>
        <color indexed="8"/>
        <rFont val="Calibri Light"/>
        <family val="2"/>
      </rPr>
      <t xml:space="preserve">No examples in S3 audit. </t>
    </r>
    <r>
      <rPr>
        <u/>
        <sz val="10"/>
        <color indexed="8"/>
        <rFont val="Calibri Light"/>
        <family val="2"/>
      </rPr>
      <t>Cloontrask site Fairymount FMU</t>
    </r>
    <r>
      <rPr>
        <sz val="10"/>
        <color indexed="8"/>
        <rFont val="Calibri Light"/>
        <family val="2"/>
      </rPr>
      <t xml:space="preserve"> , is planned for partial deforestation in order to restore native habitat (not seen in S3 audit). </t>
    </r>
  </si>
  <si>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</si>
  <si>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 Provenance certificates 
• Field inspections</t>
  </si>
  <si>
    <r>
      <t>Restocking and afforestation is by planting following ground preperation. Irish provenances used when planting native broadleaved species unless not available.  Seed certificates seen for</t>
    </r>
    <r>
      <rPr>
        <u/>
        <sz val="10"/>
        <rFont val="Cambria"/>
        <family val="1"/>
      </rPr>
      <t xml:space="preserve"> sites</t>
    </r>
    <r>
      <rPr>
        <sz val="10"/>
        <rFont val="Cambria"/>
        <family val="1"/>
      </rPr>
      <t xml:space="preserve"> showed mainly irish provenance including </t>
    </r>
    <r>
      <rPr>
        <u/>
        <sz val="10"/>
        <rFont val="Cambria"/>
        <family val="1"/>
      </rPr>
      <t>South Mayo Carrrowmore 2</t>
    </r>
    <r>
      <rPr>
        <sz val="10"/>
        <rFont val="Cambria"/>
        <family val="1"/>
      </rPr>
      <t xml:space="preserve"> mix of native broadleaves used in setbacks with irish provenance (Clonegal Co Carlow) common alder and rowan planted along the boundary with adjacent Carrowmore OWS.  Natural regeneration of native broad leaves allowed to occur in aquatic zones planned as open space and is encouraged or accepted where it occurs, seen at </t>
    </r>
    <r>
      <rPr>
        <u/>
        <sz val="10"/>
        <rFont val="Cambria"/>
        <family val="1"/>
      </rPr>
      <t>South Mayo Carrowmore 2</t>
    </r>
    <r>
      <rPr>
        <sz val="10"/>
        <rFont val="Cambria"/>
        <family val="1"/>
      </rPr>
      <t xml:space="preserve"> new planting areas of regenerated birch and willow scrub retained and designated NR Broadleaf. Some natural regeneration of Sitka spruce seen at </t>
    </r>
    <r>
      <rPr>
        <u/>
        <sz val="10"/>
        <rFont val="Cambria"/>
        <family val="1"/>
      </rPr>
      <t>Toorlougher FMP</t>
    </r>
    <r>
      <rPr>
        <sz val="10"/>
        <rFont val="Cambria"/>
        <family val="1"/>
      </rPr>
      <t>.</t>
    </r>
  </si>
  <si>
    <r>
      <t xml:space="preserve">Restocking and afforestation is generally by planting following ground preperation. Natural regeneration of native broadleaves seen </t>
    </r>
    <r>
      <rPr>
        <u/>
        <sz val="10"/>
        <rFont val="Cambria"/>
        <family val="1"/>
      </rPr>
      <t>Clonad wood, Clonad FM</t>
    </r>
    <r>
      <rPr>
        <sz val="10"/>
        <rFont val="Cambria"/>
        <family val="1"/>
      </rPr>
      <t xml:space="preserve">U and is also at allowed to occur in aquatic zones planned as open space and is encouraged or accepted where it occurs, seen at </t>
    </r>
    <r>
      <rPr>
        <u/>
        <sz val="10"/>
        <rFont val="Cambria"/>
        <family val="1"/>
      </rPr>
      <t>Garryglas FMU</t>
    </r>
    <r>
      <rPr>
        <sz val="10"/>
        <rFont val="Cambria"/>
        <family val="1"/>
      </rPr>
      <t xml:space="preserve"> aquatic zone, </t>
    </r>
  </si>
  <si>
    <r>
      <t>6.4</t>
    </r>
    <r>
      <rPr>
        <b/>
        <sz val="10"/>
        <color indexed="11"/>
        <rFont val="Cambria"/>
        <family val="1"/>
      </rPr>
      <t>.1</t>
    </r>
  </si>
  <si>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</si>
  <si>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</si>
  <si>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r>
      <t xml:space="preserve">IForUT doc 4.3 Deer Management Plan template and accompanying letter. Documentation, Licences and records for </t>
    </r>
    <r>
      <rPr>
        <u/>
        <sz val="10"/>
        <rFont val="Cambria"/>
        <family val="1"/>
      </rPr>
      <t>Toorlougher FMU</t>
    </r>
    <r>
      <rPr>
        <sz val="10"/>
        <rFont val="Cambria"/>
        <family val="1"/>
      </rPr>
      <t xml:space="preserve"> deer management seen during the audit and were compliant with the requirments.  No game rearing activities on IForUT properties.</t>
    </r>
  </si>
  <si>
    <r>
      <t>Deer control carried out under licence in</t>
    </r>
    <r>
      <rPr>
        <u/>
        <sz val="10"/>
        <rFont val="Cambria"/>
        <family val="1"/>
      </rPr>
      <t xml:space="preserve"> Clonad wood, Clonad FMU </t>
    </r>
    <r>
      <rPr>
        <sz val="10"/>
        <rFont val="Cambria"/>
        <family val="1"/>
      </rPr>
      <t xml:space="preserve">as well as Taghmon (both 1 conifer plantation and 2 afforestation site) and hunter;s documents seen during S2 audit. </t>
    </r>
  </si>
  <si>
    <t xml:space="preserve">Sika, red and fallow deer are the only species hunted on IForUT properties and Licensed hunters operating on IForUT properties are required to have passed a Deer Stalking Training Course and have NPWS Hunting Permits and Firearms Certificates and examples seen in S3 audit. Deer numbers are managed according to monitoring and cull results and Deer Plans, dependent on whether deer are considered a problem to tree establishement.  Not all sites with deer present are hunted.  No examples of non-compliance with the Firearms Licensing Laws. </t>
  </si>
  <si>
    <t>• Management planning documentation and specific game management plans 
• Field inspections</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</si>
  <si>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</si>
  <si>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t>In interview IForUT staff and forest managers confirmed no game rearing and none seen during audit.</t>
  </si>
  <si>
    <r>
      <t>7</t>
    </r>
    <r>
      <rPr>
        <b/>
        <sz val="10"/>
        <color indexed="50"/>
        <rFont val="Cambria"/>
        <family val="1"/>
      </rPr>
      <t>.1.1</t>
    </r>
  </si>
  <si>
    <r>
      <t>7.1</t>
    </r>
    <r>
      <rPr>
        <b/>
        <sz val="10"/>
        <color indexed="11"/>
        <rFont val="Cambria"/>
        <family val="1"/>
      </rPr>
      <t>.1</t>
    </r>
  </si>
  <si>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</si>
  <si>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t>• Consultation with the Forest Service and other statutory agencies 
• Evidence of communication with stakeholders</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</si>
  <si>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</si>
  <si>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t xml:space="preserve">Certification manager demonstrated process of contacting by email 25/9/22 141 national Regional &amp; Local stakeholders for the suite of 2022 revised management plans. This included links to the IForUT revised management plan summaries as well as the ArcGIS websites showing boundaries of each of the properties.  Sampled the stakeholder responses for the S1 audit sites with 2022 revised plans and IForUT responses noted. </t>
  </si>
  <si>
    <t>IForUT  Stakeholder Consultation Procedure outlines stakeholder engagement practice.  IForUT 365 ShareFolder record forms show stakeholder details and records stakeholder comments and IForUT responses.   IForUT has a master stakeholder list at a county list e.g Limerick List has 10 community groups listed including Limerick Rural Recreation Officer, Limerick Heritage Officer.  At a lower level, individual Townlands don't neccesarily have Councils but Civil Parishes, towns and some villages may have a local council e.g Corrofin town has a Heritage Centre which represented.  Forest managers know local people living near FMUs.  Posters are posted when felling, or other operations are being planned. County Lists are continually being updated on an ongoing basis as local people make initial contact with IForUT</t>
  </si>
  <si>
    <t>• Consultation records 
• Discussions with stakeholders</t>
  </si>
  <si>
    <t>5.11 Stakeholder Consultation Procedure includes example of IForUT 365 Sharepoint record form for each stakeholder details. Sampled the stakeholder responses for the S1 audit sites with 2022 revised plans and IForUT responses noted.</t>
  </si>
  <si>
    <r>
      <rPr>
        <sz val="10"/>
        <color indexed="8"/>
        <rFont val="Cambria"/>
        <family val="1"/>
      </rPr>
      <t xml:space="preserve">IForUT  Stakeholder Consultation Procedure outlines stakeholder engagement practice.  IForUT 365 ShareFolder record forms show stakeholder details and records stakeholder comments and IForUT responses.   Forest managers have personal contact with local people and local communities , and which is considered to be culturally appropriate engagement e.g forest manager carried out engagement with Co. Laois Roads Engineer, neighbours on county road on road from </t>
    </r>
    <r>
      <rPr>
        <u/>
        <sz val="10"/>
        <color indexed="8"/>
        <rFont val="Cambria"/>
        <family val="1"/>
      </rPr>
      <t>Knockacrin FMU</t>
    </r>
    <r>
      <rPr>
        <sz val="10"/>
        <color indexed="8"/>
        <rFont val="Cambria"/>
        <family val="1"/>
      </rPr>
      <t xml:space="preserve"> forest leading to market which lead to using an alternative route </t>
    </r>
  </si>
  <si>
    <r>
      <t>7.2</t>
    </r>
    <r>
      <rPr>
        <b/>
        <sz val="10"/>
        <color indexed="11"/>
        <rFont val="Cambria"/>
        <family val="1"/>
      </rPr>
      <t>.1</t>
    </r>
  </si>
  <si>
    <t>• Documentation or maps of all existing permissive and traditional uses of the woodland 
• Evidence of discussions with interested parties 
• Field observations of public rights of way 
• Evidence presented to justify any restriction to permissive or traditional uses.</t>
  </si>
  <si>
    <t>See also Section 1.1.3.</t>
  </si>
  <si>
    <t xml:space="preserve">Inspected Folio for Gannavanne part of Toolougher FMU confirming right of way for maintenance of water pipe and water treatment plan by Limmerick County Council. </t>
  </si>
  <si>
    <r>
      <rPr>
        <sz val="10"/>
        <color indexed="8"/>
        <rFont val="Cambria"/>
        <family val="1"/>
      </rPr>
      <t xml:space="preserve">Legal and customary rights are recorded in property Folio documents held by IForUT. IForUt GIS records customary rights (legally established).  Examples of customary (not legally recorded) rights are turbary rights in Co. Donegal (not visited in S3), 3rd Party Right of Way  at </t>
    </r>
    <r>
      <rPr>
        <u/>
        <sz val="10"/>
        <color indexed="8"/>
        <rFont val="Cambria"/>
        <family val="1"/>
      </rPr>
      <t>Coollegrean Site, Brosna, C. Kerry.</t>
    </r>
    <r>
      <rPr>
        <sz val="10"/>
        <color indexed="8"/>
        <rFont val="Cambria"/>
        <family val="1"/>
      </rPr>
      <t xml:space="preserve"> An example of permission given to 3rd Party to extract timber across IForUT land at </t>
    </r>
    <r>
      <rPr>
        <u/>
        <sz val="10"/>
        <color indexed="8"/>
        <rFont val="Cambria"/>
        <family val="1"/>
      </rPr>
      <t>Knockmaroe FMU</t>
    </r>
    <r>
      <rPr>
        <sz val="10"/>
        <color indexed="8"/>
        <rFont val="Cambria"/>
        <family val="1"/>
      </rPr>
      <t xml:space="preserve"> where a 3rd party ROW was claimed but not substantiated. Records of public engagement held by IForUT and example given of County road being heavily shaded causing wetness and potential road-safety issues at </t>
    </r>
    <r>
      <rPr>
        <u/>
        <sz val="10"/>
        <color indexed="8"/>
        <rFont val="Cambria"/>
        <family val="1"/>
      </rPr>
      <t>Knockmaroe FMU</t>
    </r>
    <r>
      <rPr>
        <sz val="10"/>
        <color indexed="8"/>
        <rFont val="Cambria"/>
        <family val="1"/>
      </rPr>
      <t xml:space="preserve">.  </t>
    </r>
  </si>
  <si>
    <t>The forest owner / manager will positively consider any reasonable and formal request for access to the forest for recreational or educational purposes. The forest owner / manager may refuse such a request in certain circumstances.</t>
  </si>
  <si>
    <t>• Evidence of discussions with interested parties 
• Field observations 
• Evidence presented to justify any refusal of access following a formal request 
• Discussions with the forest owner / manager</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</si>
  <si>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</si>
  <si>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r>
      <t xml:space="preserve">Irish Timber Growers Association event held at </t>
    </r>
    <r>
      <rPr>
        <u/>
        <sz val="10"/>
        <rFont val="Cambria"/>
        <family val="1"/>
      </rPr>
      <t>Clonad Forest Co. Offally</t>
    </r>
    <r>
      <rPr>
        <sz val="10"/>
        <rFont val="Cambria"/>
        <family val="1"/>
      </rPr>
      <t xml:space="preserve"> in the last 12 months.  </t>
    </r>
    <r>
      <rPr>
        <u/>
        <sz val="10"/>
        <rFont val="Cambria"/>
        <family val="1"/>
      </rPr>
      <t>Carrigconnon, Co. Kerry</t>
    </r>
    <r>
      <rPr>
        <sz val="10"/>
        <rFont val="Cambria"/>
        <family val="1"/>
      </rPr>
      <t xml:space="preserve"> visit Foresters stated during audit that requests would be considered and  allowed.  </t>
    </r>
  </si>
  <si>
    <r>
      <t xml:space="preserve">Collaboration with Rural Recreation Officer (RRO) regarding Waymarked trails e.g use of forest road in </t>
    </r>
    <r>
      <rPr>
        <u/>
        <sz val="10"/>
        <color indexed="8"/>
        <rFont val="Calibri Light"/>
        <family val="2"/>
      </rPr>
      <t>Laharden site, Crusheen FMU</t>
    </r>
    <r>
      <rPr>
        <sz val="10"/>
        <color indexed="8"/>
        <rFont val="Calibri Light"/>
        <family val="2"/>
      </rPr>
      <t>, C. Clare (not visitied during S3) for development of sign-posted Mid Clare Way in the southern edges of the Burren.</t>
    </r>
  </si>
  <si>
    <r>
      <t>7.3</t>
    </r>
    <r>
      <rPr>
        <b/>
        <sz val="10"/>
        <color indexed="11"/>
        <rFont val="Cambria"/>
        <family val="1"/>
      </rPr>
      <t>.1</t>
    </r>
  </si>
  <si>
    <t>• Maps 
• Field inspections 
• Management Plans</t>
  </si>
  <si>
    <t>Such sites may include archaeological sites, historic monuments, holy wells, mass paths etc.</t>
  </si>
  <si>
    <r>
      <t xml:space="preserve">Such features are recorded on IForUT ArcGIS system and included in Managment Plans Constraints and Sensitivites maps.  At </t>
    </r>
    <r>
      <rPr>
        <u/>
        <sz val="10"/>
        <rFont val="Cambria"/>
        <family val="1"/>
      </rPr>
      <t>South Mayo Lower Ballyglass</t>
    </r>
    <r>
      <rPr>
        <sz val="10"/>
        <rFont val="Cambria"/>
        <family val="1"/>
      </rPr>
      <t xml:space="preserve"> road construction within 12m of Recorded Monument ring fort was inspected, no excavation undertaken but built up ground level using crushed stone laid over terram to avoid disturbance. </t>
    </r>
    <r>
      <rPr>
        <u/>
        <sz val="10"/>
        <rFont val="Cambria"/>
        <family val="1"/>
      </rPr>
      <t>South Mayo Carrowmore 2</t>
    </r>
    <r>
      <rPr>
        <sz val="10"/>
        <rFont val="Cambria"/>
        <family val="1"/>
      </rPr>
      <t xml:space="preserve"> new woodland creation adjacent to Recorded Monument ring fort appropriate set back of tree planting and cultivation seen. This included an unplanted 4m access strip to the monument. There is an archaeological barrow on the boundary of the </t>
    </r>
    <r>
      <rPr>
        <u/>
        <sz val="10"/>
        <rFont val="Cambria"/>
        <family val="1"/>
      </rPr>
      <t>Cummery Connel, North Cork FMU</t>
    </r>
    <r>
      <rPr>
        <sz val="10"/>
        <rFont val="Cambria"/>
        <family val="1"/>
      </rPr>
      <t xml:space="preserve"> site and there are ruined farmhouses and field boundaries on all sites in North Cork FMU and an old house with associated local history at </t>
    </r>
    <r>
      <rPr>
        <u/>
        <sz val="10"/>
        <rFont val="Cambria"/>
        <family val="1"/>
      </rPr>
      <t>Toorlougher site, Toorlougher FMU.</t>
    </r>
    <r>
      <rPr>
        <sz val="10"/>
        <rFont val="Cambria"/>
        <family val="1"/>
      </rPr>
      <t xml:space="preserve">  Most FMUs have old ruins and some have legally scheduled archaeological sites.</t>
    </r>
  </si>
  <si>
    <r>
      <rPr>
        <sz val="10"/>
        <color indexed="8"/>
        <rFont val="Cambria"/>
        <family val="1"/>
      </rPr>
      <t xml:space="preserve">Foresters carry out site surveys of all sites before planning management and operation, and consult IForUT Hazards &amp; Sensitivites map, EPA website, Historic Environmental Viewer (for archaeological features), IForUT Public Entity data, old maps (show hydrological connections and archaeological sites) and they also sometimes consult with external organisations e.g BirdWatch Ireland, National Biodiversity Centre.  Local knowledge also valued e.g local residents provide information.  Forest Service provide approval for felling, roading, afforestation and reforestation based on adherance with environmental conditions e.g protected areas and buffer zones around archaeological and historic sites.    IForUT 5.2 Environmental Impact Checklist completed along with operations contract documents 6.7 Timber Operation Contract &amp; 6.8 General operations Contract seen for a number of sites.  Comprehensive archaeological records seen in publicly available Sites &amp; Monuments Records.  Other sites are recorded on the IForUT Features GIS layer, including newly discovered sites (by forester, contractors) which can be recorded on ESRI Field Maps and uploaded onto GIS.    All Felling Licences refer to archaeological sites on site e.g Road approval from FS </t>
    </r>
    <r>
      <rPr>
        <u/>
        <sz val="10"/>
        <color indexed="8"/>
        <rFont val="Cambria"/>
        <family val="1"/>
      </rPr>
      <t>Tooraree Upper, West Limerick FMU</t>
    </r>
    <r>
      <rPr>
        <sz val="10"/>
        <color indexed="8"/>
        <rFont val="Cambria"/>
        <family val="1"/>
      </rPr>
      <t>; the road was diverted due to presence of historical site on proposed roadline.  Approvals include Appropriate Assessment and Archaeology Report.</t>
    </r>
  </si>
  <si>
    <r>
      <t>7.4</t>
    </r>
    <r>
      <rPr>
        <b/>
        <sz val="10"/>
        <color indexed="11"/>
        <rFont val="Cambria"/>
        <family val="1"/>
      </rPr>
      <t>.1</t>
    </r>
  </si>
  <si>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</si>
  <si>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 Evidence of reasonable provision for local employment and suppliers 
• Evidence of action taken on local or specialist market opportunities 
• Evidence of promoting or encouraging enterprises to strengthen and diversify the local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</si>
  <si>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</si>
  <si>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 xml:space="preserve">IForUT sells timber by standing sale to local sawmills and processors using local contractors residing within 1 -2 hrs of site.  No examples of requests from local people for forest products or services.  </t>
  </si>
  <si>
    <r>
      <rPr>
        <sz val="10"/>
        <color indexed="8"/>
        <rFont val="Cambria"/>
        <family val="1"/>
      </rPr>
      <t xml:space="preserve">IForUT sells timber by standing sale to local timber merchants, sawmills and processors and using local contractors residing within 1 -2 hrs of site.  Local sawmill in Co. Wicklow were contracted to produce outdoor recreational furniture from IForUT locally grown larch and Douglas fir and deployed in </t>
    </r>
    <r>
      <rPr>
        <u/>
        <sz val="10"/>
        <color indexed="8"/>
        <rFont val="Cambria"/>
        <family val="1"/>
      </rPr>
      <t>Oakley Park FMU</t>
    </r>
    <r>
      <rPr>
        <sz val="10"/>
        <color indexed="8"/>
        <rFont val="Cambria"/>
        <family val="1"/>
      </rPr>
      <t xml:space="preserve"> (seen on site) and other sites under the ESG Environmental and Social Governance programme. </t>
    </r>
  </si>
  <si>
    <r>
      <t>7.5</t>
    </r>
    <r>
      <rPr>
        <b/>
        <sz val="10"/>
        <color indexed="11"/>
        <rFont val="Cambria"/>
        <family val="1"/>
      </rPr>
      <t>.1</t>
    </r>
  </si>
  <si>
    <t>• Evidence that complaints have been recorded and dealt with constructively 
• Discussions with interested parties 
• Risk assessment records 
• Tree safety inspection records 
• Evidence of actions taken in response to identified risks</t>
  </si>
  <si>
    <t>Examples of impacts include: 
• Smoke 
• Timber haulage on minor roads close to the woodland 
• Natural hazards to operators and public e.g. unsafe trees</t>
  </si>
  <si>
    <t>7.5.2</t>
  </si>
  <si>
    <r>
      <t xml:space="preserve">6.8 General Operations Contract inspected for: </t>
    </r>
    <r>
      <rPr>
        <u/>
        <sz val="10"/>
        <rFont val="Cambria"/>
        <family val="1"/>
      </rPr>
      <t>South Mayo Carrowmore 2</t>
    </r>
    <r>
      <rPr>
        <sz val="10"/>
        <rFont val="Cambria"/>
        <family val="1"/>
      </rPr>
      <t xml:space="preserve"> herbicide spraying as well as Lower Ballyglass new road construction noted in forest managers' site commencement checklist confirming warning signage placed at forest entrance and site risk assessment includes public. Warning signage still in place at Lower Ballyglass entrance off the public road during audit visit. IForUT 5.2 Environmental Impact Checklist completed along with operations contract documents 6.7 Timber Operation Contract &amp; 6.8 General operations Contract seen for a number of sites including </t>
    </r>
    <r>
      <rPr>
        <u/>
        <sz val="10"/>
        <rFont val="Cambria"/>
        <family val="1"/>
      </rPr>
      <t>Glenagross, Broadford MU</t>
    </r>
    <r>
      <rPr>
        <sz val="10"/>
        <rFont val="Cambria"/>
        <family val="1"/>
      </rPr>
      <t xml:space="preserve"> </t>
    </r>
  </si>
  <si>
    <t>7.5.3</t>
  </si>
  <si>
    <t>7.5.4</t>
  </si>
  <si>
    <t>7.5.5</t>
  </si>
  <si>
    <r>
      <rPr>
        <sz val="10"/>
        <color indexed="8"/>
        <rFont val="Calibri Light"/>
        <family val="2"/>
      </rPr>
      <t xml:space="preserve">Collaboration with Rural Recreation Officer (RRO)  regarding Waymarked trails e.g use of forest road in </t>
    </r>
    <r>
      <rPr>
        <u/>
        <sz val="10"/>
        <color indexed="8"/>
        <rFont val="Calibri Light"/>
        <family val="2"/>
      </rPr>
      <t>Laharden site, Crusheen FMU</t>
    </r>
    <r>
      <rPr>
        <sz val="10"/>
        <color indexed="8"/>
        <rFont val="Calibri Light"/>
        <family val="2"/>
      </rPr>
      <t xml:space="preserve">, C. Clare (not visitied during  S3)  for development of sign-posted Mid Clare Way in the southern edges of the Burren.  Also on some Site, example of IForUT responding to local resident on forest perimeter having concerns about possible danger or shading by plantation trees. During harvesting opeerations, signage diverts the public from potentially dangerous operations and warns public about dangers e.g warns against climbing on timber stacks.  Forest management Company is responsible for erection of IForUT warning signs and signs with management company contact details. Appropriate warning signage seen at live harvesting site at </t>
    </r>
    <r>
      <rPr>
        <u/>
        <sz val="10"/>
        <color indexed="8"/>
        <rFont val="Calibri Light"/>
        <family val="2"/>
      </rPr>
      <t>Glanowen site , Castleisland FMU, Cloontra, Ballynevan</t>
    </r>
    <r>
      <rPr>
        <sz val="10"/>
        <color indexed="8"/>
        <rFont val="Calibri Light"/>
        <family val="2"/>
      </rPr>
      <t>.</t>
    </r>
  </si>
  <si>
    <t>7.5.6</t>
  </si>
  <si>
    <r>
      <t>8</t>
    </r>
    <r>
      <rPr>
        <b/>
        <sz val="10"/>
        <color indexed="50"/>
        <rFont val="Cambria"/>
        <family val="1"/>
      </rPr>
      <t>.1.1</t>
    </r>
  </si>
  <si>
    <t xml:space="preserve"> FORESTRY WORKFORCE</t>
  </si>
  <si>
    <r>
      <t>8.1</t>
    </r>
    <r>
      <rPr>
        <b/>
        <sz val="10"/>
        <color indexed="11"/>
        <rFont val="Cambria"/>
        <family val="1"/>
      </rPr>
      <t>.1</t>
    </r>
  </si>
  <si>
    <t>There shall be:
a) Compliance with Irish Health and Safety Legislation
b) Compliance with HSA approved Codes Of Practices
c) Emergency Plans for fire and other plans appropriate to the safe management of forests, employees and contractors
d) Health and safety training and information to any forestry employees in the necessary skills for the safe operation of tasks</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</si>
  <si>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</si>
  <si>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</si>
  <si>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r>
      <t xml:space="preserve">IForUT site packs General Operations Contracts (doc 6.8 of Forest Management Manual) inspected for operations at </t>
    </r>
    <r>
      <rPr>
        <u/>
        <sz val="10"/>
        <rFont val="Cambria"/>
        <family val="1"/>
      </rPr>
      <t>South Mayo Lower Ballyglass</t>
    </r>
    <r>
      <rPr>
        <sz val="10"/>
        <rFont val="Cambria"/>
        <family val="1"/>
      </rPr>
      <t xml:space="preserve"> road construction and </t>
    </r>
    <r>
      <rPr>
        <u/>
        <sz val="10"/>
        <rFont val="Cambria"/>
        <family val="1"/>
      </rPr>
      <t>Carrowmore 2</t>
    </r>
    <r>
      <rPr>
        <sz val="10"/>
        <rFont val="Cambria"/>
        <family val="1"/>
      </rPr>
      <t xml:space="preserve"> herbicide application  Doc 6.8 includes Site Saftey Rules with links to FISA &amp; IFSG saftey guides, Pollution Control Plan, Emergency Contact details, Hazard Indentification &amp; Risk Assessment (HIRA), Environmental Impact Assessment (EIA) and site Hazard &amp; Sensitivites map. IForUT records exist to ensure all operators are adequately trained.  </t>
    </r>
    <r>
      <rPr>
        <u/>
        <sz val="10"/>
        <rFont val="Cambria"/>
        <family val="1"/>
      </rPr>
      <t>South Mayo Lower Ballyglass</t>
    </r>
    <r>
      <rPr>
        <sz val="10"/>
        <rFont val="Cambria"/>
        <family val="1"/>
      </rPr>
      <t xml:space="preserve"> (road construction) &amp; </t>
    </r>
    <r>
      <rPr>
        <u/>
        <sz val="10"/>
        <rFont val="Cambria"/>
        <family val="1"/>
      </rPr>
      <t xml:space="preserve">Carrrowmore 2 </t>
    </r>
    <r>
      <rPr>
        <sz val="10"/>
        <rFont val="Cambria"/>
        <family val="1"/>
      </rPr>
      <t>(new woodland planting and herbicide application): In date Qualification certificates seen for contractors including first aid certificates. All IForUT field staff have in date First Aid &amp; manual handing.</t>
    </r>
  </si>
  <si>
    <r>
      <t>8.2</t>
    </r>
    <r>
      <rPr>
        <b/>
        <sz val="10"/>
        <color indexed="11"/>
        <rFont val="Cambria"/>
        <family val="1"/>
      </rPr>
      <t>.1</t>
    </r>
  </si>
  <si>
    <t xml:space="preserve">Only those with relevant qualifications, training and/or experience shall be engaged to carry out any work unless working under proper supervision if they are currently undergoing training.  </t>
  </si>
  <si>
    <t>All woodlands: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
• Documented training programme for staff
• Documented system to ensure that only contractors who are appropriately trained or supervised work in the woodland
• Training records for all staff.</t>
  </si>
  <si>
    <t>There are a number of different training providers in Irish forestry and training courses are co-ordinated by Forest Training and Education Ireland (FTEI) who are funded by the Forest Service.</t>
  </si>
  <si>
    <t xml:space="preserve">Evidence from Contract Packs for harvesting sites, new road construction and chemical application inspected during the audit showed that contractors have up-to-date training and competence in all cases, including environmental training.   </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</si>
  <si>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</si>
  <si>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 Discussions with staff and contractors 
• Records of training courses / field days attende</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</si>
  <si>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</si>
  <si>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Training records viewed for both contractors &amp; IForUT staff included competency certificates. All IForUT field staff have in date First Aid &amp; manual handing.  In interview, recently appointed IforUT Certification Coordinator &amp; Resource &amp; compliance Manager as well as Alleendarra Forest Manager confirmed completion of induction training.</t>
  </si>
  <si>
    <r>
      <t>8.3</t>
    </r>
    <r>
      <rPr>
        <b/>
        <sz val="10"/>
        <color indexed="11"/>
        <rFont val="Cambria"/>
        <family val="1"/>
      </rPr>
      <t>.1</t>
    </r>
  </si>
  <si>
    <t>Employers shall conform with all Irish related employment legislation, regulations, codes of practice and guidelines.</t>
  </si>
  <si>
    <t>• No evidence of non-compliance 
• Discussions with workers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</si>
  <si>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</si>
  <si>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Copy of IForUT staff contract seen including work time, remuneration, pension, holiday entitlement including sick pay and maternity leave), Termination of contract.  In interview staff confirmed receipt of staff handbook with Discipinnary &amp; Grievance Procedures section.</t>
  </si>
  <si>
    <r>
      <t>8.4</t>
    </r>
    <r>
      <rPr>
        <b/>
        <sz val="10"/>
        <color indexed="11"/>
        <rFont val="Cambria"/>
        <family val="1"/>
      </rPr>
      <t>.1</t>
    </r>
  </si>
  <si>
    <t>Forest Owners/managers, employers and contractors shall hold adequate public liability and employer’s liability insurance, copies of which are available for inspection.</t>
  </si>
  <si>
    <t>Valid insurance documents seen for contractors as well as for IForUT.</t>
  </si>
  <si>
    <t>INSERT THE INDICATIVE 5-YEAR AUDIT PROGRAMME HERE - CREATED BY SA STAFF USING HEADINGS FROM THE RELEVANT CHECKLIST</t>
  </si>
  <si>
    <t>Indicative Audit Programme for Certfication Cycle for PEFC Ireland ICF 3.0
NOTE - This Programme will be subject to change. Some Indicators will be audited more than once, due to CARs, presence of High Conservation Factors, etc</t>
  </si>
  <si>
    <t>STD Section</t>
  </si>
  <si>
    <t>RA</t>
  </si>
  <si>
    <t>●</t>
  </si>
  <si>
    <t xml:space="preserve">FOREST DESIGN: CREATION, FELLING AND REPLANTING
</t>
  </si>
  <si>
    <t xml:space="preserve"> THE FORESTRY WORKFORCE</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</si>
  <si>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</si>
  <si>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</si>
  <si>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</si>
  <si>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</si>
  <si>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</si>
  <si>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</si>
  <si>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</si>
  <si>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</si>
  <si>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</si>
  <si>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NGO</t>
  </si>
  <si>
    <t>Broadford</t>
  </si>
  <si>
    <t>Biodiversity, public consultation</t>
  </si>
  <si>
    <t>negative</t>
  </si>
  <si>
    <t>Biodiversity protection: management does not sufficiently identify or protect.
Hydrology &amp; peatland integrity: risk of peat slippage and downstream water pollution.
Public consultation: No meaningful local engagement.
Certification credibility: Broadford site cannot meet PEFC certification unless these impacts are addressed and mitigated.</t>
  </si>
  <si>
    <t>IForUT's response sent to Stakeholder.</t>
  </si>
  <si>
    <t>Community Group</t>
  </si>
  <si>
    <t>Cornacloy</t>
  </si>
  <si>
    <t>FSC only</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</si>
  <si>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</si>
  <si>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</si>
  <si>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</si>
  <si>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</si>
  <si>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</si>
  <si>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</si>
  <si>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</si>
  <si>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</si>
  <si>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</si>
  <si>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</si>
  <si>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</si>
  <si>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</si>
  <si>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</si>
  <si>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</si>
  <si>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</si>
  <si>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</si>
  <si>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</si>
  <si>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</si>
  <si>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</si>
  <si>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</si>
  <si>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</si>
  <si>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</si>
  <si>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</si>
  <si>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</si>
  <si>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</si>
  <si>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</si>
  <si>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</si>
  <si>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</si>
  <si>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</si>
  <si>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</si>
  <si>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</si>
  <si>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</si>
  <si>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</si>
  <si>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</si>
  <si>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</si>
  <si>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</si>
  <si>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</si>
  <si>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</si>
  <si>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</si>
  <si>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</si>
  <si>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</si>
  <si>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</si>
  <si>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</si>
  <si>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</si>
  <si>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</si>
  <si>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</si>
  <si>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</si>
  <si>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</si>
  <si>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</si>
  <si>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</si>
  <si>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</si>
  <si>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</si>
  <si>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</si>
  <si>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</si>
  <si>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</si>
  <si>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</si>
  <si>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</si>
  <si>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</si>
  <si>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</si>
  <si>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</si>
  <si>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</si>
  <si>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</si>
  <si>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</si>
  <si>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</si>
  <si>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</si>
  <si>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</si>
  <si>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</si>
  <si>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</si>
  <si>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</si>
  <si>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</si>
  <si>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</si>
  <si>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</si>
  <si>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</si>
  <si>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Y/N</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</si>
  <si>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</si>
  <si>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</si>
  <si>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</si>
  <si>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N/A</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</si>
  <si>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</si>
  <si>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</si>
  <si>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</si>
  <si>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</si>
  <si>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</si>
  <si>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</si>
  <si>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</si>
  <si>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</si>
  <si>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</si>
  <si>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</si>
  <si>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</si>
  <si>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</si>
  <si>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</si>
  <si>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</si>
  <si>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</si>
  <si>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</si>
  <si>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</si>
  <si>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</si>
  <si>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</si>
  <si>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</si>
  <si>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</si>
  <si>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</si>
  <si>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</si>
  <si>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</si>
  <si>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</si>
  <si>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</si>
  <si>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</si>
  <si>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</si>
  <si>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</si>
  <si>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</si>
  <si>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</si>
  <si>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</si>
  <si>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</si>
  <si>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</si>
  <si>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</si>
  <si>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</si>
  <si>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</si>
  <si>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</si>
  <si>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</si>
  <si>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</si>
  <si>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</si>
  <si>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</si>
  <si>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</si>
  <si>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</si>
  <si>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</si>
  <si>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</si>
  <si>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</si>
  <si>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</si>
  <si>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</si>
  <si>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</si>
  <si>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</si>
  <si>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</si>
  <si>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</si>
  <si>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</si>
  <si>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</si>
  <si>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</si>
  <si>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</si>
  <si>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</si>
  <si>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</si>
  <si>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</si>
  <si>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</si>
  <si>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</si>
  <si>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</si>
  <si>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</si>
  <si>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</si>
  <si>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</si>
  <si>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</si>
  <si>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</si>
  <si>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</si>
  <si>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</si>
  <si>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</si>
  <si>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</si>
  <si>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</si>
  <si>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Managing Director oversees responsibility for organisation IForUT doc 1.0 Management Policy Statement includes section 1.2.2 IForUT Staff Structure.</t>
  </si>
  <si>
    <t>No change from S2</t>
  </si>
  <si>
    <t>No change from S3</t>
  </si>
  <si>
    <t>The Organisation shall identify its central function. The central function is part of the organization and shall not be subcontracted to an external organization.</t>
  </si>
  <si>
    <t>No subcontracting of IForUT central function. Day to day management of the IForUT forest portfolio is contracted on an annual basis to a number of professional forest management companies and forestry consultants who manage according to IForUT systems &amp; procedures &amp; plans</t>
  </si>
  <si>
    <t>The central function shall have organizational authority to define, establish and maintain the single management system.</t>
  </si>
  <si>
    <t xml:space="preserve">The administration of the Trust and management of the Trusts forests are the responsibility of full time IForUT staff stated in IForUT document 1.0 Management Policy </t>
  </si>
  <si>
    <t>The organization’s single management system shall be subject to a centralized management review.</t>
  </si>
  <si>
    <t>Board of management oversees management including new staff appointments, major expenditure &amp; land transfer. Quarterly operation report on what is happing in the forests presented to the Board. Q3 september report seen which was presented to the Board.</t>
  </si>
  <si>
    <t>Board of management oversees management including new staff appointments, major expenditure &amp; land transfer. Quarterly operation report on what is happing in the forests presented to the Board. Copy of Operations Report Q3 2023 report seen which was presented to the Board.</t>
  </si>
  <si>
    <t xml:space="preserve">Board of management oversees management including new staff appointments, major expenditure &amp; land transfer. Quarterly operation report on what is happing in the forests presented to the Board. Copy of Operations Report Q3 2024 report seen which was presented to the Board. </t>
  </si>
  <si>
    <t xml:space="preserve">Board of management oversees management including new staff appointments, major expenditure &amp; land transfer. Quarterly operation report on what is happing in the forests presented to the Board. Copy of Operations Report Q3 2025 report seen which was presented to the Board. </t>
  </si>
  <si>
    <t>All sites shall be subject to the organization’s internal audit programme.</t>
  </si>
  <si>
    <t>Sites are selected annually from both active &amp; inactive sites. With records going back to 2008. Seven sites were audited in 2022 in line with IForUT document 7.1 FMU Monitoring Procedures &amp; Responsibilites. Examples of completed IForUT document FMU Annual Audit Checklist seen along with doc 7.2 Corrective Action Register Procedure.</t>
  </si>
  <si>
    <t>New document 7.1 FMU Monitoring Procedure &amp; Responsibility new procedure for ranking CARs &amp; assigning them a timeframe for closure.  The corrective action table now contains column "CA Ranking" where this information is recorded. Corrective action table seen. 29 Audits completed for January to October 2023.</t>
  </si>
  <si>
    <t>No change from S2. Internal audit system reviewed and samples seen. 52 corrective actions recorded in 27 audits so far this year.</t>
  </si>
  <si>
    <t>No change from S2. Internal audit system reviewed and samples seen. 11 corrective actions recorded in 24 audits so far this year.  One corrective action is still open regarding removal of planted trees within relevant watercourse setback. To be removed at first beatup this autumn.</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</si>
  <si>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</si>
  <si>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Master Document Index' seen for management, health &amp; safety, operations, contracts,  chain of custody. Shows latest versions and updates. Document 5.11.1 Complaints Procedure details IForUT policy. Stakeholder issues are recorded and responses dealt with, samples seen. Internal corrective action register inspected.</t>
  </si>
  <si>
    <t xml:space="preserve">IForUT Forest Management Manual online includes management and planning documents and policy documents (copies seen). Stakeholder register seen, eg asking for fence repairs after trees blown into neighbours' fields. Internal audit seen (see 1.5 above). </t>
  </si>
  <si>
    <t>DO NOT DELETE</t>
  </si>
  <si>
    <t>Data/Validation/list/select</t>
  </si>
  <si>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</si>
  <si>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</si>
  <si>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</si>
  <si>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</si>
  <si>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</si>
  <si>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</si>
  <si>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</si>
  <si>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</si>
  <si>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</si>
  <si>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</si>
  <si>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</si>
  <si>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</si>
  <si>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</si>
  <si>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</si>
  <si>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</si>
  <si>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</si>
  <si>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</si>
  <si>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</si>
  <si>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</si>
  <si>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</si>
  <si>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</si>
  <si>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</si>
  <si>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Latitude (non-SLIMFs) </t>
  </si>
  <si>
    <t xml:space="preserve">Geog. coordinates Longitude (non-SLIMFs) </t>
  </si>
  <si>
    <t>Area (ha)</t>
  </si>
  <si>
    <t>Size class</t>
  </si>
  <si>
    <t>Managed by</t>
  </si>
  <si>
    <t>Management category</t>
  </si>
  <si>
    <t>Main products</t>
  </si>
  <si>
    <t>HCV present?</t>
  </si>
  <si>
    <t>Year visited by SA</t>
  </si>
  <si>
    <t>AAF Category</t>
  </si>
  <si>
    <t>Example: Group member with 2 FMU's:</t>
  </si>
  <si>
    <t>State</t>
  </si>
  <si>
    <t>Attiville</t>
  </si>
  <si>
    <t xml:space="preserve">Round Logs </t>
  </si>
  <si>
    <t>Community</t>
  </si>
  <si>
    <t>Ballinameen</t>
  </si>
  <si>
    <t>Woodlands</t>
  </si>
  <si>
    <t>Y-NHA</t>
  </si>
  <si>
    <t>Ballinamore</t>
  </si>
  <si>
    <t>Y-OWS</t>
  </si>
  <si>
    <t>Ballynultagh</t>
  </si>
  <si>
    <t>Belalt</t>
  </si>
  <si>
    <t>Boolavonteen</t>
  </si>
  <si>
    <t>2022, 2024</t>
  </si>
  <si>
    <t>Brosna</t>
  </si>
  <si>
    <t>Forest Link</t>
  </si>
  <si>
    <t>Y-SAC,SPA</t>
  </si>
  <si>
    <t>Camross</t>
  </si>
  <si>
    <t>Y-SPA</t>
  </si>
  <si>
    <t>Carlow</t>
  </si>
  <si>
    <t>Castleisland</t>
  </si>
  <si>
    <t xml:space="preserve">Forest Link &amp; TFC </t>
  </si>
  <si>
    <t>Y-SAC,SPA,NHA</t>
  </si>
  <si>
    <t>Y-NHA,OWS</t>
  </si>
  <si>
    <t>Coan</t>
  </si>
  <si>
    <t>Coolydoody</t>
  </si>
  <si>
    <t>Corrard</t>
  </si>
  <si>
    <t>Corrofin</t>
  </si>
  <si>
    <t>Creggs</t>
  </si>
  <si>
    <t>Crusheen</t>
  </si>
  <si>
    <t>Y-SPA,NHA,OWS</t>
  </si>
  <si>
    <t>Dromahair</t>
  </si>
  <si>
    <t>Drumcong</t>
  </si>
  <si>
    <t>Drumgownagh</t>
  </si>
  <si>
    <t>Drummacool</t>
  </si>
  <si>
    <t>Fairymount</t>
  </si>
  <si>
    <t xml:space="preserve">Woodlands,TFC </t>
  </si>
  <si>
    <t>S2 22</t>
  </si>
  <si>
    <t>Firoda</t>
  </si>
  <si>
    <t>Foxfield</t>
  </si>
  <si>
    <t>Garryglass</t>
  </si>
  <si>
    <t>Garvagh</t>
  </si>
  <si>
    <t>Halls</t>
  </si>
  <si>
    <t>Kenmare</t>
  </si>
  <si>
    <t>Kilcarney</t>
  </si>
  <si>
    <t>Kilkenny South</t>
  </si>
  <si>
    <t>Kilmaley</t>
  </si>
  <si>
    <t>Kilmihil</t>
  </si>
  <si>
    <t>Knockacrin</t>
  </si>
  <si>
    <t>Knockagh</t>
  </si>
  <si>
    <t>Knockbrack</t>
  </si>
  <si>
    <t>Knockmaroe</t>
  </si>
  <si>
    <t>Y-SAC</t>
  </si>
  <si>
    <t>Knocknagarve</t>
  </si>
  <si>
    <t>Knockvicar</t>
  </si>
  <si>
    <t>Lavaur</t>
  </si>
  <si>
    <t>Leugh</t>
  </si>
  <si>
    <t>Longford North</t>
  </si>
  <si>
    <t>Lough Arrow</t>
  </si>
  <si>
    <t>Mackina</t>
  </si>
  <si>
    <t>Maghera</t>
  </si>
  <si>
    <t>Mantua</t>
  </si>
  <si>
    <t>Y-SAC,OWS</t>
  </si>
  <si>
    <t>Monbay</t>
  </si>
  <si>
    <t>Moneengaugagh</t>
  </si>
  <si>
    <t>Mosstown</t>
  </si>
  <si>
    <t>Mullaghboy</t>
  </si>
  <si>
    <t>NF Meath</t>
  </si>
  <si>
    <t>S2 22, 2024</t>
  </si>
  <si>
    <t>Oakley Park</t>
  </si>
  <si>
    <t>Rossalee</t>
  </si>
  <si>
    <t>Scarriff</t>
  </si>
  <si>
    <t>Y-SPA,OWS</t>
  </si>
  <si>
    <t>Y-SPA,NHA</t>
  </si>
  <si>
    <t>Slievealoughane</t>
  </si>
  <si>
    <t>Sravannies</t>
  </si>
  <si>
    <t>Stack Mountains</t>
  </si>
  <si>
    <t>Strokestown</t>
  </si>
  <si>
    <t>Tinode</t>
  </si>
  <si>
    <t>Tinoran Hill</t>
  </si>
  <si>
    <t>Toorlougher</t>
  </si>
  <si>
    <t>West Limerick</t>
  </si>
  <si>
    <t>West Westmeath</t>
  </si>
  <si>
    <t>Sampling methodology for Ireland: PEFC</t>
  </si>
  <si>
    <t>Reference</t>
  </si>
  <si>
    <t>PEFC IRL Scheme Version 4_2025 CB &amp; Group Requirements
PEFC Irish Forest Certification Standard  IFCS 3.0_ 2025</t>
  </si>
  <si>
    <t>Effective Date</t>
  </si>
  <si>
    <t>Introduction</t>
  </si>
  <si>
    <t>This document defines the Sampling Procedure and Calculation Methodology; and the rationale which underpins it for selecting the sample sites under the management of an applicant to be audited by a Certification Body against the PEFC Irish Forest Management Standard (the Standard) in accordance with the PEFC Ireland Scheme for Sustainable Forest Management (the Scheme), PEFC International Standard 1002:2018 (Group Forest Management – Requirements), and the International Accreditation Forum Mandatory Document for the Certification of Multiple Sites based on Sampling (IAF MD 1:2018).</t>
  </si>
  <si>
    <t>The methodology set out herein is concerned with the auditing and certification of forest management systems of:
- single owner/multiple sites
- groups of owners with same management system ie a Group
- multiple sites/multiple owners with common management ie Resource Management</t>
  </si>
  <si>
    <t>Area Specificity</t>
  </si>
  <si>
    <t>The Standard specifies that the woodland under management must be identified and delineated in Woodland Management Units (WMUs) as defined in the Standard on pages 6 and 47.</t>
  </si>
  <si>
    <t>Determine the minimum sample size for each audit stage by entering the total number of WMUs into the yellow box.</t>
  </si>
  <si>
    <t>Total Number of Sites (WMUs)</t>
  </si>
  <si>
    <t>MA audit sample size</t>
  </si>
  <si>
    <t>Surveillance audit sample size</t>
  </si>
  <si>
    <t>RA audit sample size</t>
  </si>
  <si>
    <t>RA audit sample size*</t>
  </si>
  <si>
    <t>Where Y = minimum sample size
X = total number of sites</t>
  </si>
  <si>
    <t>Y = √X</t>
  </si>
  <si>
    <t>Y = 0.6√X</t>
  </si>
  <si>
    <t>Y = 0.8√X</t>
  </si>
  <si>
    <t>*For the re-certification audit, the size of the sample shall be the same as for an initial audit. Nevertheless, where the management system has proved to be effective over the certification cycle, the size of the sample could be reduced to, y=0.8 √x, rounded up to the next whole number.</t>
  </si>
  <si>
    <t>The Head or Central Office must always be included in each element of the audit cycle (initial audit, surveillance and re-certification).</t>
  </si>
  <si>
    <t>Where there are regional and/or local offices, an additional selection may be made (equal to no more than √ of this number of regional and/or local offices), where justifiable and shall be guided by the following factors:
- specific management functions and/or documentation requested by the Lead Auditor which is not performed/available at the Head Office.
- stakeholder input relevant to selected office
- forest activity relevant to selected office
- other management function (eg. administration)
- geographical spread and balance to the selection
- density of personnel relevant to selected office
- efficiency with respect to time and other resources resulting from selection</t>
  </si>
  <si>
    <t>For Coillte Teo, 1 BAU shall be selected for the Initial Audit and each Surveillance Audit and the sample size calculated in accordance with the Methodology as set out in Table 1.</t>
  </si>
  <si>
    <t>For Groups a minimum of 25% of selected WMUs shall be chosen at random.</t>
  </si>
  <si>
    <t>Factors determining the selection of the precise forest site/s within each selected WMU will include:
- soil disturbing activity
- environmental issues
- stakeholder comment</t>
  </si>
  <si>
    <t>The sample selected during any annual surveillance may include previously audited forest sites and/or offices, where in the justifiable opinion of the auditor this is necessary eg. Major Corrective Action Request(s) remaining open.</t>
  </si>
  <si>
    <t>Soil Association  
Certification Decision</t>
  </si>
  <si>
    <t>Description of client / certificate holder</t>
  </si>
  <si>
    <t>Name:</t>
  </si>
  <si>
    <t>Code:</t>
  </si>
  <si>
    <t># of sites:</t>
  </si>
  <si>
    <t># of ha:</t>
  </si>
  <si>
    <t>Presence of indigenous people:</t>
  </si>
  <si>
    <t>no</t>
  </si>
  <si>
    <t>Summary of audit</t>
  </si>
  <si>
    <t>Type</t>
  </si>
  <si>
    <t>Names of auditors:</t>
  </si>
  <si>
    <t>Robin Walter, Antonia Dunwoody</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</si>
  <si>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</si>
  <si>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</si>
  <si>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</si>
  <si>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</si>
  <si>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</si>
  <si>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</si>
  <si>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</si>
  <si>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</si>
  <si>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</si>
  <si>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</si>
  <si>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</si>
  <si>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</si>
  <si>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</si>
  <si>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</si>
  <si>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</si>
  <si>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</si>
  <si>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</si>
  <si>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</si>
  <si>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</si>
  <si>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</si>
  <si>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</si>
  <si>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</si>
  <si>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</si>
  <si>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</si>
  <si>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</si>
  <si>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</si>
  <si>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</si>
  <si>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</si>
  <si>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</si>
  <si>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</si>
  <si>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Roundwood</t>
  </si>
  <si>
    <t>#010000</t>
  </si>
  <si>
    <t>Abies grandis; Abies procera; Chamaecyparis lawsoniana; Larix decidua; Larix kaempferi; Larix x marschlinsii (Larix x eurolepis), Picea abies; Picea sitchensis; Pinus nigra; Pinus sylvestris; Pinus contorta; Pseudotsuga menziesii; Thuja plicata; Tsuga heterophylla; Acer pseudoplatanus; Alnus glutinosa; Betula pendula; Carpinus betulus; Castanea sativa; Crataegus monogyna; Corylus avellana; Fagus sylvatica; Fraxinus excelsior; Prunus avium; Prunus spinosa; Quercus robur; Quercus petraea; Salix cinerea; Salix cinera; Ulmus glabra</t>
  </si>
  <si>
    <t>Signed:</t>
  </si>
  <si>
    <t>Email forestry@soilassociation.org ● www.soilassociation.org/forestry</t>
  </si>
  <si>
    <t>PEFC Licence Code PEFC / 16-44-917</t>
  </si>
  <si>
    <t>Annex D. PEFC Product Codes</t>
  </si>
  <si>
    <t>PEFC List of Species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</si>
  <si>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</si>
  <si>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</si>
  <si>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</si>
  <si>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</si>
  <si>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</si>
  <si>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</si>
  <si>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</si>
  <si>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Not specified</t>
  </si>
  <si>
    <t>PEFC 2020 STD Product Codes</t>
  </si>
  <si>
    <t>Previous Code</t>
  </si>
  <si>
    <t>Code 2021</t>
  </si>
  <si>
    <t>Level 1</t>
  </si>
  <si>
    <t>Level 2</t>
  </si>
  <si>
    <t>Level 3</t>
  </si>
  <si>
    <t>Examples</t>
  </si>
  <si>
    <t>#010100</t>
  </si>
  <si>
    <t>010100 Sawlogs and veneer logs</t>
  </si>
  <si>
    <t>#010200</t>
  </si>
  <si>
    <t>010200 Pulpwood</t>
  </si>
  <si>
    <t>#010300</t>
  </si>
  <si>
    <t>010300 Chips and particles</t>
  </si>
  <si>
    <t>E.g.: Sawdust, sanding dust</t>
  </si>
  <si>
    <t>#010400</t>
  </si>
  <si>
    <t>010400 Wood residues</t>
  </si>
  <si>
    <t>E.g.: Twigs, branches, tree tops, similar</t>
  </si>
  <si>
    <t>#010500</t>
  </si>
  <si>
    <t>010500 Bark</t>
  </si>
  <si>
    <t>#010600</t>
  </si>
  <si>
    <t>010600 Other roundwood</t>
  </si>
  <si>
    <t>#020000</t>
  </si>
  <si>
    <t>Fuelwood and energy</t>
  </si>
  <si>
    <t>#020100</t>
  </si>
  <si>
    <t>020100 Fuelwood</t>
  </si>
  <si>
    <t>E.g.:  Firewood, chips, sawdust, wood residues</t>
  </si>
  <si>
    <t>#020200</t>
  </si>
  <si>
    <t>020200 Charcoal</t>
  </si>
  <si>
    <t>#020300</t>
  </si>
  <si>
    <t>020300 Pellets and brickets</t>
  </si>
  <si>
    <t>#020400</t>
  </si>
  <si>
    <t>020400 Energy</t>
  </si>
  <si>
    <t>#030000</t>
  </si>
  <si>
    <t>Sawnwood and treated wood</t>
  </si>
  <si>
    <t>#030100</t>
  </si>
  <si>
    <t>Sawnwood</t>
  </si>
  <si>
    <t>#030101</t>
  </si>
  <si>
    <t>030101 Flitches, boules and slabs</t>
  </si>
  <si>
    <t>#030102</t>
  </si>
  <si>
    <t>030102 Solid wood boards and planks</t>
  </si>
  <si>
    <t>#030103</t>
  </si>
  <si>
    <t>030103 Beams</t>
  </si>
  <si>
    <t>#030104</t>
  </si>
  <si>
    <t>030104 Poles and piles</t>
  </si>
  <si>
    <t>#030105</t>
  </si>
  <si>
    <t>030105 Peeler cores</t>
  </si>
  <si>
    <t>#030106</t>
  </si>
  <si>
    <t>030106 Pencil slat</t>
  </si>
  <si>
    <t>#030107</t>
  </si>
  <si>
    <t>030107 Other sawnwood</t>
  </si>
  <si>
    <t>#030200</t>
  </si>
  <si>
    <t>030200 Railway sleepers / ties</t>
  </si>
  <si>
    <t>#030300</t>
  </si>
  <si>
    <t>030300 Impregnated or treated wood</t>
  </si>
  <si>
    <t>#040000</t>
  </si>
  <si>
    <t>Engineered wood products</t>
  </si>
  <si>
    <t>#040100</t>
  </si>
  <si>
    <t>040100 Cross Laminated Timber (CLT)</t>
  </si>
  <si>
    <t>#040200</t>
  </si>
  <si>
    <t>040200 Finger Jointed Lumber</t>
  </si>
  <si>
    <t>#040300</t>
  </si>
  <si>
    <t>040300 Glue Laminated Products (Glulam)</t>
  </si>
  <si>
    <t>#040400</t>
  </si>
  <si>
    <t>040400 Laminated Veneer Lumber (LVL)</t>
  </si>
  <si>
    <t>#040500</t>
  </si>
  <si>
    <t>040500 Parallel Strand Lumber (PSL)</t>
  </si>
  <si>
    <t>#040600</t>
  </si>
  <si>
    <t>040600 I-Joists / I-Beams</t>
  </si>
  <si>
    <t>#040700</t>
  </si>
  <si>
    <t>040700 Trusses &amp; Engineered Panels</t>
  </si>
  <si>
    <t>#040800</t>
  </si>
  <si>
    <t>040800 Scantlings</t>
  </si>
  <si>
    <t>#040900</t>
  </si>
  <si>
    <t>040900 Composite board</t>
  </si>
  <si>
    <t>#041000</t>
  </si>
  <si>
    <t>041000 Other engineered wood products</t>
  </si>
  <si>
    <t>#050000</t>
  </si>
  <si>
    <t>Wood based panels</t>
  </si>
  <si>
    <t>#050100</t>
  </si>
  <si>
    <t>050100 Veneer sheets</t>
  </si>
  <si>
    <t>#050200</t>
  </si>
  <si>
    <t>050200 Plywood</t>
  </si>
  <si>
    <t>#050300</t>
  </si>
  <si>
    <t>050300 Blockboard</t>
  </si>
  <si>
    <t>#050400</t>
  </si>
  <si>
    <t>050400 Panels for transportation</t>
  </si>
  <si>
    <t>Container flooring</t>
  </si>
  <si>
    <t>#050500</t>
  </si>
  <si>
    <t>Particle board</t>
  </si>
  <si>
    <t>#050501</t>
  </si>
  <si>
    <t>Chipboard</t>
  </si>
  <si>
    <t>#050502</t>
  </si>
  <si>
    <t>Oriented Strand Board (OSB)</t>
  </si>
  <si>
    <t>#050503</t>
  </si>
  <si>
    <t>Other particle board</t>
  </si>
  <si>
    <t>#050600</t>
  </si>
  <si>
    <t>050600 Fibreboard</t>
  </si>
  <si>
    <t>#050601</t>
  </si>
  <si>
    <t>050601 Medium Density Fibreboard (MDF)</t>
  </si>
  <si>
    <t>5042 / 5044</t>
  </si>
  <si>
    <t>#050602</t>
  </si>
  <si>
    <t>050602 High Density Fibreboard (HDF)</t>
  </si>
  <si>
    <t>5043 / 5045</t>
  </si>
  <si>
    <t>#050603</t>
  </si>
  <si>
    <t>050603 Softboard and insulating board</t>
  </si>
  <si>
    <t>#050700</t>
  </si>
  <si>
    <t>050700 Cement board</t>
  </si>
  <si>
    <t>#050800</t>
  </si>
  <si>
    <t>050800 Other wood based panels</t>
  </si>
  <si>
    <t>#060000</t>
  </si>
  <si>
    <t>Wood manufacturers</t>
  </si>
  <si>
    <t>#060100</t>
  </si>
  <si>
    <t>060100 Wood packaging</t>
  </si>
  <si>
    <t>#060101</t>
  </si>
  <si>
    <t>060101 Packaging and crates</t>
  </si>
  <si>
    <t>#060102</t>
  </si>
  <si>
    <t>060102 Cable drums</t>
  </si>
  <si>
    <t>#060103</t>
  </si>
  <si>
    <t>060103 Pallets</t>
  </si>
  <si>
    <t>#060104</t>
  </si>
  <si>
    <t>060104 Barrels, staves, and other cooperage products</t>
  </si>
  <si>
    <t>#060200</t>
  </si>
  <si>
    <t>060200 Household goods</t>
  </si>
  <si>
    <t>#060201</t>
  </si>
  <si>
    <t>060201 Wooden frames</t>
  </si>
  <si>
    <t>#060202</t>
  </si>
  <si>
    <t>060202 Brushes and handles</t>
  </si>
  <si>
    <t>#060203</t>
  </si>
  <si>
    <t>060203 Kitchenware and similar utensils</t>
  </si>
  <si>
    <t>#060204</t>
  </si>
  <si>
    <t>060204 Hangers and clothes pegs</t>
  </si>
  <si>
    <t>#060205</t>
  </si>
  <si>
    <t>060205 Matches</t>
  </si>
  <si>
    <t>#060206</t>
  </si>
  <si>
    <t>060206 Bathroom accessories</t>
  </si>
  <si>
    <t>E.g.: Toilet seats</t>
  </si>
  <si>
    <t>#060207</t>
  </si>
  <si>
    <t>060207 Ladders</t>
  </si>
  <si>
    <t>#060208</t>
  </si>
  <si>
    <t>060208 Wood based insect repellent</t>
  </si>
  <si>
    <t>E.g.: Mosquito coil</t>
  </si>
  <si>
    <t>#060209</t>
  </si>
  <si>
    <t>060209 Other household products</t>
  </si>
  <si>
    <t>#060300</t>
  </si>
  <si>
    <t>060300 Tools and turned wood</t>
  </si>
  <si>
    <t>#060301</t>
  </si>
  <si>
    <t>060301 Tools, DIY tools</t>
  </si>
  <si>
    <t>#060302</t>
  </si>
  <si>
    <t>060302 Toys and games</t>
  </si>
  <si>
    <t>#060303</t>
  </si>
  <si>
    <t>060303 Sport goods</t>
  </si>
  <si>
    <t>#060304</t>
  </si>
  <si>
    <t>060304 Musical instruments</t>
  </si>
  <si>
    <t>#060305</t>
  </si>
  <si>
    <t>060305 Wooden stationery</t>
  </si>
  <si>
    <t>#060306</t>
  </si>
  <si>
    <t>060306 Dowels</t>
  </si>
  <si>
    <t>#060307</t>
  </si>
  <si>
    <t>060307 Decorative objects and art</t>
  </si>
  <si>
    <t>#060308</t>
  </si>
  <si>
    <t>060308 Jewellery and accessories</t>
  </si>
  <si>
    <t>#060309</t>
  </si>
  <si>
    <t>060309 Ice cream / lolly sticks</t>
  </si>
  <si>
    <t>#060310</t>
  </si>
  <si>
    <t>060310 Other tools and turned wood</t>
  </si>
  <si>
    <t>#060400</t>
  </si>
  <si>
    <t>060400  Other manufactured wood</t>
  </si>
  <si>
    <t>#060401</t>
  </si>
  <si>
    <t>060401 Coffins</t>
  </si>
  <si>
    <t>#060402</t>
  </si>
  <si>
    <t>060402 Other</t>
  </si>
  <si>
    <t>#070000</t>
  </si>
  <si>
    <t>Indoor Furniture</t>
  </si>
  <si>
    <t>#070100</t>
  </si>
  <si>
    <t>070100 Tables</t>
  </si>
  <si>
    <t>#070200</t>
  </si>
  <si>
    <t>070200 Chairs and stools</t>
  </si>
  <si>
    <t>#070300</t>
  </si>
  <si>
    <t>070300 Sofas and armchairs</t>
  </si>
  <si>
    <t>#070400</t>
  </si>
  <si>
    <t>070400 Benches</t>
  </si>
  <si>
    <t>#070500</t>
  </si>
  <si>
    <t>070500 Bedroom furniture</t>
  </si>
  <si>
    <t>E.g.: Beds, bedsteads, headboards, bed bases</t>
  </si>
  <si>
    <t>#070600</t>
  </si>
  <si>
    <t>070600 Storage systems and units</t>
  </si>
  <si>
    <t>E.g.: Drawer sections, wardrobes, shelves, cupbooard, cabinet, bookcases</t>
  </si>
  <si>
    <t>#070700</t>
  </si>
  <si>
    <t>070700 Kitchen units and worktops</t>
  </si>
  <si>
    <t>#070800</t>
  </si>
  <si>
    <t>070800 Office furniture</t>
  </si>
  <si>
    <t>#070900</t>
  </si>
  <si>
    <t>070900 Educational / Institutional furniture</t>
  </si>
  <si>
    <t>#071000</t>
  </si>
  <si>
    <t>071000 Hospital and care sector furniture</t>
  </si>
  <si>
    <t>#071100</t>
  </si>
  <si>
    <t>071100 Children’s furniture</t>
  </si>
  <si>
    <t>#071200</t>
  </si>
  <si>
    <t>071200 Custom furniture</t>
  </si>
  <si>
    <t>#071300</t>
  </si>
  <si>
    <t>071300 Furniture components</t>
  </si>
  <si>
    <t>#071400</t>
  </si>
  <si>
    <t>071400 Other furniture</t>
  </si>
  <si>
    <t>#080000</t>
  </si>
  <si>
    <t>Exterior products</t>
  </si>
  <si>
    <t>#080100</t>
  </si>
  <si>
    <t>080100 Garden furniture / Outdoor products</t>
  </si>
  <si>
    <t>#080101</t>
  </si>
  <si>
    <t>080101 Garden furniture</t>
  </si>
  <si>
    <t>E.g.: Tables, chairs, benches, hammocks.</t>
  </si>
  <si>
    <t>#080102</t>
  </si>
  <si>
    <t>080102 Playground equipment</t>
  </si>
  <si>
    <t>#080103</t>
  </si>
  <si>
    <t>080103 Decking and garden sleepers</t>
  </si>
  <si>
    <t>#080200</t>
  </si>
  <si>
    <t>080200 Landscaping timbers</t>
  </si>
  <si>
    <t>080201 Garden sheds</t>
  </si>
  <si>
    <t>#080201</t>
  </si>
  <si>
    <t>080202 Trellis and plant support</t>
  </si>
  <si>
    <t>#080202</t>
  </si>
  <si>
    <t>080203 Fencing material</t>
  </si>
  <si>
    <t>#080203</t>
  </si>
  <si>
    <t>080204 Pergolas</t>
  </si>
  <si>
    <t>#080204</t>
  </si>
  <si>
    <t>080205 Garden storage</t>
  </si>
  <si>
    <t>#080205</t>
  </si>
  <si>
    <t>#080300</t>
  </si>
  <si>
    <t>080300 Street furniture</t>
  </si>
  <si>
    <t>#080400</t>
  </si>
  <si>
    <t>080400 Other exterior products</t>
  </si>
  <si>
    <t>#090000</t>
  </si>
  <si>
    <t>Wooden Buildings and construction material</t>
  </si>
  <si>
    <t>#090100</t>
  </si>
  <si>
    <t>090100 General wooden buildings and constructions</t>
  </si>
  <si>
    <t>#090101</t>
  </si>
  <si>
    <t>090101 Wooden house building</t>
  </si>
  <si>
    <t>#090102</t>
  </si>
  <si>
    <t>090102 Other wooden building</t>
  </si>
  <si>
    <t>#090103</t>
  </si>
  <si>
    <t>090103 Wooden bridge</t>
  </si>
  <si>
    <t>#090104</t>
  </si>
  <si>
    <t>090104 Wooden ship</t>
  </si>
  <si>
    <t>#090105</t>
  </si>
  <si>
    <t>090105 Other wooden construction</t>
  </si>
  <si>
    <t>#090200</t>
  </si>
  <si>
    <t>090200 Integrated parts of wooden buildings and constructions</t>
  </si>
  <si>
    <t>#090201</t>
  </si>
  <si>
    <t>090201 Exterior</t>
  </si>
  <si>
    <t>#090202</t>
  </si>
  <si>
    <t>090202 Structure</t>
  </si>
  <si>
    <t>#090203</t>
  </si>
  <si>
    <t>090203 Roof</t>
  </si>
  <si>
    <t>#090204</t>
  </si>
  <si>
    <t>090204 Wall</t>
  </si>
  <si>
    <t>#090205</t>
  </si>
  <si>
    <t>090205 Floor</t>
  </si>
  <si>
    <t>#090206</t>
  </si>
  <si>
    <t>090206 Interior</t>
  </si>
  <si>
    <t>#090300</t>
  </si>
  <si>
    <t>090307 Other wood material for construction</t>
  </si>
  <si>
    <t>#090301</t>
  </si>
  <si>
    <t>090301 Windows</t>
  </si>
  <si>
    <t>#090302</t>
  </si>
  <si>
    <t>090302 Doors</t>
  </si>
  <si>
    <t>#090303</t>
  </si>
  <si>
    <t>090303 Shingles and shakes</t>
  </si>
  <si>
    <t>#090304</t>
  </si>
  <si>
    <t>090304 Flooring</t>
  </si>
  <si>
    <t>#090305</t>
  </si>
  <si>
    <t>090305 Architectural joinery items</t>
  </si>
  <si>
    <t>E.g: Mouldings, skirting boards and architraves</t>
  </si>
  <si>
    <t>#090306</t>
  </si>
  <si>
    <t>090306 Engineered bridge components</t>
  </si>
  <si>
    <t>#090307</t>
  </si>
  <si>
    <t>#100000</t>
  </si>
  <si>
    <t>Pulp</t>
  </si>
  <si>
    <t>#100100</t>
  </si>
  <si>
    <t>100100 Mechanical pulp</t>
  </si>
  <si>
    <t>#100200</t>
  </si>
  <si>
    <t>100200 Semichemical pulp</t>
  </si>
  <si>
    <t>#100300</t>
  </si>
  <si>
    <t>100300 Dissolving pulp and derivatives</t>
  </si>
  <si>
    <t>#100301</t>
  </si>
  <si>
    <t>100301 Cellulosic fibre from dissolving pulp</t>
  </si>
  <si>
    <t>#100302</t>
  </si>
  <si>
    <t>100302 Cellulosic yarn</t>
  </si>
  <si>
    <t>#100303</t>
  </si>
  <si>
    <t>100303 Cellulosic textiles</t>
  </si>
  <si>
    <t>#100304</t>
  </si>
  <si>
    <t>100304 Apparel</t>
  </si>
  <si>
    <t>#100305</t>
  </si>
  <si>
    <t>100305 Non-woven fabric</t>
  </si>
  <si>
    <t>#100306</t>
  </si>
  <si>
    <t>100306 Regenerated cellulose film</t>
  </si>
  <si>
    <t>E.g.: Cellophane</t>
  </si>
  <si>
    <t>100307 Other dissolving pulp derivatives</t>
  </si>
  <si>
    <t>#100400</t>
  </si>
  <si>
    <r>
      <t xml:space="preserve">100400 Chemical </t>
    </r>
    <r>
      <rPr>
        <sz val="10"/>
        <rFont val="Arial"/>
        <family val="2"/>
      </rPr>
      <t>pulp</t>
    </r>
  </si>
  <si>
    <t>#100401</t>
  </si>
  <si>
    <t>100401 Unbleached sulphite pulp</t>
  </si>
  <si>
    <t>#100402</t>
  </si>
  <si>
    <t>100402 Bleached sulphite pulp</t>
  </si>
  <si>
    <t>#100403</t>
  </si>
  <si>
    <t>100403 Unbleached sulphate (kraft) pulp</t>
  </si>
  <si>
    <t>#100404</t>
  </si>
  <si>
    <t>100404 Bleached sulphate (kraft) pulp</t>
  </si>
  <si>
    <t>#100405</t>
  </si>
  <si>
    <t>100405 Fluff pulp</t>
  </si>
  <si>
    <t>#100500</t>
  </si>
  <si>
    <t>100500 Pulp from recycled material</t>
  </si>
  <si>
    <t>#100600</t>
  </si>
  <si>
    <t>100600 Other Pulp and derivatives</t>
  </si>
  <si>
    <t>#110000</t>
  </si>
  <si>
    <t>Paper and paper board</t>
  </si>
  <si>
    <t>#110100</t>
  </si>
  <si>
    <t>110100 Graphic papers</t>
  </si>
  <si>
    <t>#110101</t>
  </si>
  <si>
    <t>110101 Newsprint paper</t>
  </si>
  <si>
    <t>#110102</t>
  </si>
  <si>
    <t>110102 Uncoated mechanical papers</t>
  </si>
  <si>
    <t>E.g. Supercalendered Magazine Paper</t>
  </si>
  <si>
    <t>#110103</t>
  </si>
  <si>
    <t>110103 Coated mechanical papers</t>
  </si>
  <si>
    <t>#110104</t>
  </si>
  <si>
    <t>110104 Woodfree papers (coated and uncoated)</t>
  </si>
  <si>
    <t>#110105</t>
  </si>
  <si>
    <t>110105 Paper for blank forms</t>
  </si>
  <si>
    <t>#110106</t>
  </si>
  <si>
    <t>110106 Paper for tickets</t>
  </si>
  <si>
    <t>#110107</t>
  </si>
  <si>
    <t>110107 Other graphic papers</t>
  </si>
  <si>
    <t>#110200</t>
  </si>
  <si>
    <t>110200 Printed matter</t>
  </si>
  <si>
    <t>#110201</t>
  </si>
  <si>
    <t>110201 Books</t>
  </si>
  <si>
    <t>#110202</t>
  </si>
  <si>
    <t>110202 Book covers</t>
  </si>
  <si>
    <t>#110203</t>
  </si>
  <si>
    <t>110203 Magazines and newspaper</t>
  </si>
  <si>
    <t>#110204</t>
  </si>
  <si>
    <t>110204 Paper toys and games</t>
  </si>
  <si>
    <t>#110205</t>
  </si>
  <si>
    <t>110205 Marketing collateral</t>
  </si>
  <si>
    <t>E.g.: Brochures, flyers, business cards</t>
  </si>
  <si>
    <t>#110206</t>
  </si>
  <si>
    <t>110206 Calendars, diaries and organisers</t>
  </si>
  <si>
    <t>#110207</t>
  </si>
  <si>
    <t>110207 Point-of-sales materials</t>
  </si>
  <si>
    <t>E.g.: Standees, Danglers</t>
  </si>
  <si>
    <t>#110208</t>
  </si>
  <si>
    <t>110208 Other printed matter</t>
  </si>
  <si>
    <t>#110300</t>
  </si>
  <si>
    <t>110300 Household and sanitary paper</t>
  </si>
  <si>
    <t>#110301</t>
  </si>
  <si>
    <t>110301 Tissue products</t>
  </si>
  <si>
    <t>#110302</t>
  </si>
  <si>
    <t>110302 Toilet paper / bathroom tissue</t>
  </si>
  <si>
    <t>#110303</t>
  </si>
  <si>
    <t>110303 Greaseproof paper for baking</t>
  </si>
  <si>
    <t>#110304</t>
  </si>
  <si>
    <t>110304 Kitchen paper</t>
  </si>
  <si>
    <t>#110305</t>
  </si>
  <si>
    <t>110305 Tablecloths and napkins</t>
  </si>
  <si>
    <t>#110306</t>
  </si>
  <si>
    <t>110306 Paper dinnerware</t>
  </si>
  <si>
    <t>#110307</t>
  </si>
  <si>
    <t>110307 Sanitary products</t>
  </si>
  <si>
    <t>E.g.: Tampons, towels, diapers</t>
  </si>
  <si>
    <t>#110308</t>
  </si>
  <si>
    <t>110308 Medical supplies</t>
  </si>
  <si>
    <t>E.g.: Masks, paper gowns</t>
  </si>
  <si>
    <t>#110309</t>
  </si>
  <si>
    <t>110309 Wet wipes</t>
  </si>
  <si>
    <t>#110310</t>
  </si>
  <si>
    <t>110310 Other household and sanitary paper</t>
  </si>
  <si>
    <t>#110400</t>
  </si>
  <si>
    <t>110400 Packaging materials</t>
  </si>
  <si>
    <t>#110401</t>
  </si>
  <si>
    <t xml:space="preserve">110401 Case materials and corrugated and solid fibre box </t>
  </si>
  <si>
    <t>#110402</t>
  </si>
  <si>
    <t>110402 Cartonboard, folding boxboards</t>
  </si>
  <si>
    <t>#110403</t>
  </si>
  <si>
    <t>110403 Wrapping papers</t>
  </si>
  <si>
    <t>E.g.: Kraft, grease paper, gift wrapping</t>
  </si>
  <si>
    <t>#110404</t>
  </si>
  <si>
    <t>110404 Sacks and paper bags</t>
  </si>
  <si>
    <t>#110405</t>
  </si>
  <si>
    <t>110405 Food and beverages packaging</t>
  </si>
  <si>
    <t>#110406</t>
  </si>
  <si>
    <t>110406 Multipack holders</t>
  </si>
  <si>
    <t>#110407</t>
  </si>
  <si>
    <t>110407 Flexible paper packaging</t>
  </si>
  <si>
    <t>#110408</t>
  </si>
  <si>
    <t>110408 Paper trays, containers, cups</t>
  </si>
  <si>
    <t>#110409</t>
  </si>
  <si>
    <t>110409 Shredded paper</t>
  </si>
  <si>
    <t>#110410</t>
  </si>
  <si>
    <t>110410 Egg boxes and similar</t>
  </si>
  <si>
    <t>#110411</t>
  </si>
  <si>
    <t>110411 Other papers mainly for packaging</t>
  </si>
  <si>
    <t>#110500</t>
  </si>
  <si>
    <t>110500 Stationery products</t>
  </si>
  <si>
    <t>#110501</t>
  </si>
  <si>
    <t>110501 Notebooks</t>
  </si>
  <si>
    <t>#110502</t>
  </si>
  <si>
    <t>110502 Pads</t>
  </si>
  <si>
    <t>#110503</t>
  </si>
  <si>
    <t>110503 File folders</t>
  </si>
  <si>
    <t>#110504</t>
  </si>
  <si>
    <t>110504 Rolled thermal paper</t>
  </si>
  <si>
    <t>#110505</t>
  </si>
  <si>
    <t>110505 Post and greeting cards</t>
  </si>
  <si>
    <t>#110506</t>
  </si>
  <si>
    <t>110506 Envelopes</t>
  </si>
  <si>
    <t>#110507</t>
  </si>
  <si>
    <t>110507 Gummed papers</t>
  </si>
  <si>
    <t>#110508</t>
  </si>
  <si>
    <t>110508 Adhesive labels</t>
  </si>
  <si>
    <t>#110509</t>
  </si>
  <si>
    <t>110509 Postage stamps</t>
  </si>
  <si>
    <t>#110600</t>
  </si>
  <si>
    <t>110600 Other paper and paperboard</t>
  </si>
  <si>
    <t>#110601</t>
  </si>
  <si>
    <t>110601 Cigarette paper</t>
  </si>
  <si>
    <t>#110602</t>
  </si>
  <si>
    <t>110602 Envelope paper</t>
  </si>
  <si>
    <t>#110603</t>
  </si>
  <si>
    <t>110603 Filter paper</t>
  </si>
  <si>
    <t>#110604</t>
  </si>
  <si>
    <t>110604 Insulating paper</t>
  </si>
  <si>
    <t>#110605</t>
  </si>
  <si>
    <t>110605 Impregnated paper</t>
  </si>
  <si>
    <t>#110606</t>
  </si>
  <si>
    <t>110606 Wallpaper and wallpaper base</t>
  </si>
  <si>
    <t>#110700</t>
  </si>
  <si>
    <t>110700 Other converted paper products</t>
  </si>
  <si>
    <t>#120000</t>
  </si>
  <si>
    <t>Non-wood products</t>
  </si>
  <si>
    <t>#120100</t>
  </si>
  <si>
    <t>120100 Cork and cork products</t>
  </si>
  <si>
    <t>#120101</t>
  </si>
  <si>
    <t>120101 Natural cork, raw or boiled</t>
  </si>
  <si>
    <t>#120102</t>
  </si>
  <si>
    <t>120102 Cork stoppers</t>
  </si>
  <si>
    <t>E.g.: Natural, technical, colmated, agglomerated, bartop cork, sparkling wine and champagne cork stoppers</t>
  </si>
  <si>
    <t>#120103</t>
  </si>
  <si>
    <t>120103 Cork disks</t>
  </si>
  <si>
    <t>#120104</t>
  </si>
  <si>
    <t>120104 Rolls and panels of compressed cork</t>
  </si>
  <si>
    <t>#120105</t>
  </si>
  <si>
    <t>120105 Cork particles</t>
  </si>
  <si>
    <t>E.g.: Granules, dust</t>
  </si>
  <si>
    <t>#120106</t>
  </si>
  <si>
    <t xml:space="preserve">120106 Cork for construction </t>
  </si>
  <si>
    <t>E.g.: Floors, doors, buildings and their parts</t>
  </si>
  <si>
    <t>#120107</t>
  </si>
  <si>
    <t>120107 Other articles of cork</t>
  </si>
  <si>
    <t>#120200</t>
  </si>
  <si>
    <t>120200 Rubber / Latex</t>
  </si>
  <si>
    <t>#120201</t>
  </si>
  <si>
    <t>120201 Natural rubber</t>
  </si>
  <si>
    <t>#120202</t>
  </si>
  <si>
    <t>120202 Tyres</t>
  </si>
  <si>
    <t>#120203</t>
  </si>
  <si>
    <t>120203 Foam</t>
  </si>
  <si>
    <t>#120204</t>
  </si>
  <si>
    <t>120204 Gloves</t>
  </si>
  <si>
    <t>#120205</t>
  </si>
  <si>
    <t xml:space="preserve">120205 Rubber footwear </t>
  </si>
  <si>
    <t>#120206</t>
  </si>
  <si>
    <t>120206 Other rubber products</t>
  </si>
  <si>
    <t>#120300</t>
  </si>
  <si>
    <t>120300 Food</t>
  </si>
  <si>
    <t>#120301</t>
  </si>
  <si>
    <t>120301 Honey</t>
  </si>
  <si>
    <t>#120302</t>
  </si>
  <si>
    <t>120302 Mushrooms and truffles</t>
  </si>
  <si>
    <t>#120303</t>
  </si>
  <si>
    <t>120303 Fruits, berries, and nuts</t>
  </si>
  <si>
    <t>#120304</t>
  </si>
  <si>
    <t>120304 Syrups</t>
  </si>
  <si>
    <t>#120305</t>
  </si>
  <si>
    <t>120305 Game and other animals</t>
  </si>
  <si>
    <t>#120306</t>
  </si>
  <si>
    <t>120306 Other edible products</t>
  </si>
  <si>
    <t>#120400</t>
  </si>
  <si>
    <t>120400 Resins and its derivatives</t>
  </si>
  <si>
    <t>#120500</t>
  </si>
  <si>
    <t>120500 Essential oils</t>
  </si>
  <si>
    <t>#120600</t>
  </si>
  <si>
    <t>120600 Rattan and other natural fibres</t>
  </si>
  <si>
    <t>#120601</t>
  </si>
  <si>
    <t>120601 Natural</t>
  </si>
  <si>
    <t>#120602</t>
  </si>
  <si>
    <t>120602 Products</t>
  </si>
  <si>
    <t>#120700</t>
  </si>
  <si>
    <t>120700 Plants and their parts</t>
  </si>
  <si>
    <t>#120800</t>
  </si>
  <si>
    <t>120800 Chemical, medicinal, and cosmetic products</t>
  </si>
  <si>
    <t>#120900</t>
  </si>
  <si>
    <t>120900 Other non-wood products</t>
  </si>
  <si>
    <t>#130000</t>
  </si>
  <si>
    <t>130000 Other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</si>
  <si>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</si>
  <si>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</si>
  <si>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</si>
  <si>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</si>
  <si>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</si>
  <si>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</si>
  <si>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</si>
  <si>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</si>
  <si>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</si>
  <si>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</si>
  <si>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</si>
  <si>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</si>
  <si>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</si>
  <si>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</si>
  <si>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</si>
  <si>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</si>
  <si>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</si>
  <si>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</si>
  <si>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</si>
  <si>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</si>
  <si>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</si>
  <si>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</si>
  <si>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Maghera / Maghera 4: Harvester and Forwarder operators driver did not wear their helmets when walking between their van and machines. They were left in the machines on site. The forwarder operator was not wearing a high viz jacket. It too was left inside the machine.</t>
  </si>
  <si>
    <t>b) Strokestown / Gortoose: During the audit site visit the Forest Manager approached the harvester in order to speak to the driver. The Manager was within the machine's risk zone (90m) before the harvester driver saw him and stopped the machine. Minor CAR
c) Strokestown / Gortoose: The forwarder driver had 2 hand-held fire extinguishers which were just out of date (due for service in October 2025). Minor CAR
b) Kilmihill / Kilmihill: Excavator driver did not have any eye wash in his first aid kit.
Maghera / Maghera 4: Harvester and Forwarder operators driver did not have any eye wash in their first aid kits
b) Maghera / Maghera 4: Harvester and Forwarder operators driver did not wear their helmets when walking between their van and machines. They were left in the machines on site. The forwarder operator was not wearing a high viz jacket. It too was left inside the machine.</t>
  </si>
  <si>
    <t>2024, 2025</t>
  </si>
  <si>
    <t>The following criteria were assessed: 1, 2, 7 and also 3.1.1, 6.1, 6.3.1, 6.4, 8.2.1</t>
  </si>
  <si>
    <t xml:space="preserve">Kilmihill / Kilmihill: Excavator driver did not carry spill kits in the excavator, but it was close by in the van at roadside. </t>
  </si>
  <si>
    <r>
      <t>FSC</t>
    </r>
    <r>
      <rPr>
        <vertAlign val="superscript"/>
        <sz val="11"/>
        <rFont val="Arial"/>
        <family val="2"/>
      </rPr>
      <t>®</t>
    </r>
    <r>
      <rPr>
        <sz val="11"/>
        <rFont val="Arial"/>
        <family val="2"/>
      </rPr>
      <t xml:space="preserve"> AAF category/ies</t>
    </r>
  </si>
  <si>
    <t>Small forest</t>
  </si>
  <si>
    <t>Non-SLIMF</t>
  </si>
  <si>
    <t>Woodlands &amp; TFC</t>
  </si>
  <si>
    <t>SW (Scottish Woodland)</t>
  </si>
  <si>
    <t>Y-SAC,pNHA</t>
  </si>
  <si>
    <t>Borrisnafarney</t>
  </si>
  <si>
    <t xml:space="preserve">Clonad </t>
  </si>
  <si>
    <t>Forest Link &amp; FMI (Forest Measurement Ireland)</t>
  </si>
  <si>
    <t>Drumlayden</t>
  </si>
  <si>
    <t xml:space="preserve">Drumnadobber </t>
  </si>
  <si>
    <t>Fermoyle</t>
  </si>
  <si>
    <t>Iveragh Peninsula</t>
  </si>
  <si>
    <t>Forest Link, TFC</t>
  </si>
  <si>
    <t>Kiltynaskellan</t>
  </si>
  <si>
    <t xml:space="preserve">Woodlands, TFC </t>
  </si>
  <si>
    <t>TFC (The Forestry Company)</t>
  </si>
  <si>
    <t>Woodlands, SW</t>
  </si>
  <si>
    <t>FMI, TFC &amp; Forestlink</t>
  </si>
  <si>
    <t>North Cork</t>
  </si>
  <si>
    <t>TFC &amp; Forestlink</t>
  </si>
  <si>
    <t>North Mayo</t>
  </si>
  <si>
    <t>Sliabh Aughtys</t>
  </si>
  <si>
    <t>South Kildare</t>
  </si>
  <si>
    <t>South Mayo</t>
  </si>
  <si>
    <t xml:space="preserve">Tonduff </t>
  </si>
  <si>
    <t>West Cork</t>
  </si>
  <si>
    <t>New Sligo West</t>
  </si>
  <si>
    <t>Approved: Maintain certification</t>
  </si>
  <si>
    <t>Diana Guglielmotti</t>
  </si>
  <si>
    <t>PEFC Irish Forest Management Standard 3rd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</si>
</sst>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809]dd\ mmmm\ yyyy;@"/>
    <numFmt numFmtId="167" formatCode="_(* #,##0_);_(* \(#,##0\);_(* &quot;-&quot;??_);_(@_)"/>
    <numFmt numFmtId="168" formatCode="0.00000000\°"/>
  </numFmts>
  <fonts count="157">
    <font>
      <sz val="11"/>
      <name val="Palatino"/>
      <family val="1"/>
    </font>
    <font>
      <sz val="11"/>
      <color theme="1"/>
      <name val="Calibri"/>
      <family val="2"/>
      <scheme val="minor"/>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sz val="12"/>
      <name val="Arial"/>
      <family val="2"/>
    </font>
    <font>
      <b/>
      <sz val="12"/>
      <name val="Arial"/>
      <family val="2"/>
    </font>
    <font>
      <sz val="11"/>
      <color indexed="10"/>
      <name val="Palatino"/>
    </font>
    <font>
      <b/>
      <sz val="9"/>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1"/>
      <color indexed="10"/>
      <name val="Cambria"/>
      <family val="1"/>
    </font>
    <font>
      <b/>
      <i/>
      <sz val="11"/>
      <color indexed="3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i/>
      <sz val="11"/>
      <color indexed="12"/>
      <name val="Cambria"/>
      <family val="1"/>
    </font>
    <font>
      <b/>
      <u/>
      <vertAlign val="superscript"/>
      <sz val="11"/>
      <name val="Cambria"/>
      <family val="1"/>
    </font>
    <font>
      <b/>
      <u/>
      <sz val="11"/>
      <name val="Cambria"/>
      <family val="1"/>
    </font>
    <font>
      <sz val="12"/>
      <name val="Cambria"/>
      <family val="1"/>
    </font>
    <font>
      <sz val="11"/>
      <name val="Calibri"/>
      <family val="2"/>
    </font>
    <font>
      <b/>
      <sz val="16"/>
      <name val="Arial"/>
      <family val="2"/>
    </font>
    <font>
      <sz val="9"/>
      <name val="Arial"/>
      <family val="2"/>
    </font>
    <font>
      <sz val="11"/>
      <name val="Arial"/>
      <family val="2"/>
    </font>
    <font>
      <sz val="11"/>
      <color indexed="8"/>
      <name val="Cambria"/>
      <family val="1"/>
    </font>
    <font>
      <u/>
      <sz val="10"/>
      <name val="Cambria"/>
      <family val="1"/>
    </font>
    <font>
      <u/>
      <sz val="11"/>
      <name val="Cambria"/>
      <family val="1"/>
    </font>
    <font>
      <u/>
      <sz val="11"/>
      <color indexed="8"/>
      <name val="Cambria"/>
      <family val="1"/>
    </font>
    <font>
      <b/>
      <sz val="11"/>
      <color indexed="8"/>
      <name val="Cambria"/>
      <family val="1"/>
    </font>
    <font>
      <i/>
      <sz val="11"/>
      <color indexed="8"/>
      <name val="Cambria"/>
      <family val="1"/>
    </font>
    <font>
      <b/>
      <sz val="10"/>
      <color indexed="50"/>
      <name val="Cambria"/>
      <family val="1"/>
    </font>
    <font>
      <b/>
      <sz val="10"/>
      <color indexed="11"/>
      <name val="Cambria"/>
      <family val="1"/>
    </font>
    <font>
      <sz val="10"/>
      <color indexed="8"/>
      <name val="Cambria"/>
      <family val="1"/>
    </font>
    <font>
      <b/>
      <sz val="10"/>
      <color indexed="8"/>
      <name val="Cambria"/>
      <family val="1"/>
    </font>
    <font>
      <sz val="10"/>
      <color indexed="8"/>
      <name val="Calibri Light"/>
      <family val="2"/>
    </font>
    <font>
      <u/>
      <sz val="10"/>
      <color indexed="8"/>
      <name val="Calibri Light"/>
      <family val="2"/>
    </font>
    <font>
      <u/>
      <sz val="10"/>
      <color indexed="8"/>
      <name val="Cambria"/>
      <family val="1"/>
    </font>
    <font>
      <i/>
      <sz val="10"/>
      <color indexed="8"/>
      <name val="Cambria"/>
      <family val="1"/>
    </font>
    <font>
      <i/>
      <sz val="10"/>
      <color indexed="8"/>
      <name val="Calibri Light"/>
      <family val="2"/>
    </font>
    <font>
      <u/>
      <sz val="10"/>
      <color indexed="10"/>
      <name val="Cambria"/>
      <family val="1"/>
    </font>
    <font>
      <sz val="10"/>
      <color indexed="10"/>
      <name val="Cambria"/>
      <family val="1"/>
    </font>
    <font>
      <i/>
      <sz val="10"/>
      <name val="Cambria"/>
      <family val="1"/>
    </font>
    <font>
      <sz val="14"/>
      <name val="Arial"/>
      <family val="2"/>
    </font>
    <font>
      <sz val="11"/>
      <color theme="1"/>
      <name val="Calibri"/>
      <family val="2"/>
      <scheme val="minor"/>
    </font>
    <font>
      <b/>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indexed="10"/>
      <name val="Cambria"/>
      <family val="1"/>
      <scheme val="major"/>
    </font>
    <font>
      <b/>
      <i/>
      <sz val="11"/>
      <name val="Cambria"/>
      <family val="1"/>
      <scheme val="major"/>
    </font>
    <font>
      <sz val="11"/>
      <color rgb="FFFF0000"/>
      <name val="Cambria"/>
      <family val="1"/>
      <scheme val="major"/>
    </font>
    <font>
      <b/>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sz val="11"/>
      <color theme="1"/>
      <name val="Cambria"/>
      <family val="1"/>
      <scheme val="major"/>
    </font>
    <font>
      <sz val="11"/>
      <color rgb="FF1414B4"/>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sz val="8"/>
      <color rgb="FFFFFFFF"/>
      <name val="Arial"/>
      <family val="2"/>
    </font>
    <font>
      <sz val="9"/>
      <color rgb="FF333333"/>
      <name val="Arial"/>
      <family val="2"/>
    </font>
    <font>
      <sz val="10"/>
      <color rgb="FF000000"/>
      <name val="Arial"/>
      <family val="2"/>
    </font>
    <font>
      <sz val="9"/>
      <color rgb="FF000000"/>
      <name val="Arial"/>
      <family val="2"/>
    </font>
    <font>
      <sz val="9"/>
      <color rgb="FF4F81BD"/>
      <name val="Arial"/>
      <family val="2"/>
    </font>
    <font>
      <sz val="11"/>
      <color rgb="FF000000"/>
      <name val="Cambria"/>
      <family val="1"/>
    </font>
    <font>
      <sz val="11"/>
      <color rgb="FF0000FF"/>
      <name val="Cambria"/>
      <family val="1"/>
    </font>
    <font>
      <sz val="11"/>
      <color theme="1"/>
      <name val="Arial"/>
      <family val="2"/>
    </font>
    <font>
      <sz val="11"/>
      <color rgb="FF000000"/>
      <name val="Arial"/>
      <family val="2"/>
    </font>
    <font>
      <sz val="11"/>
      <color rgb="FF000000"/>
      <name val="Cambria"/>
      <family val="1"/>
      <scheme val="major"/>
    </font>
    <font>
      <sz val="11"/>
      <color rgb="FF242424"/>
      <name val="Aptos Narrow"/>
      <family val="2"/>
    </font>
    <font>
      <i/>
      <sz val="8"/>
      <name val="Cambria"/>
      <family val="1"/>
      <scheme val="major"/>
    </font>
    <font>
      <b/>
      <sz val="10"/>
      <color theme="0"/>
      <name val="Cambria"/>
      <family val="1"/>
      <scheme val="major"/>
    </font>
    <font>
      <sz val="10"/>
      <color rgb="FF000000"/>
      <name val="Cambria"/>
      <family val="1"/>
      <scheme val="major"/>
    </font>
    <font>
      <sz val="10"/>
      <color rgb="FF000000"/>
      <name val="Calibri Light"/>
      <family val="2"/>
    </font>
    <font>
      <sz val="10"/>
      <color rgb="FF000000"/>
      <name val="Cambria"/>
      <family val="1"/>
    </font>
    <font>
      <b/>
      <sz val="11"/>
      <color rgb="FF000000"/>
      <name val="Cambria"/>
      <family val="1"/>
      <scheme val="major"/>
    </font>
    <font>
      <i/>
      <sz val="10"/>
      <name val="Cambria"/>
      <family val="1"/>
      <scheme val="major"/>
    </font>
    <font>
      <sz val="14"/>
      <color rgb="FF0000FF"/>
      <name val="Cambria"/>
      <family val="1"/>
      <scheme val="major"/>
    </font>
    <font>
      <sz val="11"/>
      <color rgb="FF0000FF"/>
      <name val="Palatino"/>
      <family val="1"/>
    </font>
    <font>
      <sz val="9"/>
      <name val="Cambria"/>
      <family val="1"/>
      <scheme val="major"/>
    </font>
    <font>
      <b/>
      <i/>
      <sz val="12"/>
      <name val="Cambria"/>
      <family val="1"/>
      <scheme val="major"/>
    </font>
    <font>
      <b/>
      <sz val="14"/>
      <name val="Cambria"/>
      <family val="1"/>
      <scheme val="major"/>
    </font>
    <font>
      <b/>
      <sz val="10"/>
      <color theme="1"/>
      <name val="Cambria"/>
      <family val="1"/>
      <scheme val="major"/>
    </font>
    <font>
      <b/>
      <sz val="14"/>
      <color theme="1"/>
      <name val="Cambria"/>
      <family val="1"/>
      <scheme val="major"/>
    </font>
    <font>
      <i/>
      <u/>
      <sz val="11"/>
      <name val="Cambria"/>
      <family val="1"/>
      <scheme val="major"/>
    </font>
    <font>
      <b/>
      <sz val="12"/>
      <color theme="1"/>
      <name val="Cambria"/>
      <family val="1"/>
      <scheme val="major"/>
    </font>
    <font>
      <sz val="14"/>
      <color theme="1"/>
      <name val="Calibri"/>
      <family val="2"/>
    </font>
    <font>
      <b/>
      <sz val="14"/>
      <color indexed="18"/>
      <name val="Calibri"/>
      <family val="2"/>
      <scheme val="minor"/>
    </font>
    <font>
      <sz val="14"/>
      <name val="Calibri"/>
      <family val="2"/>
      <scheme val="minor"/>
    </font>
    <font>
      <b/>
      <sz val="11"/>
      <name val="Calibri"/>
      <family val="2"/>
      <scheme val="minor"/>
    </font>
    <font>
      <sz val="11"/>
      <name val="Calibri"/>
      <family val="2"/>
      <scheme val="minor"/>
    </font>
    <font>
      <b/>
      <sz val="10"/>
      <color indexed="10"/>
      <name val="Calibri"/>
      <family val="2"/>
      <scheme val="minor"/>
    </font>
    <font>
      <sz val="10"/>
      <name val="Calibri"/>
      <family val="2"/>
      <scheme val="minor"/>
    </font>
    <font>
      <b/>
      <sz val="11"/>
      <color theme="1"/>
      <name val="Calibri"/>
      <family val="2"/>
      <scheme val="minor"/>
    </font>
    <font>
      <b/>
      <sz val="12"/>
      <color rgb="FFFF0000"/>
      <name val="Calibri"/>
      <family val="2"/>
      <scheme val="minor"/>
    </font>
    <font>
      <sz val="11"/>
      <color rgb="FF242424"/>
      <name val="Calibri"/>
      <family val="2"/>
      <scheme val="minor"/>
    </font>
    <font>
      <sz val="12"/>
      <color theme="1"/>
      <name val="Calibri"/>
      <family val="2"/>
      <scheme val="minor"/>
    </font>
    <font>
      <sz val="12"/>
      <color theme="1"/>
      <name val="Calibri"/>
      <family val="2"/>
      <scheme val="minor"/>
    </font>
    <font>
      <sz val="10"/>
      <name val="Cambria"/>
      <family val="1"/>
      <scheme val="major"/>
    </font>
    <font>
      <sz val="10"/>
      <color rgb="FF000000"/>
      <name val="Cambria"/>
      <family val="1"/>
      <scheme val="major"/>
    </font>
    <font>
      <b/>
      <sz val="10"/>
      <color rgb="FF000000"/>
      <name val="Cambria"/>
      <family val="1"/>
      <scheme val="major"/>
    </font>
    <font>
      <sz val="11"/>
      <color rgb="FF000000"/>
      <name val="Cambria"/>
      <family val="1"/>
      <scheme val="major"/>
    </font>
    <font>
      <sz val="11"/>
      <color rgb="FF000000"/>
      <name val="Cambria"/>
      <family val="1"/>
    </font>
    <font>
      <sz val="11"/>
      <color rgb="FF000000"/>
      <name val="Cambria"/>
      <family val="1"/>
    </font>
    <font>
      <sz val="10"/>
      <name val="Cambria"/>
      <family val="2"/>
      <scheme val="major"/>
    </font>
    <font>
      <b/>
      <sz val="10"/>
      <name val="Cambria"/>
      <family val="2"/>
      <scheme val="major"/>
    </font>
    <font>
      <sz val="10"/>
      <color rgb="FF323130"/>
      <name val="Arial"/>
      <family val="2"/>
    </font>
    <font>
      <sz val="10"/>
      <color rgb="FF000000"/>
      <name val="Cambria"/>
      <family val="2"/>
      <scheme val="major"/>
    </font>
    <font>
      <sz val="11"/>
      <name val="Cambria"/>
      <family val="1"/>
    </font>
    <font>
      <b/>
      <sz val="11"/>
      <name val="Arial"/>
      <family val="2"/>
    </font>
    <font>
      <vertAlign val="superscript"/>
      <sz val="11"/>
      <name val="Arial"/>
      <family val="2"/>
    </font>
    <font>
      <i/>
      <sz val="11"/>
      <color theme="3"/>
      <name val="Arial"/>
      <family val="2"/>
    </font>
    <font>
      <b/>
      <i/>
      <sz val="11"/>
      <color theme="3"/>
      <name val="Arial"/>
      <family val="2"/>
    </font>
    <font>
      <b/>
      <sz val="11"/>
      <color theme="1"/>
      <name val="Arial"/>
      <family val="2"/>
    </font>
    <font>
      <sz val="11"/>
      <color theme="3"/>
      <name val="Arial"/>
      <family val="2"/>
    </font>
    <font>
      <u/>
      <sz val="11"/>
      <color theme="10"/>
      <name val="Palatino"/>
      <family val="1"/>
    </font>
  </fonts>
  <fills count="36">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rgb="FF92CDDC"/>
        <bgColor indexed="64"/>
      </patternFill>
    </fill>
    <fill>
      <patternFill patternType="solid">
        <fgColor rgb="FF808080"/>
        <bgColor rgb="FF000000"/>
      </patternFill>
    </fill>
    <fill>
      <patternFill patternType="solid">
        <fgColor rgb="FFFFFFFF"/>
        <bgColor rgb="FF000000"/>
      </patternFill>
    </fill>
    <fill>
      <patternFill patternType="solid">
        <fgColor rgb="FFD1E2D2"/>
        <bgColor rgb="FF000000"/>
      </patternFill>
    </fill>
    <fill>
      <patternFill patternType="solid">
        <fgColor rgb="FFBFBFBF"/>
        <bgColor rgb="FF000000"/>
      </patternFill>
    </fill>
    <fill>
      <patternFill patternType="solid">
        <fgColor rgb="FFF2F2F2"/>
        <bgColor rgb="FF000000"/>
      </patternFill>
    </fill>
    <fill>
      <patternFill patternType="solid">
        <fgColor rgb="FFD9D9D9"/>
        <bgColor rgb="FF000000"/>
      </patternFill>
    </fill>
    <fill>
      <patternFill patternType="solid">
        <fgColor rgb="FFFFFFCC"/>
        <bgColor rgb="FF000000"/>
      </patternFill>
    </fill>
    <fill>
      <patternFill patternType="solid">
        <fgColor theme="0" tint="-0.249977111117893"/>
        <bgColor indexed="64"/>
      </patternFill>
    </fill>
    <fill>
      <patternFill patternType="solid">
        <fgColor rgb="FF92CDDC"/>
        <bgColor rgb="FF000000"/>
      </patternFill>
    </fill>
    <fill>
      <patternFill patternType="solid">
        <fgColor rgb="FFFFFF00"/>
        <bgColor rgb="FF000000"/>
      </patternFill>
    </fill>
    <fill>
      <patternFill patternType="solid">
        <fgColor theme="0" tint="-0.249977111117893"/>
        <bgColor rgb="FF000000"/>
      </patternFill>
    </fill>
    <fill>
      <patternFill patternType="solid">
        <fgColor rgb="FFFFC000"/>
        <bgColor indexed="64"/>
      </patternFill>
    </fill>
    <fill>
      <patternFill patternType="solid">
        <fgColor theme="6" tint="0.59999389629810485"/>
        <bgColor indexed="64"/>
      </patternFill>
    </fill>
    <fill>
      <patternFill patternType="solid">
        <fgColor rgb="FFFFFFCC"/>
        <bgColor indexed="64"/>
      </patternFill>
    </fill>
    <fill>
      <patternFill patternType="solid">
        <fgColor rgb="FFC0C0C0"/>
        <bgColor indexed="64"/>
      </patternFill>
    </fill>
    <fill>
      <patternFill patternType="solid">
        <fgColor rgb="FFABBFAC"/>
        <bgColor rgb="FF000000"/>
      </patternFill>
    </fill>
    <fill>
      <patternFill patternType="solid">
        <fgColor theme="0" tint="-0.34998626667073579"/>
        <bgColor indexed="64"/>
      </patternFill>
    </fill>
    <fill>
      <patternFill patternType="solid">
        <fgColor rgb="FF00CC6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right style="thin">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s>
  <cellStyleXfs count="17">
    <xf numFmtId="0" fontId="0" fillId="0" borderId="0"/>
    <xf numFmtId="0" fontId="5" fillId="0" borderId="0"/>
    <xf numFmtId="0" fontId="62" fillId="0" borderId="0"/>
    <xf numFmtId="0" fontId="5" fillId="0" borderId="0"/>
    <xf numFmtId="0" fontId="62" fillId="0" borderId="0"/>
    <xf numFmtId="0" fontId="10" fillId="0" borderId="0"/>
    <xf numFmtId="0" fontId="10" fillId="0" borderId="0"/>
    <xf numFmtId="0" fontId="62" fillId="0" borderId="0"/>
    <xf numFmtId="0" fontId="62" fillId="0" borderId="0"/>
    <xf numFmtId="0" fontId="10" fillId="0" borderId="0"/>
    <xf numFmtId="0" fontId="10" fillId="0" borderId="0"/>
    <xf numFmtId="0" fontId="2" fillId="0" borderId="0"/>
    <xf numFmtId="0" fontId="2" fillId="0" borderId="0"/>
    <xf numFmtId="0" fontId="5" fillId="0" borderId="0"/>
    <xf numFmtId="0" fontId="2" fillId="0" borderId="0"/>
    <xf numFmtId="0" fontId="10" fillId="0" borderId="0"/>
    <xf numFmtId="0" fontId="156" fillId="0" borderId="0" applyNumberFormat="0" applyFill="0" applyBorder="0" applyAlignment="0" applyProtection="0"/>
  </cellStyleXfs>
  <cellXfs count="876">
    <xf numFmtId="0" fontId="0" fillId="0" borderId="0" xfId="0"/>
    <xf numFmtId="0" fontId="6" fillId="0" borderId="0" xfId="0" applyFont="1" applyAlignment="1">
      <alignment vertical="top" wrapText="1"/>
    </xf>
    <xf numFmtId="0" fontId="4" fillId="0" borderId="0" xfId="0" applyFont="1" applyAlignment="1">
      <alignment vertical="top" wrapText="1"/>
    </xf>
    <xf numFmtId="49" fontId="12" fillId="0" borderId="0" xfId="0" applyNumberFormat="1" applyFont="1" applyAlignment="1">
      <alignment wrapText="1"/>
    </xf>
    <xf numFmtId="49" fontId="13" fillId="0" borderId="0" xfId="0" applyNumberFormat="1" applyFont="1" applyAlignment="1">
      <alignment wrapText="1"/>
    </xf>
    <xf numFmtId="0" fontId="0" fillId="7" borderId="0" xfId="0" applyFill="1" applyAlignment="1">
      <alignment vertical="top" wrapText="1"/>
    </xf>
    <xf numFmtId="0" fontId="6" fillId="7" borderId="0" xfId="0" applyFont="1" applyFill="1" applyAlignment="1">
      <alignment vertical="top" wrapText="1"/>
    </xf>
    <xf numFmtId="0" fontId="64" fillId="0" borderId="0" xfId="0" applyFont="1" applyAlignment="1">
      <alignment horizontal="center" vertical="center" wrapText="1"/>
    </xf>
    <xf numFmtId="0" fontId="65" fillId="0" borderId="0" xfId="0" applyFont="1"/>
    <xf numFmtId="0" fontId="66" fillId="0" borderId="0" xfId="0" applyFont="1"/>
    <xf numFmtId="0" fontId="66" fillId="2" borderId="0" xfId="0" applyFont="1" applyFill="1"/>
    <xf numFmtId="0" fontId="67" fillId="0" borderId="0" xfId="0" applyFont="1"/>
    <xf numFmtId="0" fontId="66" fillId="3" borderId="0" xfId="0" applyFont="1" applyFill="1"/>
    <xf numFmtId="0" fontId="68" fillId="0" borderId="0" xfId="0" applyFont="1"/>
    <xf numFmtId="0" fontId="68" fillId="0" borderId="0" xfId="0" applyFont="1" applyAlignment="1">
      <alignment wrapText="1"/>
    </xf>
    <xf numFmtId="0" fontId="66" fillId="0" borderId="0" xfId="0" applyFont="1" applyAlignment="1">
      <alignment vertical="top"/>
    </xf>
    <xf numFmtId="0" fontId="66" fillId="3" borderId="0" xfId="0" applyFont="1" applyFill="1" applyAlignment="1">
      <alignment vertical="top"/>
    </xf>
    <xf numFmtId="0" fontId="68" fillId="0" borderId="0" xfId="0" applyFont="1" applyAlignment="1">
      <alignment vertical="top"/>
    </xf>
    <xf numFmtId="0" fontId="68" fillId="0" borderId="0" xfId="0" applyFont="1" applyAlignment="1">
      <alignment vertical="top" wrapText="1"/>
    </xf>
    <xf numFmtId="0" fontId="69" fillId="0" borderId="1" xfId="11" applyFont="1" applyBorder="1" applyAlignment="1">
      <alignment wrapText="1"/>
    </xf>
    <xf numFmtId="0" fontId="69" fillId="0" borderId="1" xfId="11" applyFont="1" applyBorder="1" applyAlignment="1">
      <alignment horizontal="center" wrapText="1"/>
    </xf>
    <xf numFmtId="15" fontId="69" fillId="0" borderId="1" xfId="11" applyNumberFormat="1" applyFont="1" applyBorder="1" applyAlignment="1">
      <alignment horizontal="center" wrapText="1"/>
    </xf>
    <xf numFmtId="15" fontId="69" fillId="0" borderId="0" xfId="11" applyNumberFormat="1" applyFont="1" applyAlignment="1">
      <alignment horizontal="center" wrapText="1"/>
    </xf>
    <xf numFmtId="15" fontId="65" fillId="0" borderId="0" xfId="11" applyNumberFormat="1" applyFont="1" applyAlignment="1">
      <alignment wrapText="1"/>
    </xf>
    <xf numFmtId="0" fontId="65" fillId="0" borderId="0" xfId="0" applyFont="1" applyAlignment="1">
      <alignment vertical="top"/>
    </xf>
    <xf numFmtId="0" fontId="65" fillId="0" borderId="0" xfId="0" applyFont="1" applyAlignment="1">
      <alignment horizontal="center" vertical="top"/>
    </xf>
    <xf numFmtId="0" fontId="65" fillId="0" borderId="0" xfId="0" applyFont="1" applyAlignment="1">
      <alignment vertical="top" wrapText="1"/>
    </xf>
    <xf numFmtId="0" fontId="69" fillId="0" borderId="0" xfId="0" applyFont="1" applyAlignment="1">
      <alignment vertical="top" wrapText="1"/>
    </xf>
    <xf numFmtId="0" fontId="70" fillId="0" borderId="0" xfId="0" applyFont="1" applyAlignment="1">
      <alignment vertical="top" wrapText="1"/>
    </xf>
    <xf numFmtId="0" fontId="65" fillId="0" borderId="0" xfId="0" applyFont="1" applyAlignment="1">
      <alignment horizontal="left" vertical="top" wrapText="1"/>
    </xf>
    <xf numFmtId="0" fontId="71" fillId="0" borderId="0" xfId="0" applyFont="1" applyAlignment="1">
      <alignment vertical="top" wrapText="1"/>
    </xf>
    <xf numFmtId="0" fontId="65" fillId="0" borderId="1" xfId="0" applyFont="1" applyBorder="1" applyAlignment="1">
      <alignment vertical="top" wrapText="1"/>
    </xf>
    <xf numFmtId="0" fontId="69" fillId="4" borderId="0" xfId="0" applyFont="1" applyFill="1" applyAlignment="1">
      <alignment vertical="top" wrapText="1"/>
    </xf>
    <xf numFmtId="0" fontId="72" fillId="0" borderId="0" xfId="0" applyFont="1" applyAlignment="1">
      <alignment vertical="top"/>
    </xf>
    <xf numFmtId="0" fontId="65" fillId="4" borderId="0" xfId="0" applyFont="1" applyFill="1" applyAlignment="1">
      <alignment vertical="top" wrapText="1"/>
    </xf>
    <xf numFmtId="0" fontId="70" fillId="4" borderId="0" xfId="0" applyFont="1" applyFill="1" applyAlignment="1">
      <alignment vertical="top" wrapText="1"/>
    </xf>
    <xf numFmtId="0" fontId="70" fillId="4" borderId="0" xfId="0" applyFont="1" applyFill="1" applyAlignment="1">
      <alignment horizontal="left" vertical="top" wrapText="1"/>
    </xf>
    <xf numFmtId="0" fontId="65" fillId="4" borderId="0" xfId="0" applyFont="1" applyFill="1"/>
    <xf numFmtId="49" fontId="69" fillId="0" borderId="1" xfId="0" applyNumberFormat="1" applyFont="1" applyBorder="1" applyAlignment="1">
      <alignment vertical="top"/>
    </xf>
    <xf numFmtId="0" fontId="69" fillId="0" borderId="1" xfId="0" applyFont="1" applyBorder="1" applyAlignment="1">
      <alignment horizontal="left" vertical="top"/>
    </xf>
    <xf numFmtId="49" fontId="69" fillId="0" borderId="0" xfId="0" applyNumberFormat="1" applyFont="1" applyAlignment="1">
      <alignment vertical="top"/>
    </xf>
    <xf numFmtId="0" fontId="69" fillId="0" borderId="0" xfId="0" applyFont="1" applyAlignment="1">
      <alignment horizontal="left" vertical="top"/>
    </xf>
    <xf numFmtId="0" fontId="69" fillId="5" borderId="1" xfId="0" applyFont="1" applyFill="1" applyBorder="1" applyAlignment="1">
      <alignment vertical="top" wrapText="1"/>
    </xf>
    <xf numFmtId="0" fontId="69" fillId="0" borderId="1" xfId="0" applyFont="1" applyBorder="1" applyAlignment="1">
      <alignment vertical="top" wrapText="1"/>
    </xf>
    <xf numFmtId="0" fontId="65" fillId="8" borderId="1" xfId="0" applyFont="1" applyFill="1" applyBorder="1" applyAlignment="1">
      <alignment vertical="top" wrapText="1"/>
    </xf>
    <xf numFmtId="49" fontId="69" fillId="6" borderId="1" xfId="0" applyNumberFormat="1" applyFont="1" applyFill="1" applyBorder="1" applyAlignment="1">
      <alignment vertical="top"/>
    </xf>
    <xf numFmtId="0" fontId="69" fillId="6" borderId="1" xfId="0" applyFont="1" applyFill="1" applyBorder="1" applyAlignment="1">
      <alignment horizontal="left" vertical="top"/>
    </xf>
    <xf numFmtId="0" fontId="69" fillId="6" borderId="1" xfId="0" applyFont="1" applyFill="1" applyBorder="1" applyAlignment="1">
      <alignment vertical="top" wrapText="1"/>
    </xf>
    <xf numFmtId="0" fontId="69" fillId="6" borderId="2" xfId="0" applyFont="1" applyFill="1" applyBorder="1" applyAlignment="1">
      <alignment vertical="top" wrapText="1"/>
    </xf>
    <xf numFmtId="0" fontId="69" fillId="7" borderId="3" xfId="14" applyFont="1" applyFill="1" applyBorder="1" applyAlignment="1">
      <alignment vertical="top" wrapText="1"/>
    </xf>
    <xf numFmtId="0" fontId="69" fillId="7" borderId="4" xfId="14" applyFont="1" applyFill="1" applyBorder="1" applyAlignment="1">
      <alignment vertical="top" wrapText="1"/>
    </xf>
    <xf numFmtId="0" fontId="69" fillId="0" borderId="0" xfId="0" applyFont="1"/>
    <xf numFmtId="0" fontId="73" fillId="9" borderId="1" xfId="10" applyFont="1" applyFill="1" applyBorder="1" applyAlignment="1">
      <alignment vertical="center" wrapText="1"/>
    </xf>
    <xf numFmtId="0" fontId="73" fillId="9" borderId="1" xfId="10" applyFont="1" applyFill="1" applyBorder="1" applyAlignment="1">
      <alignment horizontal="left" vertical="center" wrapText="1"/>
    </xf>
    <xf numFmtId="0" fontId="65" fillId="0" borderId="1" xfId="0" applyFont="1" applyBorder="1"/>
    <xf numFmtId="0" fontId="65" fillId="10" borderId="0" xfId="0" applyFont="1" applyFill="1"/>
    <xf numFmtId="0" fontId="74" fillId="0" borderId="0" xfId="0" applyFont="1"/>
    <xf numFmtId="0" fontId="66" fillId="0" borderId="0" xfId="0" applyFont="1" applyAlignment="1">
      <alignment horizontal="center" vertical="top"/>
    </xf>
    <xf numFmtId="0" fontId="69" fillId="0" borderId="5" xfId="0" applyFont="1" applyBorder="1" applyAlignment="1">
      <alignment vertical="top"/>
    </xf>
    <xf numFmtId="0" fontId="65" fillId="0" borderId="6" xfId="0" applyFont="1" applyBorder="1" applyAlignment="1">
      <alignment vertical="top"/>
    </xf>
    <xf numFmtId="0" fontId="65" fillId="0" borderId="7" xfId="0" applyFont="1" applyBorder="1" applyAlignment="1">
      <alignment vertical="top"/>
    </xf>
    <xf numFmtId="0" fontId="65" fillId="0" borderId="8" xfId="0" applyFont="1" applyBorder="1" applyAlignment="1">
      <alignment horizontal="left" vertical="top"/>
    </xf>
    <xf numFmtId="0" fontId="65" fillId="0" borderId="9" xfId="0" applyFont="1" applyBorder="1" applyAlignment="1">
      <alignment vertical="top"/>
    </xf>
    <xf numFmtId="0" fontId="69" fillId="4" borderId="5" xfId="0" applyFont="1" applyFill="1" applyBorder="1" applyAlignment="1">
      <alignment vertical="top"/>
    </xf>
    <xf numFmtId="0" fontId="65" fillId="4" borderId="6" xfId="0" applyFont="1" applyFill="1" applyBorder="1" applyAlignment="1">
      <alignment vertical="top"/>
    </xf>
    <xf numFmtId="0" fontId="65" fillId="4" borderId="7" xfId="0" applyFont="1" applyFill="1" applyBorder="1" applyAlignment="1">
      <alignment vertical="top"/>
    </xf>
    <xf numFmtId="0" fontId="65" fillId="4" borderId="8" xfId="0" applyFont="1" applyFill="1" applyBorder="1" applyAlignment="1">
      <alignment vertical="top"/>
    </xf>
    <xf numFmtId="0" fontId="65" fillId="4" borderId="9" xfId="0" applyFont="1" applyFill="1" applyBorder="1" applyAlignment="1">
      <alignment vertical="top" wrapText="1"/>
    </xf>
    <xf numFmtId="0" fontId="65" fillId="4" borderId="10" xfId="0" applyFont="1" applyFill="1" applyBorder="1" applyAlignment="1">
      <alignment vertical="top"/>
    </xf>
    <xf numFmtId="0" fontId="65" fillId="4" borderId="9" xfId="0" applyFont="1" applyFill="1" applyBorder="1" applyAlignment="1">
      <alignment vertical="top"/>
    </xf>
    <xf numFmtId="0" fontId="65" fillId="4" borderId="10" xfId="0" applyFont="1" applyFill="1" applyBorder="1" applyAlignment="1">
      <alignment vertical="top" wrapText="1"/>
    </xf>
    <xf numFmtId="0" fontId="65" fillId="0" borderId="6" xfId="0" applyFont="1" applyBorder="1" applyAlignment="1">
      <alignment vertical="top" wrapText="1"/>
    </xf>
    <xf numFmtId="0" fontId="70" fillId="0" borderId="8" xfId="0" applyFont="1" applyBorder="1" applyAlignment="1">
      <alignment vertical="top" wrapText="1"/>
    </xf>
    <xf numFmtId="0" fontId="65" fillId="0" borderId="8" xfId="0" applyFont="1" applyBorder="1" applyAlignment="1">
      <alignment vertical="top" wrapText="1"/>
    </xf>
    <xf numFmtId="0" fontId="75" fillId="0" borderId="0" xfId="0" applyFont="1"/>
    <xf numFmtId="0" fontId="75" fillId="0" borderId="0" xfId="0" applyFont="1" applyAlignment="1">
      <alignment horizontal="center" vertical="top"/>
    </xf>
    <xf numFmtId="0" fontId="64" fillId="0" borderId="2" xfId="13" applyFont="1" applyBorder="1" applyAlignment="1" applyProtection="1">
      <alignment horizontal="center" vertical="center" wrapText="1"/>
      <protection locked="0"/>
    </xf>
    <xf numFmtId="0" fontId="66" fillId="6" borderId="0" xfId="12" applyFont="1" applyFill="1"/>
    <xf numFmtId="0" fontId="66" fillId="0" borderId="0" xfId="12" applyFont="1"/>
    <xf numFmtId="0" fontId="66" fillId="0" borderId="0" xfId="13" applyFont="1" applyAlignment="1">
      <alignment horizontal="center" vertical="top"/>
    </xf>
    <xf numFmtId="0" fontId="76" fillId="0" borderId="0" xfId="13" applyFont="1" applyAlignment="1">
      <alignment horizontal="center" vertical="center" wrapText="1"/>
    </xf>
    <xf numFmtId="0" fontId="65" fillId="0" borderId="0" xfId="13" applyFont="1" applyAlignment="1">
      <alignment vertical="top"/>
    </xf>
    <xf numFmtId="0" fontId="65" fillId="0" borderId="0" xfId="13" applyFont="1" applyAlignment="1">
      <alignment horizontal="left" vertical="top"/>
    </xf>
    <xf numFmtId="15" fontId="65" fillId="0" borderId="0" xfId="13" applyNumberFormat="1" applyFont="1" applyAlignment="1">
      <alignment horizontal="left" vertical="top"/>
    </xf>
    <xf numFmtId="0" fontId="66" fillId="0" borderId="0" xfId="13" applyFont="1"/>
    <xf numFmtId="0" fontId="69" fillId="0" borderId="1" xfId="12" applyFont="1" applyBorder="1" applyAlignment="1">
      <alignment horizontal="center" vertical="center" wrapText="1"/>
    </xf>
    <xf numFmtId="0" fontId="69" fillId="0" borderId="1" xfId="13" applyFont="1" applyBorder="1" applyAlignment="1">
      <alignment horizontal="center" vertical="center" wrapText="1"/>
    </xf>
    <xf numFmtId="0" fontId="69" fillId="6" borderId="0" xfId="12" applyFont="1" applyFill="1" applyAlignment="1">
      <alignment horizontal="center" vertical="center" wrapText="1"/>
    </xf>
    <xf numFmtId="0" fontId="69" fillId="0" borderId="0" xfId="12" applyFont="1" applyAlignment="1">
      <alignment horizontal="center" vertical="center" wrapText="1"/>
    </xf>
    <xf numFmtId="0" fontId="77" fillId="0" borderId="1" xfId="13" applyFont="1" applyBorder="1" applyAlignment="1">
      <alignment horizontal="left" vertical="top" wrapText="1"/>
    </xf>
    <xf numFmtId="0" fontId="77" fillId="6" borderId="0" xfId="12" applyFont="1" applyFill="1"/>
    <xf numFmtId="0" fontId="77" fillId="0" borderId="0" xfId="12" applyFont="1"/>
    <xf numFmtId="0" fontId="66" fillId="0" borderId="1" xfId="13" applyFont="1" applyBorder="1" applyAlignment="1">
      <alignment horizontal="left" vertical="top" wrapText="1"/>
    </xf>
    <xf numFmtId="0" fontId="66" fillId="0" borderId="1" xfId="12" applyFont="1" applyBorder="1" applyAlignment="1">
      <alignment horizontal="left" vertical="top" wrapText="1"/>
    </xf>
    <xf numFmtId="0" fontId="70" fillId="0" borderId="0" xfId="13" applyFont="1" applyAlignment="1">
      <alignment horizontal="left" vertical="top" wrapText="1"/>
    </xf>
    <xf numFmtId="0" fontId="69" fillId="0" borderId="5" xfId="13" applyFont="1" applyBorder="1" applyAlignment="1">
      <alignment vertical="top"/>
    </xf>
    <xf numFmtId="0" fontId="65" fillId="0" borderId="11" xfId="13" applyFont="1" applyBorder="1" applyAlignment="1">
      <alignment vertical="top" wrapText="1"/>
    </xf>
    <xf numFmtId="0" fontId="65" fillId="0" borderId="11" xfId="13" applyFont="1" applyBorder="1" applyAlignment="1">
      <alignment vertical="top"/>
    </xf>
    <xf numFmtId="0" fontId="65" fillId="0" borderId="6" xfId="13" applyFont="1" applyBorder="1" applyAlignment="1">
      <alignment vertical="top" wrapText="1"/>
    </xf>
    <xf numFmtId="0" fontId="66" fillId="0" borderId="12" xfId="13" applyFont="1" applyBorder="1" applyAlignment="1">
      <alignment vertical="top"/>
    </xf>
    <xf numFmtId="15" fontId="65" fillId="0" borderId="10" xfId="13" applyNumberFormat="1" applyFont="1" applyBorder="1" applyAlignment="1">
      <alignment vertical="top" wrapText="1"/>
    </xf>
    <xf numFmtId="0" fontId="75" fillId="0" borderId="0" xfId="13" applyFont="1" applyAlignment="1">
      <alignment horizontal="center" vertical="top"/>
    </xf>
    <xf numFmtId="165" fontId="65" fillId="11" borderId="13" xfId="0" applyNumberFormat="1" applyFont="1" applyFill="1" applyBorder="1" applyAlignment="1">
      <alignment horizontal="left" vertical="top" wrapText="1"/>
    </xf>
    <xf numFmtId="165" fontId="65" fillId="11" borderId="7" xfId="0" applyNumberFormat="1" applyFont="1" applyFill="1" applyBorder="1" applyAlignment="1">
      <alignment horizontal="left" vertical="top" wrapText="1"/>
    </xf>
    <xf numFmtId="0" fontId="71" fillId="0" borderId="8" xfId="0" applyFont="1" applyBorder="1" applyAlignment="1">
      <alignment vertical="top" wrapText="1"/>
    </xf>
    <xf numFmtId="165" fontId="78" fillId="11" borderId="1" xfId="0" applyNumberFormat="1" applyFont="1" applyFill="1" applyBorder="1" applyAlignment="1">
      <alignment horizontal="left" vertical="center"/>
    </xf>
    <xf numFmtId="0" fontId="78" fillId="11" borderId="1" xfId="0" applyFont="1" applyFill="1" applyBorder="1" applyAlignment="1">
      <alignment vertical="center"/>
    </xf>
    <xf numFmtId="0" fontId="78" fillId="11" borderId="1" xfId="0" applyFont="1" applyFill="1" applyBorder="1" applyAlignment="1">
      <alignment vertical="center" wrapText="1"/>
    </xf>
    <xf numFmtId="0" fontId="78" fillId="4" borderId="0" xfId="0" applyFont="1" applyFill="1" applyAlignment="1">
      <alignment vertical="center" wrapText="1"/>
    </xf>
    <xf numFmtId="0" fontId="78" fillId="0" borderId="0" xfId="0" applyFont="1" applyAlignment="1">
      <alignment vertical="center"/>
    </xf>
    <xf numFmtId="0" fontId="69" fillId="11" borderId="5" xfId="0" applyFont="1" applyFill="1" applyBorder="1" applyAlignment="1">
      <alignment horizontal="left" vertical="top" wrapText="1"/>
    </xf>
    <xf numFmtId="0" fontId="69" fillId="11" borderId="6" xfId="0" applyFont="1" applyFill="1" applyBorder="1" applyAlignment="1">
      <alignment vertical="top" wrapText="1"/>
    </xf>
    <xf numFmtId="0" fontId="69" fillId="10" borderId="0" xfId="0" applyFont="1" applyFill="1" applyAlignment="1">
      <alignment vertical="top" wrapText="1"/>
    </xf>
    <xf numFmtId="0" fontId="69" fillId="11" borderId="7" xfId="0" applyFont="1" applyFill="1" applyBorder="1" applyAlignment="1">
      <alignment horizontal="left" vertical="top" wrapText="1"/>
    </xf>
    <xf numFmtId="0" fontId="69" fillId="11" borderId="10" xfId="0" applyFont="1" applyFill="1" applyBorder="1" applyAlignment="1">
      <alignment vertical="top" wrapText="1"/>
    </xf>
    <xf numFmtId="0" fontId="65" fillId="11" borderId="13" xfId="0" applyFont="1" applyFill="1" applyBorder="1" applyAlignment="1">
      <alignment horizontal="left" vertical="top" wrapText="1"/>
    </xf>
    <xf numFmtId="0" fontId="69" fillId="0" borderId="8" xfId="0" applyFont="1" applyBorder="1" applyAlignment="1">
      <alignment vertical="top" wrapText="1"/>
    </xf>
    <xf numFmtId="0" fontId="65" fillId="10" borderId="0" xfId="0" applyFont="1" applyFill="1" applyAlignment="1">
      <alignment vertical="top" wrapText="1"/>
    </xf>
    <xf numFmtId="0" fontId="79" fillId="0" borderId="8" xfId="0" applyFont="1" applyBorder="1" applyAlignment="1">
      <alignment vertical="top" wrapText="1"/>
    </xf>
    <xf numFmtId="0" fontId="69" fillId="11" borderId="2" xfId="0" applyFont="1" applyFill="1" applyBorder="1" applyAlignment="1">
      <alignment vertical="top" wrapText="1"/>
    </xf>
    <xf numFmtId="0" fontId="69" fillId="11" borderId="13" xfId="0" applyFont="1" applyFill="1" applyBorder="1" applyAlignment="1">
      <alignment horizontal="left" vertical="top" wrapText="1"/>
    </xf>
    <xf numFmtId="0" fontId="70" fillId="0" borderId="8" xfId="0" applyFont="1" applyBorder="1" applyAlignment="1">
      <alignment horizontal="left" vertical="top" wrapText="1"/>
    </xf>
    <xf numFmtId="0" fontId="70" fillId="10" borderId="0" xfId="0" applyFont="1" applyFill="1" applyAlignment="1">
      <alignment horizontal="left" vertical="top" wrapText="1"/>
    </xf>
    <xf numFmtId="0" fontId="70" fillId="10" borderId="0" xfId="0" applyFont="1" applyFill="1" applyAlignment="1">
      <alignment vertical="top" wrapText="1"/>
    </xf>
    <xf numFmtId="0" fontId="70" fillId="11" borderId="13" xfId="0" applyFont="1" applyFill="1" applyBorder="1" applyAlignment="1">
      <alignment horizontal="left" vertical="top" wrapText="1"/>
    </xf>
    <xf numFmtId="2" fontId="69" fillId="11" borderId="13" xfId="0" applyNumberFormat="1" applyFont="1" applyFill="1" applyBorder="1" applyAlignment="1">
      <alignment horizontal="left" vertical="top" wrapText="1"/>
    </xf>
    <xf numFmtId="165" fontId="69" fillId="7" borderId="5" xfId="0" applyNumberFormat="1" applyFont="1" applyFill="1" applyBorder="1" applyAlignment="1">
      <alignment horizontal="left" vertical="top"/>
    </xf>
    <xf numFmtId="0" fontId="69" fillId="7" borderId="6" xfId="0" applyFont="1" applyFill="1" applyBorder="1" applyAlignment="1">
      <alignment vertical="top" wrapText="1"/>
    </xf>
    <xf numFmtId="0" fontId="69" fillId="7" borderId="7" xfId="0" applyFont="1" applyFill="1" applyBorder="1" applyAlignment="1">
      <alignment horizontal="left" vertical="top"/>
    </xf>
    <xf numFmtId="0" fontId="69" fillId="7" borderId="10" xfId="0" applyFont="1" applyFill="1" applyBorder="1" applyAlignment="1">
      <alignment vertical="top" wrapText="1"/>
    </xf>
    <xf numFmtId="0" fontId="65" fillId="0" borderId="3" xfId="0" applyFont="1" applyBorder="1" applyAlignment="1">
      <alignment vertical="top" wrapText="1"/>
    </xf>
    <xf numFmtId="0" fontId="65" fillId="0" borderId="4" xfId="0" applyFont="1" applyBorder="1" applyAlignment="1">
      <alignment vertical="top" wrapText="1"/>
    </xf>
    <xf numFmtId="0" fontId="69" fillId="7" borderId="2" xfId="0" applyFont="1" applyFill="1" applyBorder="1" applyAlignment="1">
      <alignment vertical="top" wrapText="1"/>
    </xf>
    <xf numFmtId="0" fontId="69" fillId="0" borderId="3" xfId="0" applyFont="1" applyBorder="1" applyAlignment="1">
      <alignment vertical="top" wrapText="1"/>
    </xf>
    <xf numFmtId="0" fontId="65" fillId="0" borderId="13" xfId="0" applyFont="1" applyBorder="1" applyAlignment="1">
      <alignment vertical="top" wrapText="1"/>
    </xf>
    <xf numFmtId="0" fontId="69" fillId="0" borderId="13" xfId="0" applyFont="1" applyBorder="1" applyAlignment="1">
      <alignment vertical="top" wrapText="1"/>
    </xf>
    <xf numFmtId="0" fontId="70" fillId="0" borderId="3" xfId="0" applyFont="1" applyBorder="1" applyAlignment="1">
      <alignment horizontal="left" vertical="top" wrapText="1"/>
    </xf>
    <xf numFmtId="0" fontId="70" fillId="0" borderId="13" xfId="0" applyFont="1" applyBorder="1" applyAlignment="1">
      <alignment horizontal="left" vertical="top" wrapText="1"/>
    </xf>
    <xf numFmtId="0" fontId="69" fillId="0" borderId="13" xfId="0" applyFont="1" applyBorder="1" applyAlignment="1">
      <alignment horizontal="left" vertical="top" wrapText="1"/>
    </xf>
    <xf numFmtId="0" fontId="69" fillId="10" borderId="0" xfId="0" applyFont="1" applyFill="1" applyAlignment="1">
      <alignment horizontal="left" vertical="top" wrapText="1"/>
    </xf>
    <xf numFmtId="0" fontId="70" fillId="0" borderId="13" xfId="0" applyFont="1" applyBorder="1" applyAlignment="1">
      <alignment vertical="top" wrapText="1"/>
    </xf>
    <xf numFmtId="0" fontId="70" fillId="0" borderId="3" xfId="0" applyFont="1" applyBorder="1" applyAlignment="1">
      <alignment vertical="top" wrapText="1"/>
    </xf>
    <xf numFmtId="2" fontId="69" fillId="7" borderId="7" xfId="0" applyNumberFormat="1" applyFont="1" applyFill="1" applyBorder="1" applyAlignment="1">
      <alignment horizontal="left" vertical="top"/>
    </xf>
    <xf numFmtId="0" fontId="80" fillId="7" borderId="7" xfId="0" applyFont="1" applyFill="1" applyBorder="1" applyAlignment="1">
      <alignment horizontal="left" vertical="top" wrapText="1"/>
    </xf>
    <xf numFmtId="0" fontId="70" fillId="7" borderId="9" xfId="0" applyFont="1" applyFill="1" applyBorder="1" applyAlignment="1">
      <alignment horizontal="left" vertical="top"/>
    </xf>
    <xf numFmtId="0" fontId="69" fillId="7" borderId="0" xfId="0" applyFont="1" applyFill="1" applyAlignment="1">
      <alignment horizontal="left" vertical="top"/>
    </xf>
    <xf numFmtId="0" fontId="79" fillId="0" borderId="3" xfId="0" applyFont="1" applyBorder="1" applyAlignment="1">
      <alignment vertical="top" wrapText="1"/>
    </xf>
    <xf numFmtId="0" fontId="65" fillId="7" borderId="7" xfId="0" applyFont="1" applyFill="1" applyBorder="1" applyAlignment="1">
      <alignment horizontal="left"/>
    </xf>
    <xf numFmtId="0" fontId="65" fillId="0" borderId="13" xfId="0" applyFont="1" applyBorder="1"/>
    <xf numFmtId="0" fontId="69" fillId="4" borderId="0" xfId="0" applyFont="1" applyFill="1" applyAlignment="1">
      <alignment horizontal="left" vertical="top" wrapText="1"/>
    </xf>
    <xf numFmtId="0" fontId="69" fillId="7" borderId="1" xfId="0" applyFont="1" applyFill="1" applyBorder="1" applyAlignment="1">
      <alignment vertical="top" wrapText="1"/>
    </xf>
    <xf numFmtId="2" fontId="69" fillId="7" borderId="0" xfId="0" applyNumberFormat="1" applyFont="1" applyFill="1" applyAlignment="1">
      <alignment horizontal="left" vertical="top"/>
    </xf>
    <xf numFmtId="0" fontId="65" fillId="0" borderId="0" xfId="0" applyFont="1" applyAlignment="1">
      <alignment wrapText="1"/>
    </xf>
    <xf numFmtId="0" fontId="65" fillId="0" borderId="0" xfId="0" applyFont="1" applyAlignment="1">
      <alignment horizontal="center" wrapText="1"/>
    </xf>
    <xf numFmtId="0" fontId="69" fillId="12" borderId="0" xfId="14" applyFont="1" applyFill="1" applyAlignment="1">
      <alignment horizontal="left" vertical="top"/>
    </xf>
    <xf numFmtId="0" fontId="69" fillId="12" borderId="0" xfId="14" applyFont="1" applyFill="1" applyAlignment="1">
      <alignment vertical="top" wrapText="1"/>
    </xf>
    <xf numFmtId="0" fontId="65" fillId="12" borderId="0" xfId="14" applyFont="1" applyFill="1" applyAlignment="1">
      <alignment vertical="top"/>
    </xf>
    <xf numFmtId="0" fontId="66" fillId="12" borderId="0" xfId="14" applyFont="1" applyFill="1" applyAlignment="1">
      <alignment vertical="top" wrapText="1"/>
    </xf>
    <xf numFmtId="0" fontId="65" fillId="0" borderId="0" xfId="14" applyFont="1"/>
    <xf numFmtId="0" fontId="69" fillId="12" borderId="3" xfId="14" applyFont="1" applyFill="1" applyBorder="1" applyAlignment="1">
      <alignment horizontal="left" vertical="top" wrapText="1"/>
    </xf>
    <xf numFmtId="0" fontId="69" fillId="12" borderId="3" xfId="14" applyFont="1" applyFill="1" applyBorder="1" applyAlignment="1">
      <alignment vertical="top" wrapText="1"/>
    </xf>
    <xf numFmtId="0" fontId="69" fillId="12" borderId="3" xfId="14" applyFont="1" applyFill="1" applyBorder="1" applyAlignment="1">
      <alignment vertical="top"/>
    </xf>
    <xf numFmtId="0" fontId="69" fillId="12" borderId="14" xfId="14" applyFont="1" applyFill="1" applyBorder="1" applyAlignment="1">
      <alignment horizontal="left" vertical="top"/>
    </xf>
    <xf numFmtId="0" fontId="69" fillId="12" borderId="15" xfId="14" applyFont="1" applyFill="1" applyBorder="1" applyAlignment="1">
      <alignment vertical="top" wrapText="1"/>
    </xf>
    <xf numFmtId="0" fontId="69" fillId="12" borderId="4" xfId="14" applyFont="1" applyFill="1" applyBorder="1" applyAlignment="1">
      <alignment horizontal="left" vertical="top"/>
    </xf>
    <xf numFmtId="0" fontId="65" fillId="0" borderId="4" xfId="14" applyFont="1" applyBorder="1" applyAlignment="1">
      <alignment vertical="top" wrapText="1"/>
    </xf>
    <xf numFmtId="0" fontId="65" fillId="0" borderId="4" xfId="14" applyFont="1" applyBorder="1" applyAlignment="1">
      <alignment vertical="top"/>
    </xf>
    <xf numFmtId="0" fontId="66" fillId="0" borderId="4" xfId="14" applyFont="1" applyBorder="1" applyAlignment="1">
      <alignment vertical="top" wrapText="1"/>
    </xf>
    <xf numFmtId="0" fontId="69" fillId="12" borderId="1" xfId="14" applyFont="1" applyFill="1" applyBorder="1" applyAlignment="1">
      <alignment horizontal="left" vertical="top"/>
    </xf>
    <xf numFmtId="0" fontId="65" fillId="0" borderId="1" xfId="14" applyFont="1" applyBorder="1" applyAlignment="1">
      <alignment vertical="top" wrapText="1"/>
    </xf>
    <xf numFmtId="0" fontId="65" fillId="0" borderId="1" xfId="14" applyFont="1" applyBorder="1" applyAlignment="1">
      <alignment vertical="top"/>
    </xf>
    <xf numFmtId="0" fontId="66" fillId="0" borderId="1" xfId="14" applyFont="1" applyBorder="1" applyAlignment="1">
      <alignment vertical="top" wrapText="1"/>
    </xf>
    <xf numFmtId="0" fontId="69" fillId="0" borderId="0" xfId="14" applyFont="1" applyAlignment="1">
      <alignment horizontal="left" vertical="top"/>
    </xf>
    <xf numFmtId="0" fontId="65" fillId="0" borderId="0" xfId="14" applyFont="1" applyAlignment="1">
      <alignment vertical="top" wrapText="1"/>
    </xf>
    <xf numFmtId="0" fontId="65" fillId="0" borderId="0" xfId="14" applyFont="1" applyAlignment="1">
      <alignment vertical="top"/>
    </xf>
    <xf numFmtId="0" fontId="66" fillId="0" borderId="0" xfId="14" applyFont="1" applyAlignment="1">
      <alignment vertical="top" wrapText="1"/>
    </xf>
    <xf numFmtId="0" fontId="69" fillId="0" borderId="1" xfId="14" applyFont="1" applyBorder="1" applyAlignment="1">
      <alignment vertical="top" wrapText="1"/>
    </xf>
    <xf numFmtId="0" fontId="69" fillId="12" borderId="5" xfId="14" applyFont="1" applyFill="1" applyBorder="1" applyAlignment="1">
      <alignment horizontal="left" vertical="top"/>
    </xf>
    <xf numFmtId="0" fontId="69" fillId="12" borderId="11" xfId="14" applyFont="1" applyFill="1" applyBorder="1" applyAlignment="1">
      <alignment vertical="top" wrapText="1"/>
    </xf>
    <xf numFmtId="0" fontId="69" fillId="12" borderId="14" xfId="14" applyFont="1" applyFill="1" applyBorder="1" applyAlignment="1">
      <alignment horizontal="left" vertical="top" wrapText="1"/>
    </xf>
    <xf numFmtId="0" fontId="69" fillId="0" borderId="0" xfId="14" applyFont="1" applyAlignment="1">
      <alignment vertical="top" wrapText="1"/>
    </xf>
    <xf numFmtId="2" fontId="69" fillId="12" borderId="14" xfId="14" applyNumberFormat="1" applyFont="1" applyFill="1" applyBorder="1" applyAlignment="1">
      <alignment horizontal="left" vertical="top"/>
    </xf>
    <xf numFmtId="0" fontId="72" fillId="0" borderId="1" xfId="14" applyFont="1" applyBorder="1" applyAlignment="1">
      <alignment vertical="top" wrapText="1"/>
    </xf>
    <xf numFmtId="0" fontId="69" fillId="0" borderId="0" xfId="14" applyFont="1" applyAlignment="1">
      <alignment horizontal="left" vertical="top" wrapText="1"/>
    </xf>
    <xf numFmtId="0" fontId="69" fillId="12" borderId="9" xfId="14" applyFont="1" applyFill="1" applyBorder="1" applyAlignment="1">
      <alignment horizontal="left" vertical="top"/>
    </xf>
    <xf numFmtId="0" fontId="69" fillId="12" borderId="12" xfId="14" applyFont="1" applyFill="1" applyBorder="1" applyAlignment="1">
      <alignment vertical="top" wrapText="1"/>
    </xf>
    <xf numFmtId="0" fontId="66" fillId="12" borderId="8" xfId="14" applyFont="1" applyFill="1" applyBorder="1" applyAlignment="1">
      <alignment vertical="top" wrapText="1"/>
    </xf>
    <xf numFmtId="0" fontId="69" fillId="12" borderId="7" xfId="14" applyFont="1" applyFill="1" applyBorder="1" applyAlignment="1">
      <alignment horizontal="left" vertical="top"/>
    </xf>
    <xf numFmtId="0" fontId="65" fillId="12" borderId="12" xfId="14" applyFont="1" applyFill="1" applyBorder="1" applyAlignment="1">
      <alignment vertical="top"/>
    </xf>
    <xf numFmtId="0" fontId="66" fillId="12" borderId="10" xfId="14" applyFont="1" applyFill="1" applyBorder="1" applyAlignment="1">
      <alignment vertical="top" wrapText="1"/>
    </xf>
    <xf numFmtId="0" fontId="65" fillId="12" borderId="15" xfId="14" applyFont="1" applyFill="1" applyBorder="1" applyAlignment="1">
      <alignment vertical="top"/>
    </xf>
    <xf numFmtId="0" fontId="66" fillId="12" borderId="2" xfId="14" applyFont="1" applyFill="1" applyBorder="1" applyAlignment="1">
      <alignment vertical="top" wrapText="1"/>
    </xf>
    <xf numFmtId="0" fontId="81" fillId="0" borderId="1" xfId="14" applyFont="1" applyBorder="1" applyAlignment="1">
      <alignment vertical="top" wrapText="1"/>
    </xf>
    <xf numFmtId="0" fontId="65" fillId="12" borderId="11" xfId="14" applyFont="1" applyFill="1" applyBorder="1" applyAlignment="1">
      <alignment vertical="top"/>
    </xf>
    <xf numFmtId="0" fontId="66" fillId="12" borderId="6" xfId="14" applyFont="1" applyFill="1" applyBorder="1" applyAlignment="1">
      <alignment vertical="top" wrapText="1"/>
    </xf>
    <xf numFmtId="0" fontId="82" fillId="12" borderId="12" xfId="14" applyFont="1" applyFill="1" applyBorder="1" applyAlignment="1">
      <alignment vertical="top" wrapText="1"/>
    </xf>
    <xf numFmtId="0" fontId="69" fillId="7" borderId="14" xfId="14" applyFont="1" applyFill="1" applyBorder="1" applyAlignment="1">
      <alignment horizontal="left" vertical="top"/>
    </xf>
    <xf numFmtId="0" fontId="69" fillId="7" borderId="15" xfId="14" applyFont="1" applyFill="1" applyBorder="1" applyAlignment="1">
      <alignment vertical="top" wrapText="1"/>
    </xf>
    <xf numFmtId="0" fontId="69" fillId="12" borderId="5" xfId="14" applyFont="1" applyFill="1" applyBorder="1" applyAlignment="1">
      <alignment horizontal="left" vertical="top" wrapText="1"/>
    </xf>
    <xf numFmtId="0" fontId="65" fillId="12" borderId="15" xfId="0" applyFont="1" applyFill="1" applyBorder="1" applyAlignment="1">
      <alignment vertical="top"/>
    </xf>
    <xf numFmtId="0" fontId="65" fillId="12" borderId="2" xfId="0" applyFont="1" applyFill="1" applyBorder="1" applyAlignment="1">
      <alignment vertical="top"/>
    </xf>
    <xf numFmtId="0" fontId="65" fillId="12" borderId="15" xfId="0" applyFont="1" applyFill="1" applyBorder="1" applyAlignment="1">
      <alignment vertical="top" wrapText="1"/>
    </xf>
    <xf numFmtId="0" fontId="65" fillId="12" borderId="2" xfId="0" applyFont="1" applyFill="1" applyBorder="1" applyAlignment="1">
      <alignment vertical="top" wrapText="1"/>
    </xf>
    <xf numFmtId="0" fontId="65" fillId="7" borderId="15" xfId="0" applyFont="1" applyFill="1" applyBorder="1" applyAlignment="1">
      <alignment vertical="top" wrapText="1"/>
    </xf>
    <xf numFmtId="0" fontId="65" fillId="7" borderId="2" xfId="0" applyFont="1" applyFill="1" applyBorder="1" applyAlignment="1">
      <alignment vertical="top" wrapText="1"/>
    </xf>
    <xf numFmtId="0" fontId="65" fillId="12" borderId="11" xfId="0" applyFont="1" applyFill="1" applyBorder="1" applyAlignment="1">
      <alignment vertical="top" wrapText="1"/>
    </xf>
    <xf numFmtId="0" fontId="65" fillId="12" borderId="6" xfId="0" applyFont="1" applyFill="1" applyBorder="1" applyAlignment="1">
      <alignment vertical="top" wrapText="1"/>
    </xf>
    <xf numFmtId="0" fontId="69" fillId="8" borderId="1" xfId="14" applyFont="1" applyFill="1" applyBorder="1" applyAlignment="1">
      <alignment vertical="top" wrapText="1"/>
    </xf>
    <xf numFmtId="0" fontId="69" fillId="8" borderId="4" xfId="14" applyFont="1" applyFill="1" applyBorder="1" applyAlignment="1">
      <alignment vertical="top" wrapText="1"/>
    </xf>
    <xf numFmtId="0" fontId="65" fillId="12" borderId="12" xfId="0" applyFont="1" applyFill="1" applyBorder="1" applyAlignment="1">
      <alignment vertical="top" wrapText="1"/>
    </xf>
    <xf numFmtId="0" fontId="65" fillId="12" borderId="10" xfId="0" applyFont="1" applyFill="1" applyBorder="1" applyAlignment="1">
      <alignment vertical="top" wrapText="1"/>
    </xf>
    <xf numFmtId="0" fontId="65" fillId="12" borderId="0" xfId="0" applyFont="1" applyFill="1" applyAlignment="1">
      <alignment vertical="top" wrapText="1"/>
    </xf>
    <xf numFmtId="0" fontId="65" fillId="12" borderId="8" xfId="0" applyFont="1" applyFill="1" applyBorder="1" applyAlignment="1">
      <alignment vertical="top" wrapText="1"/>
    </xf>
    <xf numFmtId="0" fontId="65" fillId="12" borderId="0" xfId="0" applyFont="1" applyFill="1" applyAlignment="1">
      <alignment vertical="top"/>
    </xf>
    <xf numFmtId="0" fontId="65" fillId="12" borderId="8" xfId="0" applyFont="1" applyFill="1" applyBorder="1" applyAlignment="1">
      <alignment vertical="top"/>
    </xf>
    <xf numFmtId="0" fontId="65" fillId="12" borderId="12" xfId="0" applyFont="1" applyFill="1" applyBorder="1" applyAlignment="1">
      <alignment vertical="top"/>
    </xf>
    <xf numFmtId="0" fontId="65" fillId="12" borderId="10" xfId="0" applyFont="1" applyFill="1" applyBorder="1" applyAlignment="1">
      <alignment vertical="top"/>
    </xf>
    <xf numFmtId="0" fontId="66" fillId="7" borderId="0" xfId="0" applyFont="1" applyFill="1" applyAlignment="1">
      <alignment vertical="top"/>
    </xf>
    <xf numFmtId="0" fontId="70" fillId="0" borderId="8" xfId="0" applyFont="1" applyBorder="1" applyAlignment="1">
      <alignment vertical="top"/>
    </xf>
    <xf numFmtId="0" fontId="69" fillId="11" borderId="1" xfId="0" applyFont="1" applyFill="1" applyBorder="1" applyAlignment="1">
      <alignment horizontal="left" vertical="top" wrapText="1"/>
    </xf>
    <xf numFmtId="0" fontId="69" fillId="11" borderId="1" xfId="0" applyFont="1" applyFill="1" applyBorder="1" applyAlignment="1">
      <alignment wrapText="1"/>
    </xf>
    <xf numFmtId="0" fontId="69" fillId="11" borderId="1" xfId="0" applyFont="1" applyFill="1" applyBorder="1" applyAlignment="1">
      <alignment vertical="top" wrapText="1"/>
    </xf>
    <xf numFmtId="0" fontId="70" fillId="13" borderId="4" xfId="0" applyFont="1" applyFill="1" applyBorder="1" applyAlignment="1">
      <alignment vertical="top" wrapText="1"/>
    </xf>
    <xf numFmtId="0" fontId="70" fillId="13" borderId="1" xfId="0" applyFont="1" applyFill="1" applyBorder="1" applyAlignment="1">
      <alignment vertical="top" wrapText="1"/>
    </xf>
    <xf numFmtId="0" fontId="65" fillId="10" borderId="0" xfId="0" applyFont="1" applyFill="1" applyAlignment="1">
      <alignment horizontal="left" vertical="top" wrapText="1"/>
    </xf>
    <xf numFmtId="0" fontId="69" fillId="0" borderId="0" xfId="0" applyFont="1" applyAlignment="1">
      <alignment horizontal="left" vertical="top" wrapText="1"/>
    </xf>
    <xf numFmtId="0" fontId="83" fillId="8" borderId="1" xfId="0" applyFont="1" applyFill="1" applyBorder="1" applyAlignment="1">
      <alignment vertical="top" wrapText="1"/>
    </xf>
    <xf numFmtId="0" fontId="65" fillId="4" borderId="0" xfId="0" applyFont="1" applyFill="1" applyAlignment="1">
      <alignment horizontal="left" vertical="top" wrapText="1"/>
    </xf>
    <xf numFmtId="0" fontId="65" fillId="0" borderId="8" xfId="0" applyFont="1" applyBorder="1" applyAlignment="1">
      <alignment horizontal="left" vertical="top" wrapText="1"/>
    </xf>
    <xf numFmtId="0" fontId="84" fillId="11" borderId="13" xfId="0" applyFont="1" applyFill="1" applyBorder="1" applyAlignment="1">
      <alignment horizontal="left" vertical="top" wrapText="1"/>
    </xf>
    <xf numFmtId="0" fontId="65" fillId="11" borderId="7" xfId="0" applyFont="1" applyFill="1" applyBorder="1" applyAlignment="1">
      <alignment horizontal="left" vertical="top" wrapText="1"/>
    </xf>
    <xf numFmtId="0" fontId="83" fillId="11" borderId="7" xfId="0" applyFont="1" applyFill="1" applyBorder="1" applyAlignment="1">
      <alignment horizontal="left" vertical="top" wrapText="1"/>
    </xf>
    <xf numFmtId="0" fontId="70" fillId="0" borderId="4" xfId="0" applyFont="1" applyBorder="1" applyAlignment="1">
      <alignment vertical="top" wrapText="1"/>
    </xf>
    <xf numFmtId="0" fontId="74" fillId="0" borderId="8" xfId="0" applyFont="1" applyBorder="1" applyAlignment="1">
      <alignment vertical="top" wrapText="1"/>
    </xf>
    <xf numFmtId="165" fontId="83" fillId="11" borderId="13" xfId="0" applyNumberFormat="1" applyFont="1" applyFill="1" applyBorder="1" applyAlignment="1">
      <alignment horizontal="left" vertical="top" wrapText="1"/>
    </xf>
    <xf numFmtId="0" fontId="85" fillId="7" borderId="0" xfId="0" applyFont="1" applyFill="1" applyAlignment="1">
      <alignment vertical="top" wrapText="1"/>
    </xf>
    <xf numFmtId="0" fontId="83" fillId="11" borderId="13" xfId="0" applyFont="1" applyFill="1" applyBorder="1" applyAlignment="1">
      <alignment horizontal="left" vertical="top" wrapText="1"/>
    </xf>
    <xf numFmtId="0" fontId="84" fillId="11" borderId="7" xfId="0" applyFont="1" applyFill="1" applyBorder="1" applyAlignment="1">
      <alignment horizontal="left" vertical="top" wrapText="1"/>
    </xf>
    <xf numFmtId="0" fontId="84" fillId="11" borderId="2" xfId="0" applyFont="1" applyFill="1" applyBorder="1" applyAlignment="1">
      <alignment vertical="top" wrapText="1"/>
    </xf>
    <xf numFmtId="0" fontId="86" fillId="10" borderId="0" xfId="0" applyFont="1" applyFill="1" applyAlignment="1">
      <alignment vertical="top" wrapText="1"/>
    </xf>
    <xf numFmtId="0" fontId="86" fillId="0" borderId="0" xfId="0" applyFont="1" applyAlignment="1">
      <alignment vertical="top" wrapText="1"/>
    </xf>
    <xf numFmtId="0" fontId="87" fillId="0" borderId="0" xfId="0" applyFont="1"/>
    <xf numFmtId="0" fontId="87" fillId="11" borderId="13" xfId="0" applyFont="1" applyFill="1" applyBorder="1" applyAlignment="1">
      <alignment horizontal="left" vertical="top" wrapText="1"/>
    </xf>
    <xf numFmtId="0" fontId="87" fillId="0" borderId="8" xfId="0" applyFont="1" applyBorder="1" applyAlignment="1">
      <alignment vertical="top" wrapText="1"/>
    </xf>
    <xf numFmtId="0" fontId="87" fillId="10" borderId="0" xfId="0" applyFont="1" applyFill="1" applyAlignment="1">
      <alignment vertical="top" wrapText="1"/>
    </xf>
    <xf numFmtId="0" fontId="87" fillId="0" borderId="0" xfId="0" applyFont="1" applyAlignment="1">
      <alignment vertical="top" wrapText="1"/>
    </xf>
    <xf numFmtId="0" fontId="65" fillId="7" borderId="1" xfId="0" applyFont="1" applyFill="1" applyBorder="1" applyAlignment="1">
      <alignment vertical="top" wrapText="1"/>
    </xf>
    <xf numFmtId="0" fontId="88" fillId="7" borderId="0" xfId="0" applyFont="1" applyFill="1" applyAlignment="1">
      <alignment vertical="top"/>
    </xf>
    <xf numFmtId="0" fontId="89" fillId="7" borderId="8" xfId="0" applyFont="1" applyFill="1" applyBorder="1" applyAlignment="1">
      <alignment vertical="top" wrapText="1"/>
    </xf>
    <xf numFmtId="0" fontId="71" fillId="7" borderId="8" xfId="0" applyFont="1" applyFill="1" applyBorder="1" applyAlignment="1">
      <alignment vertical="top" wrapText="1"/>
    </xf>
    <xf numFmtId="0" fontId="84" fillId="7" borderId="8" xfId="0" applyFont="1" applyFill="1" applyBorder="1" applyAlignment="1">
      <alignment vertical="top" wrapText="1"/>
    </xf>
    <xf numFmtId="0" fontId="70" fillId="7" borderId="8" xfId="0" applyFont="1" applyFill="1" applyBorder="1" applyAlignment="1">
      <alignment vertical="top" wrapText="1"/>
    </xf>
    <xf numFmtId="0" fontId="83" fillId="7" borderId="8" xfId="0" applyFont="1" applyFill="1" applyBorder="1" applyAlignment="1">
      <alignment vertical="top" wrapText="1"/>
    </xf>
    <xf numFmtId="0" fontId="69" fillId="9" borderId="1" xfId="0" applyFont="1" applyFill="1" applyBorder="1" applyAlignment="1">
      <alignment vertical="top" wrapText="1"/>
    </xf>
    <xf numFmtId="0" fontId="90" fillId="0" borderId="0" xfId="0" applyFont="1" applyAlignment="1">
      <alignment horizontal="left" vertical="top" wrapText="1"/>
    </xf>
    <xf numFmtId="0" fontId="91" fillId="10" borderId="0" xfId="0" applyFont="1" applyFill="1"/>
    <xf numFmtId="0" fontId="91" fillId="0" borderId="0" xfId="0" applyFont="1"/>
    <xf numFmtId="0" fontId="91" fillId="14" borderId="0" xfId="0" applyFont="1" applyFill="1"/>
    <xf numFmtId="0" fontId="32" fillId="15" borderId="16" xfId="0" applyFont="1" applyFill="1" applyBorder="1" applyAlignment="1">
      <alignment vertical="center" wrapText="1"/>
    </xf>
    <xf numFmtId="0" fontId="65" fillId="0" borderId="2" xfId="0" applyFont="1" applyBorder="1" applyAlignment="1">
      <alignment vertical="top" wrapText="1"/>
    </xf>
    <xf numFmtId="0" fontId="32" fillId="15" borderId="1" xfId="0" applyFont="1" applyFill="1" applyBorder="1" applyAlignment="1">
      <alignment vertical="center" wrapText="1"/>
    </xf>
    <xf numFmtId="0" fontId="33" fillId="15" borderId="1" xfId="0" applyFont="1" applyFill="1" applyBorder="1" applyAlignment="1">
      <alignment vertical="center" wrapText="1"/>
    </xf>
    <xf numFmtId="0" fontId="33" fillId="0" borderId="1" xfId="0" applyFont="1" applyBorder="1" applyAlignment="1">
      <alignment vertical="center" wrapText="1"/>
    </xf>
    <xf numFmtId="0" fontId="23" fillId="0" borderId="1" xfId="0" applyFont="1" applyBorder="1" applyAlignment="1">
      <alignment vertical="center"/>
    </xf>
    <xf numFmtId="0" fontId="65" fillId="12" borderId="12" xfId="0" applyFont="1" applyFill="1" applyBorder="1" applyAlignment="1">
      <alignment horizontal="center" vertical="top" wrapText="1"/>
    </xf>
    <xf numFmtId="0" fontId="79" fillId="0" borderId="13" xfId="0" applyFont="1" applyBorder="1" applyAlignment="1">
      <alignment vertical="top" wrapText="1"/>
    </xf>
    <xf numFmtId="0" fontId="69" fillId="7" borderId="11" xfId="14" applyFont="1" applyFill="1" applyBorder="1" applyAlignment="1">
      <alignment vertical="top" wrapText="1"/>
    </xf>
    <xf numFmtId="0" fontId="69" fillId="7" borderId="0" xfId="14" applyFont="1" applyFill="1" applyAlignment="1">
      <alignment vertical="top" wrapText="1"/>
    </xf>
    <xf numFmtId="0" fontId="69" fillId="7" borderId="12" xfId="14" applyFont="1" applyFill="1" applyBorder="1" applyAlignment="1">
      <alignment vertical="top" wrapText="1"/>
    </xf>
    <xf numFmtId="0" fontId="66" fillId="10" borderId="0" xfId="0" applyFont="1" applyFill="1"/>
    <xf numFmtId="0" fontId="92" fillId="0" borderId="8" xfId="0" applyFont="1" applyBorder="1" applyAlignment="1">
      <alignment vertical="top" wrapText="1"/>
    </xf>
    <xf numFmtId="0" fontId="69" fillId="0" borderId="6" xfId="0" applyFont="1" applyBorder="1" applyAlignment="1">
      <alignment vertical="top" wrapText="1"/>
    </xf>
    <xf numFmtId="0" fontId="93" fillId="0" borderId="4" xfId="0" applyFont="1" applyBorder="1" applyAlignment="1">
      <alignment vertical="top" wrapText="1"/>
    </xf>
    <xf numFmtId="0" fontId="73" fillId="9" borderId="15" xfId="10" applyFont="1" applyFill="1" applyBorder="1" applyAlignment="1">
      <alignment horizontal="left" vertical="center" wrapText="1"/>
    </xf>
    <xf numFmtId="0" fontId="73" fillId="9" borderId="2" xfId="10" applyFont="1" applyFill="1" applyBorder="1" applyAlignment="1">
      <alignment horizontal="left" vertical="center" wrapText="1"/>
    </xf>
    <xf numFmtId="0" fontId="73" fillId="9" borderId="14" xfId="10" applyFont="1" applyFill="1" applyBorder="1" applyAlignment="1">
      <alignment horizontal="left" vertical="center"/>
    </xf>
    <xf numFmtId="0" fontId="78" fillId="9" borderId="15" xfId="0" applyFont="1" applyFill="1" applyBorder="1"/>
    <xf numFmtId="0" fontId="73" fillId="9" borderId="2" xfId="0" applyFont="1" applyFill="1" applyBorder="1" applyAlignment="1">
      <alignment wrapText="1"/>
    </xf>
    <xf numFmtId="0" fontId="73" fillId="9" borderId="1" xfId="10" applyFont="1" applyFill="1" applyBorder="1" applyAlignment="1">
      <alignment vertical="center" textRotation="90" wrapText="1"/>
    </xf>
    <xf numFmtId="0" fontId="94" fillId="0" borderId="1" xfId="0" applyFont="1" applyBorder="1"/>
    <xf numFmtId="0" fontId="94" fillId="0" borderId="1" xfId="0" applyFont="1" applyBorder="1" applyAlignment="1">
      <alignment wrapText="1"/>
    </xf>
    <xf numFmtId="0" fontId="66" fillId="8" borderId="1" xfId="0" applyFont="1" applyFill="1" applyBorder="1"/>
    <xf numFmtId="0" fontId="66" fillId="8" borderId="1" xfId="0" applyFont="1" applyFill="1" applyBorder="1" applyAlignment="1">
      <alignment wrapText="1"/>
    </xf>
    <xf numFmtId="0" fontId="66" fillId="0" borderId="1" xfId="0" applyFont="1" applyBorder="1"/>
    <xf numFmtId="0" fontId="66" fillId="0" borderId="1" xfId="0" applyFont="1" applyBorder="1" applyAlignment="1">
      <alignment wrapText="1"/>
    </xf>
    <xf numFmtId="0" fontId="66" fillId="0" borderId="0" xfId="0" applyFont="1" applyAlignment="1">
      <alignment wrapText="1"/>
    </xf>
    <xf numFmtId="165" fontId="69" fillId="11" borderId="5" xfId="0" applyNumberFormat="1" applyFont="1" applyFill="1" applyBorder="1" applyAlignment="1" applyProtection="1">
      <alignment horizontal="left" vertical="top" wrapText="1"/>
      <protection locked="0"/>
    </xf>
    <xf numFmtId="0" fontId="69" fillId="11" borderId="11" xfId="0" applyFont="1" applyFill="1" applyBorder="1" applyAlignment="1" applyProtection="1">
      <alignment vertical="top"/>
      <protection locked="0"/>
    </xf>
    <xf numFmtId="0" fontId="89" fillId="11" borderId="11" xfId="0" applyFont="1" applyFill="1" applyBorder="1" applyAlignment="1" applyProtection="1">
      <alignment vertical="top" wrapText="1"/>
      <protection locked="0"/>
    </xf>
    <xf numFmtId="0" fontId="74" fillId="11" borderId="22" xfId="0" applyFont="1" applyFill="1" applyBorder="1" applyAlignment="1" applyProtection="1">
      <alignment vertical="top" wrapText="1"/>
      <protection locked="0"/>
    </xf>
    <xf numFmtId="0" fontId="65" fillId="10" borderId="0" xfId="0" applyFont="1" applyFill="1" applyAlignment="1" applyProtection="1">
      <alignment vertical="top" wrapText="1"/>
      <protection locked="0"/>
    </xf>
    <xf numFmtId="165" fontId="69" fillId="11" borderId="7" xfId="0" applyNumberFormat="1" applyFont="1" applyFill="1" applyBorder="1" applyAlignment="1" applyProtection="1">
      <alignment horizontal="left" vertical="top" wrapText="1"/>
      <protection locked="0"/>
    </xf>
    <xf numFmtId="0" fontId="69" fillId="11" borderId="12" xfId="0" applyFont="1" applyFill="1" applyBorder="1" applyAlignment="1" applyProtection="1">
      <alignment vertical="top" wrapText="1"/>
      <protection locked="0"/>
    </xf>
    <xf numFmtId="0" fontId="95" fillId="11" borderId="10" xfId="0" applyFont="1" applyFill="1" applyBorder="1" applyAlignment="1" applyProtection="1">
      <alignment vertical="top" wrapText="1"/>
      <protection locked="0"/>
    </xf>
    <xf numFmtId="165" fontId="65" fillId="11" borderId="7" xfId="0" applyNumberFormat="1" applyFont="1" applyFill="1" applyBorder="1" applyAlignment="1" applyProtection="1">
      <alignment horizontal="left" vertical="top" wrapText="1"/>
      <protection locked="0"/>
    </xf>
    <xf numFmtId="0" fontId="65" fillId="0" borderId="5" xfId="0" applyFont="1" applyBorder="1" applyAlignment="1" applyProtection="1">
      <alignment vertical="top" wrapText="1"/>
      <protection locked="0"/>
    </xf>
    <xf numFmtId="0" fontId="92" fillId="0" borderId="11" xfId="0" applyFont="1" applyBorder="1" applyAlignment="1" applyProtection="1">
      <alignment vertical="top" wrapText="1"/>
      <protection locked="0"/>
    </xf>
    <xf numFmtId="0" fontId="71" fillId="0" borderId="6" xfId="0" applyFont="1" applyBorder="1" applyAlignment="1" applyProtection="1">
      <alignment vertical="top" wrapText="1"/>
      <protection locked="0"/>
    </xf>
    <xf numFmtId="0" fontId="65" fillId="0" borderId="7" xfId="0" applyFont="1" applyBorder="1" applyAlignment="1" applyProtection="1">
      <alignment vertical="top" wrapText="1"/>
      <protection locked="0"/>
    </xf>
    <xf numFmtId="0" fontId="92" fillId="0" borderId="0" xfId="0" applyFont="1" applyAlignment="1" applyProtection="1">
      <alignment vertical="top" wrapText="1"/>
      <protection locked="0"/>
    </xf>
    <xf numFmtId="0" fontId="66" fillId="7" borderId="7" xfId="0" applyFont="1" applyFill="1" applyBorder="1" applyAlignment="1">
      <alignment vertical="top" wrapText="1"/>
    </xf>
    <xf numFmtId="0" fontId="65" fillId="0" borderId="0" xfId="0" applyFont="1" applyAlignment="1" applyProtection="1">
      <alignment vertical="top"/>
      <protection locked="0"/>
    </xf>
    <xf numFmtId="0" fontId="83" fillId="7" borderId="0" xfId="0" applyFont="1" applyFill="1" applyAlignment="1">
      <alignment vertical="top" wrapText="1"/>
    </xf>
    <xf numFmtId="165" fontId="65" fillId="11" borderId="0" xfId="0" applyNumberFormat="1" applyFont="1" applyFill="1" applyAlignment="1" applyProtection="1">
      <alignment horizontal="left" vertical="top" wrapText="1"/>
      <protection locked="0"/>
    </xf>
    <xf numFmtId="0" fontId="65" fillId="0" borderId="0" xfId="0" applyFont="1" applyAlignment="1" applyProtection="1">
      <alignment vertical="top" wrapText="1"/>
      <protection locked="0"/>
    </xf>
    <xf numFmtId="0" fontId="74" fillId="0" borderId="0" xfId="0" applyFont="1" applyAlignment="1" applyProtection="1">
      <alignment vertical="top" wrapText="1"/>
      <protection locked="0"/>
    </xf>
    <xf numFmtId="0" fontId="69" fillId="11" borderId="15" xfId="0" applyFont="1" applyFill="1" applyBorder="1" applyAlignment="1" applyProtection="1">
      <alignment vertical="top"/>
      <protection locked="0"/>
    </xf>
    <xf numFmtId="0" fontId="74" fillId="11" borderId="2" xfId="0" applyFont="1" applyFill="1" applyBorder="1" applyAlignment="1" applyProtection="1">
      <alignment vertical="top" wrapText="1"/>
      <protection locked="0"/>
    </xf>
    <xf numFmtId="165" fontId="65" fillId="11" borderId="13" xfId="0" applyNumberFormat="1" applyFont="1" applyFill="1" applyBorder="1" applyAlignment="1" applyProtection="1">
      <alignment horizontal="left" vertical="top" wrapText="1"/>
      <protection locked="0"/>
    </xf>
    <xf numFmtId="0" fontId="65" fillId="0" borderId="22" xfId="0" applyFont="1" applyBorder="1" applyAlignment="1" applyProtection="1">
      <alignment vertical="top" wrapText="1"/>
      <protection locked="0"/>
    </xf>
    <xf numFmtId="0" fontId="74" fillId="0" borderId="8" xfId="0" applyFont="1" applyBorder="1" applyAlignment="1" applyProtection="1">
      <alignment vertical="top" wrapText="1"/>
      <protection locked="0"/>
    </xf>
    <xf numFmtId="0" fontId="96" fillId="0" borderId="8" xfId="0" applyFont="1" applyBorder="1" applyAlignment="1" applyProtection="1">
      <alignment vertical="top" wrapText="1"/>
      <protection locked="0"/>
    </xf>
    <xf numFmtId="0" fontId="71" fillId="0" borderId="8" xfId="0" applyFont="1" applyBorder="1" applyAlignment="1" applyProtection="1">
      <alignment vertical="top" wrapText="1"/>
      <protection locked="0"/>
    </xf>
    <xf numFmtId="0" fontId="65" fillId="8" borderId="0" xfId="0" applyFont="1" applyFill="1" applyAlignment="1" applyProtection="1">
      <alignment vertical="top" wrapText="1"/>
      <protection locked="0"/>
    </xf>
    <xf numFmtId="0" fontId="69" fillId="11" borderId="15" xfId="0" applyFont="1" applyFill="1" applyBorder="1" applyAlignment="1" applyProtection="1">
      <alignment vertical="top" wrapText="1"/>
      <protection locked="0"/>
    </xf>
    <xf numFmtId="0" fontId="65" fillId="11" borderId="15" xfId="0" applyFont="1" applyFill="1" applyBorder="1" applyAlignment="1" applyProtection="1">
      <alignment vertical="top" wrapText="1"/>
      <protection locked="0"/>
    </xf>
    <xf numFmtId="0" fontId="65" fillId="0" borderId="15" xfId="0" applyFont="1" applyBorder="1" applyAlignment="1" applyProtection="1">
      <alignment vertical="top" wrapText="1"/>
      <protection locked="0"/>
    </xf>
    <xf numFmtId="0" fontId="74" fillId="0" borderId="6" xfId="0" applyFont="1" applyBorder="1" applyAlignment="1" applyProtection="1">
      <alignment vertical="top" wrapText="1"/>
      <protection locked="0"/>
    </xf>
    <xf numFmtId="0" fontId="95" fillId="11" borderId="2" xfId="0" applyFont="1" applyFill="1" applyBorder="1" applyAlignment="1" applyProtection="1">
      <alignment vertical="top" wrapText="1"/>
      <protection locked="0"/>
    </xf>
    <xf numFmtId="0" fontId="96" fillId="0" borderId="0" xfId="0" applyFont="1" applyAlignment="1" applyProtection="1">
      <alignment vertical="top"/>
      <protection locked="0"/>
    </xf>
    <xf numFmtId="0" fontId="65" fillId="7" borderId="0" xfId="0" applyFont="1" applyFill="1" applyAlignment="1">
      <alignment vertical="top" wrapText="1"/>
    </xf>
    <xf numFmtId="2" fontId="92" fillId="0" borderId="0" xfId="0" applyNumberFormat="1" applyFont="1" applyAlignment="1" applyProtection="1">
      <alignment vertical="top" wrapText="1"/>
      <protection locked="0"/>
    </xf>
    <xf numFmtId="0" fontId="74" fillId="0" borderId="8" xfId="0" applyFont="1" applyBorder="1" applyAlignment="1" applyProtection="1">
      <alignment vertical="top"/>
      <protection locked="0"/>
    </xf>
    <xf numFmtId="0" fontId="65" fillId="0" borderId="23" xfId="0" applyFont="1" applyBorder="1" applyAlignment="1" applyProtection="1">
      <alignment vertical="top" wrapText="1"/>
      <protection locked="0"/>
    </xf>
    <xf numFmtId="0" fontId="35" fillId="0" borderId="8" xfId="0" applyFont="1" applyBorder="1" applyAlignment="1" applyProtection="1">
      <alignment vertical="top" wrapText="1"/>
      <protection locked="0"/>
    </xf>
    <xf numFmtId="0" fontId="65" fillId="8" borderId="7" xfId="0" applyFont="1" applyFill="1" applyBorder="1" applyAlignment="1" applyProtection="1">
      <alignment horizontal="right" vertical="top" wrapText="1"/>
      <protection locked="0"/>
    </xf>
    <xf numFmtId="0" fontId="71" fillId="8" borderId="8" xfId="0" applyFont="1" applyFill="1" applyBorder="1" applyAlignment="1" applyProtection="1">
      <alignment vertical="top" wrapText="1"/>
      <protection locked="0"/>
    </xf>
    <xf numFmtId="0" fontId="65" fillId="8" borderId="7" xfId="0" applyFont="1" applyFill="1" applyBorder="1" applyAlignment="1" applyProtection="1">
      <alignment vertical="top" wrapText="1"/>
      <protection locked="0"/>
    </xf>
    <xf numFmtId="0" fontId="65" fillId="0" borderId="9" xfId="0" applyFont="1" applyBorder="1" applyAlignment="1" applyProtection="1">
      <alignment horizontal="left" vertical="top" wrapText="1"/>
      <protection locked="0"/>
    </xf>
    <xf numFmtId="0" fontId="65" fillId="0" borderId="12" xfId="0" applyFont="1" applyBorder="1" applyAlignment="1" applyProtection="1">
      <alignment vertical="top" wrapText="1"/>
      <protection locked="0"/>
    </xf>
    <xf numFmtId="0" fontId="74" fillId="0" borderId="10" xfId="0" applyFont="1" applyBorder="1" applyAlignment="1" applyProtection="1">
      <alignment vertical="top" wrapText="1"/>
      <protection locked="0"/>
    </xf>
    <xf numFmtId="165" fontId="65" fillId="11" borderId="13" xfId="0" applyNumberFormat="1" applyFont="1" applyFill="1" applyBorder="1" applyAlignment="1" applyProtection="1">
      <alignment vertical="top"/>
      <protection locked="0"/>
    </xf>
    <xf numFmtId="0" fontId="69" fillId="11" borderId="2" xfId="0" applyFont="1" applyFill="1" applyBorder="1" applyAlignment="1" applyProtection="1">
      <alignment horizontal="center" vertical="top" wrapText="1"/>
      <protection locked="0"/>
    </xf>
    <xf numFmtId="0" fontId="69" fillId="11" borderId="1" xfId="0" applyFont="1" applyFill="1" applyBorder="1" applyAlignment="1" applyProtection="1">
      <alignment horizontal="center" vertical="top" wrapText="1"/>
      <protection locked="0"/>
    </xf>
    <xf numFmtId="0" fontId="69" fillId="10" borderId="0" xfId="0" applyFont="1" applyFill="1" applyAlignment="1" applyProtection="1">
      <alignment vertical="top" wrapText="1"/>
      <protection locked="0"/>
    </xf>
    <xf numFmtId="0" fontId="65" fillId="11" borderId="2" xfId="0" applyFont="1" applyFill="1" applyBorder="1" applyAlignment="1" applyProtection="1">
      <alignment horizontal="center" vertical="top" wrapText="1"/>
      <protection locked="0"/>
    </xf>
    <xf numFmtId="0" fontId="92" fillId="0" borderId="1" xfId="0" applyFont="1" applyBorder="1" applyAlignment="1" applyProtection="1">
      <alignment horizontal="center" vertical="top" wrapText="1"/>
      <protection locked="0"/>
    </xf>
    <xf numFmtId="165" fontId="65" fillId="11" borderId="13" xfId="0" applyNumberFormat="1" applyFont="1" applyFill="1" applyBorder="1" applyAlignment="1" applyProtection="1">
      <alignment vertical="top" wrapText="1"/>
      <protection locked="0"/>
    </xf>
    <xf numFmtId="0" fontId="97" fillId="0" borderId="0" xfId="0" applyFont="1" applyAlignment="1" applyProtection="1">
      <alignment vertical="top" wrapText="1"/>
      <protection locked="0"/>
    </xf>
    <xf numFmtId="0" fontId="65" fillId="0" borderId="9" xfId="0" applyFont="1" applyBorder="1" applyAlignment="1" applyProtection="1">
      <alignment vertical="top" wrapText="1"/>
      <protection locked="0"/>
    </xf>
    <xf numFmtId="0" fontId="92" fillId="0" borderId="12" xfId="0" applyFont="1" applyBorder="1" applyAlignment="1" applyProtection="1">
      <alignment vertical="top" wrapText="1"/>
      <protection locked="0"/>
    </xf>
    <xf numFmtId="0" fontId="96" fillId="0" borderId="10" xfId="0" applyFont="1" applyBorder="1" applyAlignment="1" applyProtection="1">
      <alignment vertical="top" wrapText="1"/>
      <protection locked="0"/>
    </xf>
    <xf numFmtId="0" fontId="98" fillId="11" borderId="1" xfId="0" applyFont="1" applyFill="1" applyBorder="1" applyAlignment="1" applyProtection="1">
      <alignment vertical="top" wrapText="1"/>
      <protection locked="0"/>
    </xf>
    <xf numFmtId="0" fontId="65" fillId="11" borderId="1" xfId="0" applyFont="1" applyFill="1" applyBorder="1" applyAlignment="1" applyProtection="1">
      <alignment vertical="top" wrapText="1"/>
      <protection locked="0"/>
    </xf>
    <xf numFmtId="0" fontId="92" fillId="0" borderId="1" xfId="0" applyFont="1" applyBorder="1" applyAlignment="1" applyProtection="1">
      <alignment vertical="top" wrapText="1"/>
      <protection locked="0"/>
    </xf>
    <xf numFmtId="0" fontId="97" fillId="0" borderId="1" xfId="0" applyFont="1" applyBorder="1" applyAlignment="1" applyProtection="1">
      <alignment vertical="top" wrapText="1"/>
      <protection locked="0"/>
    </xf>
    <xf numFmtId="0" fontId="92" fillId="0" borderId="15" xfId="0" applyFont="1" applyBorder="1" applyAlignment="1" applyProtection="1">
      <alignment vertical="top" wrapText="1"/>
      <protection locked="0"/>
    </xf>
    <xf numFmtId="0" fontId="97" fillId="0" borderId="6" xfId="0" applyFont="1" applyBorder="1" applyAlignment="1" applyProtection="1">
      <alignment vertical="top" wrapText="1"/>
      <protection locked="0"/>
    </xf>
    <xf numFmtId="0" fontId="79" fillId="0" borderId="0" xfId="0" applyFont="1" applyAlignment="1" applyProtection="1">
      <alignment vertical="top" wrapText="1"/>
      <protection locked="0"/>
    </xf>
    <xf numFmtId="0" fontId="96" fillId="8" borderId="8" xfId="0" applyFont="1" applyFill="1" applyBorder="1" applyAlignment="1" applyProtection="1">
      <alignment vertical="top" wrapText="1"/>
      <protection locked="0"/>
    </xf>
    <xf numFmtId="165" fontId="65" fillId="17" borderId="7" xfId="0" applyNumberFormat="1" applyFont="1" applyFill="1" applyBorder="1" applyAlignment="1" applyProtection="1">
      <alignment horizontal="left" vertical="top" wrapText="1"/>
      <protection locked="0"/>
    </xf>
    <xf numFmtId="0" fontId="65" fillId="17" borderId="0" xfId="0" applyFont="1" applyFill="1" applyAlignment="1" applyProtection="1">
      <alignment vertical="top"/>
      <protection locked="0"/>
    </xf>
    <xf numFmtId="165" fontId="69" fillId="11" borderId="13" xfId="0" applyNumberFormat="1" applyFont="1" applyFill="1" applyBorder="1" applyAlignment="1" applyProtection="1">
      <alignment horizontal="left" vertical="top" wrapText="1"/>
      <protection locked="0"/>
    </xf>
    <xf numFmtId="0" fontId="69" fillId="11" borderId="2" xfId="0" applyFont="1" applyFill="1" applyBorder="1" applyAlignment="1" applyProtection="1">
      <alignment vertical="top" wrapText="1"/>
      <protection locked="0"/>
    </xf>
    <xf numFmtId="0" fontId="69" fillId="11" borderId="1" xfId="0" applyFont="1" applyFill="1" applyBorder="1" applyAlignment="1" applyProtection="1">
      <alignment vertical="top" wrapText="1"/>
      <protection locked="0"/>
    </xf>
    <xf numFmtId="0" fontId="96" fillId="0" borderId="2" xfId="0" applyFont="1" applyBorder="1" applyAlignment="1" applyProtection="1">
      <alignment vertical="top" wrapText="1"/>
      <protection locked="0"/>
    </xf>
    <xf numFmtId="0" fontId="96" fillId="0" borderId="1" xfId="0" applyFont="1" applyBorder="1" applyAlignment="1" applyProtection="1">
      <alignment vertical="top" wrapText="1"/>
      <protection locked="0"/>
    </xf>
    <xf numFmtId="0" fontId="92" fillId="0" borderId="2" xfId="0" applyFont="1" applyBorder="1" applyAlignment="1" applyProtection="1">
      <alignment vertical="top" wrapText="1"/>
      <protection locked="0"/>
    </xf>
    <xf numFmtId="15" fontId="65" fillId="0" borderId="1" xfId="11" applyNumberFormat="1" applyFont="1" applyBorder="1" applyAlignment="1" applyProtection="1">
      <alignment wrapText="1"/>
      <protection locked="0"/>
    </xf>
    <xf numFmtId="0" fontId="67" fillId="0" borderId="0" xfId="0" applyFont="1" applyAlignment="1" applyProtection="1">
      <alignment vertical="top"/>
      <protection locked="0"/>
    </xf>
    <xf numFmtId="0" fontId="66" fillId="0" borderId="0" xfId="0" applyFont="1" applyAlignment="1" applyProtection="1">
      <alignment vertical="top"/>
      <protection locked="0"/>
    </xf>
    <xf numFmtId="0" fontId="88" fillId="7" borderId="0" xfId="0" applyFont="1" applyFill="1" applyAlignment="1" applyProtection="1">
      <alignment horizontal="left" vertical="top" wrapText="1"/>
      <protection locked="0"/>
    </xf>
    <xf numFmtId="0" fontId="99" fillId="0" borderId="0" xfId="0" applyFont="1" applyAlignment="1" applyProtection="1">
      <alignment horizontal="left" vertical="top" wrapText="1"/>
      <protection locked="0"/>
    </xf>
    <xf numFmtId="166" fontId="67" fillId="0" borderId="0" xfId="0" applyNumberFormat="1" applyFont="1" applyAlignment="1" applyProtection="1">
      <alignment vertical="top"/>
      <protection locked="0"/>
    </xf>
    <xf numFmtId="0" fontId="67" fillId="0" borderId="0" xfId="0" applyFont="1" applyProtection="1">
      <protection locked="0"/>
    </xf>
    <xf numFmtId="0" fontId="66" fillId="0" borderId="0" xfId="0" applyFont="1" applyProtection="1">
      <protection locked="0"/>
    </xf>
    <xf numFmtId="0" fontId="69" fillId="0" borderId="1" xfId="11" applyFont="1" applyBorder="1" applyAlignment="1" applyProtection="1">
      <alignment wrapText="1"/>
      <protection locked="0"/>
    </xf>
    <xf numFmtId="0" fontId="0" fillId="0" borderId="17" xfId="0" applyBorder="1"/>
    <xf numFmtId="0" fontId="0" fillId="0" borderId="20" xfId="0" applyBorder="1"/>
    <xf numFmtId="0" fontId="12" fillId="18" borderId="0" xfId="0" applyFont="1" applyFill="1" applyAlignment="1">
      <alignment wrapText="1"/>
    </xf>
    <xf numFmtId="0" fontId="10" fillId="18" borderId="0" xfId="0" applyFont="1" applyFill="1"/>
    <xf numFmtId="0" fontId="10" fillId="0" borderId="1" xfId="0" applyFont="1" applyBorder="1" applyAlignment="1">
      <alignment horizontal="center" vertical="center" wrapText="1"/>
    </xf>
    <xf numFmtId="0" fontId="41" fillId="0" borderId="1" xfId="0" applyFont="1" applyBorder="1" applyAlignment="1">
      <alignment horizontal="left" vertical="center" wrapText="1"/>
    </xf>
    <xf numFmtId="0" fontId="100" fillId="18" borderId="0" xfId="0" applyFont="1" applyFill="1" applyAlignment="1">
      <alignment horizontal="center" wrapText="1"/>
    </xf>
    <xf numFmtId="0" fontId="101" fillId="0" borderId="1" xfId="0" applyFont="1" applyBorder="1" applyAlignment="1">
      <alignment horizontal="left" vertical="center" wrapText="1"/>
    </xf>
    <xf numFmtId="0" fontId="11" fillId="18" borderId="0" xfId="0" applyFont="1" applyFill="1" applyAlignment="1">
      <alignment wrapText="1"/>
    </xf>
    <xf numFmtId="0" fontId="12" fillId="19" borderId="1" xfId="0" applyFont="1" applyFill="1" applyBorder="1" applyAlignment="1">
      <alignment vertical="center" wrapText="1"/>
    </xf>
    <xf numFmtId="0" fontId="13" fillId="18" borderId="0" xfId="0" applyFont="1" applyFill="1" applyAlignment="1">
      <alignment wrapText="1"/>
    </xf>
    <xf numFmtId="0" fontId="15" fillId="20" borderId="1" xfId="0" applyFont="1" applyFill="1" applyBorder="1" applyAlignment="1">
      <alignment horizontal="left" vertical="center" wrapText="1"/>
    </xf>
    <xf numFmtId="0" fontId="15" fillId="20" borderId="1" xfId="0" applyFont="1" applyFill="1" applyBorder="1" applyAlignment="1">
      <alignment horizontal="center" vertical="center" wrapText="1"/>
    </xf>
    <xf numFmtId="0" fontId="15" fillId="21" borderId="1" xfId="0" applyFont="1" applyFill="1" applyBorder="1" applyAlignment="1">
      <alignment horizontal="center" vertical="center" wrapText="1"/>
    </xf>
    <xf numFmtId="0" fontId="9" fillId="20" borderId="1" xfId="0" applyFont="1" applyFill="1" applyBorder="1" applyAlignment="1">
      <alignment horizontal="left" vertical="center" wrapText="1"/>
    </xf>
    <xf numFmtId="0" fontId="10" fillId="21" borderId="1" xfId="0" applyFont="1" applyFill="1" applyBorder="1" applyAlignment="1">
      <alignment horizontal="left" vertical="center" wrapText="1"/>
    </xf>
    <xf numFmtId="0" fontId="102" fillId="0" borderId="1" xfId="0" applyFont="1" applyBorder="1" applyAlignment="1">
      <alignment vertical="center" wrapText="1"/>
    </xf>
    <xf numFmtId="0" fontId="10" fillId="0" borderId="1" xfId="0" applyFont="1" applyBorder="1" applyAlignment="1">
      <alignment horizontal="left" vertical="center" wrapText="1"/>
    </xf>
    <xf numFmtId="0" fontId="41" fillId="0" borderId="1" xfId="0" applyFont="1" applyBorder="1" applyAlignment="1">
      <alignment vertical="center" wrapText="1"/>
    </xf>
    <xf numFmtId="0" fontId="10" fillId="0" borderId="1" xfId="0" applyFont="1" applyBorder="1" applyAlignment="1">
      <alignment vertical="center" wrapText="1"/>
    </xf>
    <xf numFmtId="0" fontId="42" fillId="0" borderId="1" xfId="0" applyFont="1" applyBorder="1" applyAlignment="1">
      <alignment vertical="center" wrapText="1"/>
    </xf>
    <xf numFmtId="0" fontId="42" fillId="22" borderId="1" xfId="0" applyFont="1" applyFill="1" applyBorder="1" applyAlignment="1">
      <alignment vertical="center" wrapText="1"/>
    </xf>
    <xf numFmtId="0" fontId="102" fillId="22" borderId="1" xfId="0" applyFont="1" applyFill="1" applyBorder="1" applyAlignment="1">
      <alignment vertical="center" wrapText="1"/>
    </xf>
    <xf numFmtId="0" fontId="102" fillId="0" borderId="1" xfId="0" applyFont="1" applyBorder="1" applyAlignment="1">
      <alignment vertical="center"/>
    </xf>
    <xf numFmtId="0" fontId="11" fillId="18" borderId="0" xfId="0" applyFont="1" applyFill="1" applyAlignment="1">
      <alignment vertical="top" wrapText="1"/>
    </xf>
    <xf numFmtId="0" fontId="10" fillId="0" borderId="1" xfId="0" applyFont="1" applyBorder="1" applyAlignment="1">
      <alignment horizontal="left" vertical="center"/>
    </xf>
    <xf numFmtId="0" fontId="103" fillId="0" borderId="1" xfId="0" applyFont="1" applyBorder="1" applyAlignment="1">
      <alignment horizontal="left" vertical="center" wrapText="1"/>
    </xf>
    <xf numFmtId="0" fontId="104" fillId="0" borderId="1" xfId="0" applyFont="1" applyBorder="1" applyAlignment="1">
      <alignment horizontal="left" vertical="center" wrapText="1"/>
    </xf>
    <xf numFmtId="0" fontId="102" fillId="0" borderId="1" xfId="0" applyFont="1" applyBorder="1" applyAlignment="1">
      <alignment horizontal="left" vertical="center"/>
    </xf>
    <xf numFmtId="0" fontId="15" fillId="20" borderId="1" xfId="0" applyFont="1" applyFill="1" applyBorder="1" applyAlignment="1">
      <alignment horizontal="left" vertical="center"/>
    </xf>
    <xf numFmtId="0" fontId="41" fillId="20" borderId="1" xfId="0" applyFont="1" applyFill="1" applyBorder="1" applyAlignment="1">
      <alignment horizontal="left" vertical="center" wrapText="1"/>
    </xf>
    <xf numFmtId="0" fontId="12" fillId="0" borderId="1" xfId="0" applyFont="1" applyBorder="1" applyAlignment="1">
      <alignment vertical="center" wrapText="1"/>
    </xf>
    <xf numFmtId="0" fontId="10" fillId="20" borderId="1" xfId="0" applyFont="1" applyFill="1" applyBorder="1" applyAlignment="1">
      <alignment horizontal="left" vertical="center" wrapText="1"/>
    </xf>
    <xf numFmtId="0" fontId="11" fillId="18" borderId="8" xfId="0" applyFont="1" applyFill="1" applyBorder="1" applyAlignment="1">
      <alignment wrapText="1"/>
    </xf>
    <xf numFmtId="0" fontId="10" fillId="18" borderId="8" xfId="0" applyFont="1" applyFill="1" applyBorder="1"/>
    <xf numFmtId="0" fontId="10" fillId="18" borderId="13" xfId="0" applyFont="1" applyFill="1" applyBorder="1"/>
    <xf numFmtId="0" fontId="38" fillId="0" borderId="0" xfId="0" applyFont="1" applyProtection="1">
      <protection locked="0"/>
    </xf>
    <xf numFmtId="0" fontId="105" fillId="0" borderId="0" xfId="0" applyFont="1" applyAlignment="1">
      <alignment wrapText="1"/>
    </xf>
    <xf numFmtId="0" fontId="16" fillId="23" borderId="1" xfId="0" applyFont="1" applyFill="1" applyBorder="1" applyAlignment="1">
      <alignment wrapText="1"/>
    </xf>
    <xf numFmtId="0" fontId="106" fillId="23" borderId="1" xfId="0" applyFont="1" applyFill="1" applyBorder="1" applyAlignment="1">
      <alignment wrapText="1"/>
    </xf>
    <xf numFmtId="0" fontId="16" fillId="24" borderId="1" xfId="0" applyFont="1" applyFill="1" applyBorder="1" applyAlignment="1">
      <alignment wrapText="1"/>
    </xf>
    <xf numFmtId="0" fontId="106" fillId="24" borderId="1" xfId="0" applyFont="1" applyFill="1" applyBorder="1" applyAlignment="1">
      <alignment wrapText="1"/>
    </xf>
    <xf numFmtId="0" fontId="16" fillId="23" borderId="3" xfId="0" applyFont="1" applyFill="1" applyBorder="1" applyAlignment="1">
      <alignment wrapText="1"/>
    </xf>
    <xf numFmtId="0" fontId="16" fillId="0" borderId="4" xfId="0" applyFont="1" applyBorder="1" applyAlignment="1">
      <alignment wrapText="1"/>
    </xf>
    <xf numFmtId="0" fontId="16" fillId="0" borderId="12" xfId="0" applyFont="1" applyBorder="1" applyAlignment="1">
      <alignment wrapText="1"/>
    </xf>
    <xf numFmtId="0" fontId="16" fillId="0" borderId="24" xfId="0" applyFont="1" applyBorder="1" applyAlignment="1">
      <alignment wrapText="1"/>
    </xf>
    <xf numFmtId="0" fontId="16" fillId="0" borderId="10" xfId="0" applyFont="1" applyBorder="1" applyAlignment="1">
      <alignment wrapText="1"/>
    </xf>
    <xf numFmtId="0" fontId="39" fillId="0" borderId="0" xfId="0" applyFont="1"/>
    <xf numFmtId="0" fontId="16" fillId="25" borderId="4" xfId="0" applyFont="1" applyFill="1" applyBorder="1" applyAlignment="1">
      <alignment wrapText="1"/>
    </xf>
    <xf numFmtId="0" fontId="16" fillId="25" borderId="10" xfId="0" applyFont="1" applyFill="1" applyBorder="1" applyAlignment="1">
      <alignment wrapText="1"/>
    </xf>
    <xf numFmtId="0" fontId="33" fillId="25" borderId="0" xfId="0" applyFont="1" applyFill="1" applyAlignment="1">
      <alignment wrapText="1"/>
    </xf>
    <xf numFmtId="0" fontId="16" fillId="25" borderId="2" xfId="0" applyFont="1" applyFill="1" applyBorder="1" applyAlignment="1">
      <alignment wrapText="1"/>
    </xf>
    <xf numFmtId="0" fontId="105" fillId="25" borderId="10" xfId="0" applyFont="1" applyFill="1" applyBorder="1" applyAlignment="1">
      <alignment wrapText="1"/>
    </xf>
    <xf numFmtId="14" fontId="16" fillId="25" borderId="10" xfId="0" applyNumberFormat="1" applyFont="1" applyFill="1" applyBorder="1" applyAlignment="1">
      <alignment wrapText="1"/>
    </xf>
    <xf numFmtId="0" fontId="106" fillId="0" borderId="10" xfId="0" applyFont="1" applyBorder="1" applyAlignment="1">
      <alignment wrapText="1"/>
    </xf>
    <xf numFmtId="0" fontId="16" fillId="0" borderId="2" xfId="0" applyFont="1" applyBorder="1" applyAlignment="1">
      <alignment wrapText="1"/>
    </xf>
    <xf numFmtId="0" fontId="16" fillId="0" borderId="8" xfId="0" applyFont="1" applyBorder="1" applyAlignment="1">
      <alignment wrapText="1"/>
    </xf>
    <xf numFmtId="0" fontId="16" fillId="0" borderId="0" xfId="0" applyFont="1" applyAlignment="1">
      <alignment wrapText="1"/>
    </xf>
    <xf numFmtId="0" fontId="65" fillId="0" borderId="24" xfId="0" applyFont="1" applyBorder="1" applyAlignment="1">
      <alignment vertical="top" wrapText="1"/>
    </xf>
    <xf numFmtId="0" fontId="32" fillId="26" borderId="0" xfId="0" applyFont="1" applyFill="1" applyAlignment="1">
      <alignment wrapText="1"/>
    </xf>
    <xf numFmtId="0" fontId="32" fillId="26" borderId="8" xfId="0" applyFont="1" applyFill="1" applyBorder="1" applyAlignment="1">
      <alignment wrapText="1"/>
    </xf>
    <xf numFmtId="0" fontId="106" fillId="27" borderId="0" xfId="0" applyFont="1" applyFill="1" applyAlignment="1">
      <alignment wrapText="1"/>
    </xf>
    <xf numFmtId="0" fontId="16" fillId="28" borderId="1" xfId="0" applyFont="1" applyFill="1" applyBorder="1" applyAlignment="1">
      <alignment wrapText="1"/>
    </xf>
    <xf numFmtId="0" fontId="106" fillId="28" borderId="1" xfId="0" applyFont="1" applyFill="1" applyBorder="1" applyAlignment="1">
      <alignment wrapText="1"/>
    </xf>
    <xf numFmtId="0" fontId="105" fillId="28" borderId="1" xfId="0" applyFont="1" applyFill="1" applyBorder="1" applyAlignment="1">
      <alignment wrapText="1"/>
    </xf>
    <xf numFmtId="14" fontId="16" fillId="28" borderId="1" xfId="0" applyNumberFormat="1" applyFont="1" applyFill="1" applyBorder="1" applyAlignment="1">
      <alignment wrapText="1"/>
    </xf>
    <xf numFmtId="0" fontId="106" fillId="27" borderId="24" xfId="0" applyFont="1" applyFill="1" applyBorder="1" applyAlignment="1">
      <alignment wrapText="1"/>
    </xf>
    <xf numFmtId="0" fontId="70" fillId="0" borderId="24" xfId="0" applyFont="1" applyBorder="1" applyAlignment="1">
      <alignment vertical="top" wrapText="1"/>
    </xf>
    <xf numFmtId="49" fontId="107" fillId="0" borderId="24" xfId="0" applyNumberFormat="1" applyFont="1" applyBorder="1" applyAlignment="1">
      <alignment horizontal="left" vertical="center" wrapText="1"/>
    </xf>
    <xf numFmtId="0" fontId="65" fillId="0" borderId="24" xfId="0" applyFont="1" applyBorder="1" applyAlignment="1">
      <alignment horizontal="left" vertical="top" wrapText="1"/>
    </xf>
    <xf numFmtId="0" fontId="108" fillId="0" borderId="24" xfId="0" applyFont="1" applyBorder="1" applyAlignment="1">
      <alignment wrapText="1"/>
    </xf>
    <xf numFmtId="14" fontId="65" fillId="0" borderId="25" xfId="0" applyNumberFormat="1" applyFont="1" applyBorder="1" applyAlignment="1">
      <alignment vertical="top" wrapText="1"/>
    </xf>
    <xf numFmtId="0" fontId="32" fillId="26" borderId="24" xfId="0" applyFont="1" applyFill="1" applyBorder="1" applyAlignment="1">
      <alignment wrapText="1"/>
    </xf>
    <xf numFmtId="0" fontId="65" fillId="0" borderId="25" xfId="0" applyFont="1" applyBorder="1" applyAlignment="1">
      <alignment vertical="top" wrapText="1"/>
    </xf>
    <xf numFmtId="0" fontId="70" fillId="0" borderId="25" xfId="0" applyFont="1" applyBorder="1" applyAlignment="1">
      <alignment vertical="top" wrapText="1"/>
    </xf>
    <xf numFmtId="0" fontId="109" fillId="0" borderId="25" xfId="0" applyFont="1" applyBorder="1" applyAlignment="1">
      <alignment vertical="top" wrapText="1"/>
    </xf>
    <xf numFmtId="0" fontId="65" fillId="0" borderId="25" xfId="0" applyFont="1" applyBorder="1" applyAlignment="1">
      <alignment horizontal="left" vertical="top" wrapText="1"/>
    </xf>
    <xf numFmtId="0" fontId="16" fillId="24" borderId="25" xfId="0" applyFont="1" applyFill="1" applyBorder="1" applyAlignment="1">
      <alignment wrapText="1"/>
    </xf>
    <xf numFmtId="0" fontId="16" fillId="24" borderId="26" xfId="0" applyFont="1" applyFill="1" applyBorder="1" applyAlignment="1">
      <alignment wrapText="1"/>
    </xf>
    <xf numFmtId="0" fontId="109" fillId="0" borderId="8" xfId="0" applyFont="1" applyBorder="1" applyAlignment="1">
      <alignment vertical="top" wrapText="1"/>
    </xf>
    <xf numFmtId="0" fontId="109" fillId="0" borderId="3" xfId="0" applyFont="1" applyBorder="1" applyAlignment="1">
      <alignment vertical="top" wrapText="1"/>
    </xf>
    <xf numFmtId="0" fontId="109" fillId="0" borderId="13" xfId="0" applyFont="1" applyBorder="1" applyAlignment="1">
      <alignment vertical="top" wrapText="1"/>
    </xf>
    <xf numFmtId="0" fontId="110" fillId="0" borderId="0" xfId="0" applyFont="1" applyAlignment="1">
      <alignment wrapText="1"/>
    </xf>
    <xf numFmtId="0" fontId="109" fillId="0" borderId="13" xfId="0" applyFont="1" applyBorder="1" applyAlignment="1">
      <alignment horizontal="left" vertical="top" wrapText="1"/>
    </xf>
    <xf numFmtId="0" fontId="109" fillId="0" borderId="0" xfId="0" applyFont="1" applyAlignment="1">
      <alignment vertical="top" wrapText="1"/>
    </xf>
    <xf numFmtId="0" fontId="105" fillId="0" borderId="13" xfId="0" applyFont="1" applyBorder="1" applyAlignment="1">
      <alignment vertical="top" wrapText="1"/>
    </xf>
    <xf numFmtId="0" fontId="65" fillId="0" borderId="1" xfId="9" applyFont="1" applyBorder="1" applyAlignment="1" applyProtection="1">
      <alignment vertical="top" wrapText="1"/>
      <protection locked="0"/>
    </xf>
    <xf numFmtId="0" fontId="65" fillId="0" borderId="24" xfId="9" applyFont="1" applyBorder="1" applyAlignment="1" applyProtection="1">
      <alignment vertical="top" wrapText="1"/>
      <protection locked="0"/>
    </xf>
    <xf numFmtId="0" fontId="66" fillId="0" borderId="24" xfId="3" applyFont="1" applyBorder="1" applyAlignment="1" applyProtection="1">
      <alignment vertical="top" wrapText="1"/>
      <protection locked="0"/>
    </xf>
    <xf numFmtId="0" fontId="73" fillId="29" borderId="0" xfId="9" applyFont="1" applyFill="1" applyAlignment="1" applyProtection="1">
      <alignment horizontal="center" vertical="top" wrapText="1"/>
      <protection locked="0"/>
    </xf>
    <xf numFmtId="0" fontId="78" fillId="14" borderId="3" xfId="3" applyFont="1" applyFill="1" applyBorder="1" applyAlignment="1" applyProtection="1">
      <alignment horizontal="left" vertical="top" wrapText="1"/>
      <protection locked="0"/>
    </xf>
    <xf numFmtId="0" fontId="78" fillId="14" borderId="3" xfId="3" applyFont="1" applyFill="1" applyBorder="1" applyAlignment="1" applyProtection="1">
      <alignment vertical="top" wrapText="1"/>
      <protection locked="0"/>
    </xf>
    <xf numFmtId="0" fontId="78" fillId="14" borderId="5" xfId="3" applyFont="1" applyFill="1" applyBorder="1" applyAlignment="1" applyProtection="1">
      <alignment vertical="top" wrapText="1"/>
      <protection locked="0"/>
    </xf>
    <xf numFmtId="0" fontId="78" fillId="14" borderId="0" xfId="3" applyFont="1" applyFill="1" applyAlignment="1" applyProtection="1">
      <alignment vertical="top" wrapText="1"/>
      <protection locked="0"/>
    </xf>
    <xf numFmtId="0" fontId="73" fillId="29" borderId="24" xfId="9" applyFont="1" applyFill="1" applyBorder="1" applyAlignment="1" applyProtection="1">
      <alignment horizontal="center" vertical="top" wrapText="1"/>
      <protection locked="0"/>
    </xf>
    <xf numFmtId="49" fontId="73" fillId="7" borderId="24" xfId="9" applyNumberFormat="1" applyFont="1" applyFill="1" applyBorder="1" applyAlignment="1" applyProtection="1">
      <alignment horizontal="left" vertical="top"/>
      <protection locked="0"/>
    </xf>
    <xf numFmtId="0" fontId="73" fillId="7" borderId="24" xfId="9" applyFont="1" applyFill="1" applyBorder="1" applyAlignment="1" applyProtection="1">
      <alignment horizontal="left" vertical="top" wrapText="1"/>
      <protection locked="0"/>
    </xf>
    <xf numFmtId="0" fontId="111" fillId="7" borderId="24" xfId="9" applyFont="1" applyFill="1" applyBorder="1" applyAlignment="1" applyProtection="1">
      <alignment horizontal="left" vertical="top" wrapText="1"/>
      <protection locked="0"/>
    </xf>
    <xf numFmtId="49" fontId="73" fillId="30" borderId="24" xfId="9" applyNumberFormat="1" applyFont="1" applyFill="1" applyBorder="1" applyAlignment="1" applyProtection="1">
      <alignment horizontal="left" vertical="top"/>
      <protection locked="0"/>
    </xf>
    <xf numFmtId="0" fontId="73" fillId="30" borderId="24" xfId="9" applyFont="1" applyFill="1" applyBorder="1" applyAlignment="1" applyProtection="1">
      <alignment horizontal="left" vertical="top" wrapText="1"/>
      <protection locked="0"/>
    </xf>
    <xf numFmtId="0" fontId="111" fillId="30" borderId="24" xfId="9" applyFont="1" applyFill="1" applyBorder="1" applyAlignment="1" applyProtection="1">
      <alignment horizontal="left" vertical="top" wrapText="1"/>
      <protection locked="0"/>
    </xf>
    <xf numFmtId="49" fontId="73" fillId="0" borderId="24" xfId="9" applyNumberFormat="1" applyFont="1" applyBorder="1" applyAlignment="1" applyProtection="1">
      <alignment horizontal="left" vertical="top"/>
      <protection locked="0"/>
    </xf>
    <xf numFmtId="0" fontId="73" fillId="0" borderId="24" xfId="9" applyFont="1" applyBorder="1" applyAlignment="1" applyProtection="1">
      <alignment horizontal="left" vertical="top" wrapText="1"/>
      <protection locked="0"/>
    </xf>
    <xf numFmtId="0" fontId="111" fillId="0" borderId="24" xfId="9" applyFont="1" applyBorder="1" applyAlignment="1" applyProtection="1">
      <alignment horizontal="left" vertical="top" wrapText="1"/>
      <protection locked="0"/>
    </xf>
    <xf numFmtId="0" fontId="75" fillId="0" borderId="24" xfId="9" applyFont="1" applyBorder="1" applyAlignment="1" applyProtection="1">
      <alignment horizontal="left" vertical="top" wrapText="1"/>
      <protection locked="0"/>
    </xf>
    <xf numFmtId="49" fontId="112" fillId="0" borderId="24" xfId="9" applyNumberFormat="1" applyFont="1" applyBorder="1" applyAlignment="1" applyProtection="1">
      <alignment horizontal="left" vertical="top"/>
      <protection locked="0"/>
    </xf>
    <xf numFmtId="0" fontId="73" fillId="0" borderId="24" xfId="9" applyFont="1" applyBorder="1" applyAlignment="1" applyProtection="1">
      <alignment horizontal="left" vertical="top"/>
      <protection locked="0"/>
    </xf>
    <xf numFmtId="0" fontId="66" fillId="0" borderId="24" xfId="9" applyFont="1" applyBorder="1" applyAlignment="1" applyProtection="1">
      <alignment horizontal="left" vertical="top" wrapText="1"/>
      <protection locked="0"/>
    </xf>
    <xf numFmtId="0" fontId="75" fillId="0" borderId="24" xfId="9" applyFont="1" applyBorder="1" applyAlignment="1" applyProtection="1">
      <alignment horizontal="left" vertical="top"/>
      <protection locked="0"/>
    </xf>
    <xf numFmtId="0" fontId="113" fillId="0" borderId="24" xfId="9" applyFont="1" applyBorder="1" applyAlignment="1" applyProtection="1">
      <alignment horizontal="left" vertical="top" wrapText="1"/>
      <protection locked="0"/>
    </xf>
    <xf numFmtId="0" fontId="66" fillId="8" borderId="24" xfId="9" applyFont="1" applyFill="1" applyBorder="1" applyAlignment="1" applyProtection="1">
      <alignment horizontal="left" vertical="top" wrapText="1"/>
      <protection locked="0"/>
    </xf>
    <xf numFmtId="0" fontId="73" fillId="30" borderId="24" xfId="9" applyFont="1" applyFill="1" applyBorder="1" applyAlignment="1" applyProtection="1">
      <alignment horizontal="left" vertical="top"/>
      <protection locked="0"/>
    </xf>
    <xf numFmtId="49" fontId="65" fillId="0" borderId="24" xfId="9" applyNumberFormat="1" applyFont="1" applyBorder="1" applyAlignment="1" applyProtection="1">
      <alignment wrapText="1"/>
      <protection locked="0"/>
    </xf>
    <xf numFmtId="0" fontId="73" fillId="7" borderId="24" xfId="9" applyFont="1" applyFill="1" applyBorder="1" applyAlignment="1" applyProtection="1">
      <alignment horizontal="left" vertical="top"/>
      <protection locked="0"/>
    </xf>
    <xf numFmtId="0" fontId="66" fillId="7" borderId="24" xfId="9" applyFont="1" applyFill="1" applyBorder="1" applyAlignment="1" applyProtection="1">
      <alignment horizontal="left" vertical="top" wrapText="1"/>
      <protection locked="0"/>
    </xf>
    <xf numFmtId="0" fontId="75" fillId="7" borderId="24" xfId="9" applyFont="1" applyFill="1" applyBorder="1" applyAlignment="1" applyProtection="1">
      <alignment horizontal="left" vertical="top" wrapText="1"/>
      <protection locked="0"/>
    </xf>
    <xf numFmtId="0" fontId="66" fillId="30" borderId="24" xfId="9" applyFont="1" applyFill="1" applyBorder="1" applyAlignment="1" applyProtection="1">
      <alignment horizontal="left" vertical="top" wrapText="1"/>
      <protection locked="0"/>
    </xf>
    <xf numFmtId="0" fontId="75" fillId="30" borderId="24" xfId="9" applyFont="1" applyFill="1" applyBorder="1" applyAlignment="1" applyProtection="1">
      <alignment horizontal="left" vertical="top" wrapText="1"/>
      <protection locked="0"/>
    </xf>
    <xf numFmtId="0" fontId="66" fillId="0" borderId="24" xfId="0" applyFont="1" applyBorder="1" applyAlignment="1" applyProtection="1">
      <alignment horizontal="left" vertical="top" wrapText="1"/>
      <protection locked="0"/>
    </xf>
    <xf numFmtId="0" fontId="73" fillId="29" borderId="25" xfId="9" applyFont="1" applyFill="1" applyBorder="1" applyAlignment="1" applyProtection="1">
      <alignment horizontal="center" vertical="top" wrapText="1"/>
      <protection locked="0"/>
    </xf>
    <xf numFmtId="49" fontId="73" fillId="0" borderId="25" xfId="9" applyNumberFormat="1" applyFont="1" applyBorder="1" applyAlignment="1" applyProtection="1">
      <alignment horizontal="left" vertical="top"/>
      <protection locked="0"/>
    </xf>
    <xf numFmtId="0" fontId="73" fillId="0" borderId="25" xfId="9" applyFont="1" applyBorder="1" applyAlignment="1" applyProtection="1">
      <alignment horizontal="left" vertical="top"/>
      <protection locked="0"/>
    </xf>
    <xf numFmtId="0" fontId="73" fillId="0" borderId="25" xfId="9" applyFont="1" applyBorder="1" applyAlignment="1" applyProtection="1">
      <alignment horizontal="left" vertical="top" wrapText="1"/>
      <protection locked="0"/>
    </xf>
    <xf numFmtId="0" fontId="111" fillId="0" borderId="25" xfId="9" applyFont="1" applyBorder="1" applyAlignment="1" applyProtection="1">
      <alignment horizontal="left" vertical="top" wrapText="1"/>
      <protection locked="0"/>
    </xf>
    <xf numFmtId="0" fontId="75" fillId="0" borderId="25" xfId="9" applyFont="1" applyBorder="1" applyAlignment="1" applyProtection="1">
      <alignment horizontal="left" vertical="top" wrapText="1"/>
      <protection locked="0"/>
    </xf>
    <xf numFmtId="49" fontId="112" fillId="8" borderId="24" xfId="9" applyNumberFormat="1" applyFont="1" applyFill="1" applyBorder="1" applyAlignment="1" applyProtection="1">
      <alignment horizontal="left" vertical="top"/>
      <protection locked="0"/>
    </xf>
    <xf numFmtId="0" fontId="66" fillId="29" borderId="24" xfId="9" applyFont="1" applyFill="1" applyBorder="1" applyAlignment="1" applyProtection="1">
      <alignment horizontal="center" vertical="top" wrapText="1"/>
      <protection locked="0"/>
    </xf>
    <xf numFmtId="0" fontId="65" fillId="0" borderId="24" xfId="0" applyFont="1" applyBorder="1" applyAlignment="1" applyProtection="1">
      <alignment horizontal="left" vertical="top" wrapText="1"/>
      <protection locked="0"/>
    </xf>
    <xf numFmtId="0" fontId="114" fillId="0" borderId="24" xfId="0" applyFont="1" applyBorder="1" applyAlignment="1" applyProtection="1">
      <alignment horizontal="left" vertical="top" wrapText="1"/>
      <protection locked="0"/>
    </xf>
    <xf numFmtId="0" fontId="113" fillId="0" borderId="24" xfId="0" applyFont="1" applyBorder="1" applyAlignment="1" applyProtection="1">
      <alignment horizontal="left" vertical="top" wrapText="1"/>
      <protection locked="0"/>
    </xf>
    <xf numFmtId="0" fontId="66" fillId="0" borderId="24" xfId="9" applyFont="1" applyBorder="1" applyAlignment="1" applyProtection="1">
      <alignment horizontal="left" vertical="top"/>
      <protection locked="0"/>
    </xf>
    <xf numFmtId="0" fontId="115" fillId="0" borderId="24" xfId="0" applyFont="1" applyBorder="1" applyAlignment="1" applyProtection="1">
      <alignment wrapText="1"/>
      <protection locked="0"/>
    </xf>
    <xf numFmtId="49" fontId="112" fillId="31" borderId="24" xfId="9" applyNumberFormat="1" applyFont="1" applyFill="1" applyBorder="1" applyAlignment="1" applyProtection="1">
      <alignment horizontal="left" vertical="top"/>
      <protection locked="0"/>
    </xf>
    <xf numFmtId="0" fontId="73" fillId="31" borderId="24" xfId="9" applyFont="1" applyFill="1" applyBorder="1" applyAlignment="1" applyProtection="1">
      <alignment horizontal="left" vertical="top"/>
      <protection locked="0"/>
    </xf>
    <xf numFmtId="0" fontId="65" fillId="31" borderId="24" xfId="15" applyFont="1" applyFill="1" applyBorder="1" applyAlignment="1" applyProtection="1">
      <alignment vertical="top" wrapText="1"/>
      <protection locked="0"/>
    </xf>
    <xf numFmtId="0" fontId="111" fillId="31" borderId="24" xfId="9" applyFont="1" applyFill="1" applyBorder="1" applyAlignment="1" applyProtection="1">
      <alignment horizontal="left" vertical="top" wrapText="1"/>
      <protection locked="0"/>
    </xf>
    <xf numFmtId="0" fontId="75" fillId="31" borderId="24" xfId="9" applyFont="1" applyFill="1" applyBorder="1" applyAlignment="1" applyProtection="1">
      <alignment horizontal="left" vertical="top" wrapText="1"/>
      <protection locked="0"/>
    </xf>
    <xf numFmtId="0" fontId="65" fillId="0" borderId="24" xfId="15" applyFont="1" applyBorder="1" applyAlignment="1" applyProtection="1">
      <alignment vertical="top" wrapText="1"/>
      <protection locked="0"/>
    </xf>
    <xf numFmtId="0" fontId="83" fillId="31" borderId="24" xfId="0" applyFont="1" applyFill="1" applyBorder="1" applyAlignment="1" applyProtection="1">
      <alignment vertical="top" wrapText="1"/>
      <protection locked="0"/>
    </xf>
    <xf numFmtId="49" fontId="115" fillId="0" borderId="24" xfId="0" applyNumberFormat="1" applyFont="1" applyBorder="1" applyAlignment="1" applyProtection="1">
      <alignment horizontal="left" vertical="center" wrapText="1"/>
      <protection locked="0"/>
    </xf>
    <xf numFmtId="49" fontId="112" fillId="0" borderId="25" xfId="9" applyNumberFormat="1" applyFont="1" applyBorder="1" applyAlignment="1" applyProtection="1">
      <alignment horizontal="left" vertical="top"/>
      <protection locked="0"/>
    </xf>
    <xf numFmtId="0" fontId="66" fillId="0" borderId="25" xfId="9" applyFont="1" applyBorder="1" applyAlignment="1" applyProtection="1">
      <alignment horizontal="left" vertical="top" wrapText="1"/>
      <protection locked="0"/>
    </xf>
    <xf numFmtId="0" fontId="69" fillId="7" borderId="24" xfId="3" applyFont="1" applyFill="1" applyBorder="1" applyAlignment="1" applyProtection="1">
      <alignment vertical="top" wrapText="1"/>
      <protection locked="0"/>
    </xf>
    <xf numFmtId="0" fontId="33" fillId="0" borderId="24" xfId="0" applyFont="1" applyBorder="1" applyAlignment="1" applyProtection="1">
      <alignment wrapText="1"/>
      <protection locked="0"/>
    </xf>
    <xf numFmtId="0" fontId="69" fillId="0" borderId="24" xfId="3" applyFont="1" applyBorder="1" applyAlignment="1" applyProtection="1">
      <alignment vertical="top" wrapText="1"/>
      <protection locked="0"/>
    </xf>
    <xf numFmtId="0" fontId="65" fillId="0" borderId="24" xfId="3" applyFont="1" applyBorder="1" applyAlignment="1" applyProtection="1">
      <alignment vertical="top" wrapText="1"/>
      <protection locked="0"/>
    </xf>
    <xf numFmtId="0" fontId="116" fillId="0" borderId="24" xfId="3" applyFont="1" applyBorder="1" applyAlignment="1" applyProtection="1">
      <alignment vertical="top" wrapText="1"/>
      <protection locked="0"/>
    </xf>
    <xf numFmtId="0" fontId="92" fillId="0" borderId="24" xfId="4" applyFont="1" applyBorder="1" applyAlignment="1" applyProtection="1">
      <alignment vertical="top" wrapText="1"/>
      <protection locked="0"/>
    </xf>
    <xf numFmtId="0" fontId="16" fillId="0" borderId="24" xfId="3" applyFont="1" applyBorder="1" applyAlignment="1" applyProtection="1">
      <alignment vertical="top" wrapText="1"/>
      <protection locked="0"/>
    </xf>
    <xf numFmtId="0" fontId="115" fillId="8" borderId="24" xfId="0" applyFont="1" applyFill="1" applyBorder="1" applyAlignment="1" applyProtection="1">
      <alignment wrapText="1"/>
      <protection locked="0"/>
    </xf>
    <xf numFmtId="0" fontId="16" fillId="0" borderId="24" xfId="0" applyFont="1" applyBorder="1" applyAlignment="1" applyProtection="1">
      <alignment vertical="top" wrapText="1"/>
      <protection locked="0"/>
    </xf>
    <xf numFmtId="0" fontId="73" fillId="29" borderId="1" xfId="9" applyFont="1" applyFill="1" applyBorder="1" applyAlignment="1" applyProtection="1">
      <alignment horizontal="center" vertical="top" wrapText="1"/>
      <protection locked="0"/>
    </xf>
    <xf numFmtId="49" fontId="73" fillId="7" borderId="1" xfId="9" applyNumberFormat="1" applyFont="1" applyFill="1" applyBorder="1" applyAlignment="1" applyProtection="1">
      <alignment horizontal="left" vertical="top"/>
      <protection locked="0"/>
    </xf>
    <xf numFmtId="0" fontId="73" fillId="7" borderId="1" xfId="9" applyFont="1" applyFill="1" applyBorder="1" applyAlignment="1" applyProtection="1">
      <alignment horizontal="left" vertical="top"/>
      <protection locked="0"/>
    </xf>
    <xf numFmtId="0" fontId="73" fillId="7" borderId="1" xfId="9" applyFont="1" applyFill="1" applyBorder="1" applyAlignment="1" applyProtection="1">
      <alignment horizontal="left" vertical="top" wrapText="1"/>
      <protection locked="0"/>
    </xf>
    <xf numFmtId="0" fontId="111" fillId="7" borderId="1" xfId="9" applyFont="1" applyFill="1" applyBorder="1" applyAlignment="1" applyProtection="1">
      <alignment horizontal="left" vertical="top" wrapText="1"/>
      <protection locked="0"/>
    </xf>
    <xf numFmtId="49" fontId="73" fillId="30" borderId="1" xfId="9" applyNumberFormat="1" applyFont="1" applyFill="1" applyBorder="1" applyAlignment="1" applyProtection="1">
      <alignment horizontal="left" vertical="top"/>
      <protection locked="0"/>
    </xf>
    <xf numFmtId="0" fontId="73" fillId="30" borderId="1" xfId="9" applyFont="1" applyFill="1" applyBorder="1" applyAlignment="1" applyProtection="1">
      <alignment horizontal="left" vertical="top"/>
      <protection locked="0"/>
    </xf>
    <xf numFmtId="0" fontId="73" fillId="30" borderId="1" xfId="9" applyFont="1" applyFill="1" applyBorder="1" applyAlignment="1" applyProtection="1">
      <alignment horizontal="left" vertical="top" wrapText="1"/>
      <protection locked="0"/>
    </xf>
    <xf numFmtId="0" fontId="111" fillId="30" borderId="1" xfId="9" applyFont="1" applyFill="1" applyBorder="1" applyAlignment="1" applyProtection="1">
      <alignment horizontal="left" vertical="top" wrapText="1"/>
      <protection locked="0"/>
    </xf>
    <xf numFmtId="49" fontId="73" fillId="0" borderId="1" xfId="9" applyNumberFormat="1" applyFont="1" applyBorder="1" applyAlignment="1" applyProtection="1">
      <alignment horizontal="left" vertical="top"/>
      <protection locked="0"/>
    </xf>
    <xf numFmtId="0" fontId="73" fillId="0" borderId="1" xfId="9" applyFont="1" applyBorder="1" applyAlignment="1" applyProtection="1">
      <alignment horizontal="left" vertical="top"/>
      <protection locked="0"/>
    </xf>
    <xf numFmtId="0" fontId="66" fillId="0" borderId="1" xfId="9" applyFont="1" applyBorder="1" applyAlignment="1" applyProtection="1">
      <alignment horizontal="left" vertical="top" wrapText="1"/>
      <protection locked="0"/>
    </xf>
    <xf numFmtId="0" fontId="111" fillId="0" borderId="1" xfId="9" applyFont="1" applyBorder="1" applyAlignment="1" applyProtection="1">
      <alignment horizontal="left" vertical="top" wrapText="1"/>
      <protection locked="0"/>
    </xf>
    <xf numFmtId="0" fontId="75" fillId="0" borderId="1" xfId="9" applyFont="1" applyBorder="1" applyAlignment="1" applyProtection="1">
      <alignment horizontal="left" vertical="top" wrapText="1"/>
      <protection locked="0"/>
    </xf>
    <xf numFmtId="49" fontId="112" fillId="0" borderId="1" xfId="9" applyNumberFormat="1" applyFont="1" applyBorder="1" applyAlignment="1" applyProtection="1">
      <alignment horizontal="left" vertical="top"/>
      <protection locked="0"/>
    </xf>
    <xf numFmtId="0" fontId="66" fillId="8" borderId="1" xfId="9" applyFont="1" applyFill="1" applyBorder="1" applyAlignment="1" applyProtection="1">
      <alignment horizontal="left" vertical="top" wrapText="1"/>
      <protection locked="0"/>
    </xf>
    <xf numFmtId="0" fontId="73" fillId="29" borderId="3" xfId="9" applyFont="1" applyFill="1" applyBorder="1" applyAlignment="1" applyProtection="1">
      <alignment horizontal="center" vertical="top" wrapText="1"/>
      <protection locked="0"/>
    </xf>
    <xf numFmtId="49" fontId="112" fillId="0" borderId="3" xfId="9" applyNumberFormat="1" applyFont="1" applyBorder="1" applyAlignment="1" applyProtection="1">
      <alignment horizontal="left" vertical="top"/>
      <protection locked="0"/>
    </xf>
    <xf numFmtId="0" fontId="73" fillId="0" borderId="3" xfId="9" applyFont="1" applyBorder="1" applyAlignment="1" applyProtection="1">
      <alignment horizontal="left" vertical="top"/>
      <protection locked="0"/>
    </xf>
    <xf numFmtId="0" fontId="66" fillId="0" borderId="3" xfId="9" applyFont="1" applyBorder="1" applyAlignment="1" applyProtection="1">
      <alignment horizontal="left" vertical="top" wrapText="1"/>
      <protection locked="0"/>
    </xf>
    <xf numFmtId="0" fontId="111" fillId="0" borderId="3" xfId="9" applyFont="1" applyBorder="1" applyAlignment="1" applyProtection="1">
      <alignment horizontal="left" vertical="top" wrapText="1"/>
      <protection locked="0"/>
    </xf>
    <xf numFmtId="0" fontId="75" fillId="0" borderId="3" xfId="9" applyFont="1" applyBorder="1" applyAlignment="1" applyProtection="1">
      <alignment horizontal="left" vertical="top" wrapText="1"/>
      <protection locked="0"/>
    </xf>
    <xf numFmtId="0" fontId="33" fillId="0" borderId="24" xfId="0" applyFont="1" applyBorder="1" applyAlignment="1" applyProtection="1">
      <alignment vertical="center" wrapText="1"/>
      <protection locked="0"/>
    </xf>
    <xf numFmtId="0" fontId="114" fillId="0" borderId="24" xfId="0" applyFont="1" applyBorder="1" applyProtection="1">
      <protection locked="0"/>
    </xf>
    <xf numFmtId="0" fontId="69" fillId="30" borderId="24" xfId="3" applyFont="1" applyFill="1" applyBorder="1" applyAlignment="1" applyProtection="1">
      <alignment vertical="top" wrapText="1"/>
      <protection locked="0"/>
    </xf>
    <xf numFmtId="0" fontId="114" fillId="0" borderId="24" xfId="0" applyFont="1" applyBorder="1" applyAlignment="1" applyProtection="1">
      <alignment wrapText="1"/>
      <protection locked="0"/>
    </xf>
    <xf numFmtId="0" fontId="33" fillId="0" borderId="24" xfId="0" applyFont="1" applyBorder="1" applyAlignment="1" applyProtection="1">
      <alignment vertical="top" wrapText="1"/>
      <protection locked="0"/>
    </xf>
    <xf numFmtId="0" fontId="65" fillId="0" borderId="24" xfId="0" applyFont="1" applyBorder="1" applyAlignment="1" applyProtection="1">
      <alignment vertical="top" wrapText="1"/>
      <protection locked="0"/>
    </xf>
    <xf numFmtId="0" fontId="67" fillId="0" borderId="24" xfId="9" applyFont="1" applyBorder="1" applyAlignment="1" applyProtection="1">
      <alignment horizontal="left" vertical="top" wrapText="1"/>
      <protection locked="0"/>
    </xf>
    <xf numFmtId="0" fontId="111" fillId="0" borderId="24" xfId="9" applyFont="1" applyBorder="1" applyAlignment="1" applyProtection="1">
      <alignment horizontal="left" vertical="top"/>
      <protection locked="0"/>
    </xf>
    <xf numFmtId="49" fontId="73" fillId="0" borderId="0" xfId="9" applyNumberFormat="1" applyFont="1" applyAlignment="1" applyProtection="1">
      <alignment horizontal="left" vertical="top"/>
      <protection locked="0"/>
    </xf>
    <xf numFmtId="0" fontId="42" fillId="0" borderId="1" xfId="0" applyFont="1" applyBorder="1" applyAlignment="1">
      <alignment vertical="top" wrapText="1"/>
    </xf>
    <xf numFmtId="2" fontId="65" fillId="0" borderId="8" xfId="0" applyNumberFormat="1" applyFont="1" applyBorder="1" applyAlignment="1">
      <alignment horizontal="left" vertical="top"/>
    </xf>
    <xf numFmtId="0" fontId="117" fillId="0" borderId="1" xfId="13" applyFont="1" applyBorder="1" applyAlignment="1">
      <alignment horizontal="left" vertical="top" wrapText="1"/>
    </xf>
    <xf numFmtId="9" fontId="117" fillId="0" borderId="1" xfId="13" applyNumberFormat="1" applyFont="1" applyBorder="1" applyAlignment="1">
      <alignment horizontal="left" vertical="top" wrapText="1"/>
    </xf>
    <xf numFmtId="0" fontId="69" fillId="34" borderId="1" xfId="11" applyFont="1" applyFill="1" applyBorder="1" applyAlignment="1" applyProtection="1">
      <alignment wrapText="1"/>
      <protection locked="0"/>
    </xf>
    <xf numFmtId="15" fontId="65" fillId="34" borderId="1" xfId="11" applyNumberFormat="1" applyFont="1" applyFill="1" applyBorder="1" applyAlignment="1" applyProtection="1">
      <alignment wrapText="1"/>
      <protection locked="0"/>
    </xf>
    <xf numFmtId="0" fontId="0" fillId="0" borderId="0" xfId="0" applyAlignment="1">
      <alignment horizontal="left" vertical="top"/>
    </xf>
    <xf numFmtId="0" fontId="68" fillId="14" borderId="0" xfId="5" applyFont="1" applyFill="1" applyAlignment="1">
      <alignment vertical="top" wrapText="1"/>
    </xf>
    <xf numFmtId="0" fontId="122" fillId="14" borderId="0" xfId="5" applyFont="1" applyFill="1" applyAlignment="1">
      <alignment horizontal="left" vertical="top"/>
    </xf>
    <xf numFmtId="0" fontId="122" fillId="14" borderId="0" xfId="5" applyFont="1" applyFill="1" applyAlignment="1">
      <alignment horizontal="left" vertical="top" wrapText="1"/>
    </xf>
    <xf numFmtId="0" fontId="68" fillId="14" borderId="0" xfId="5" applyFont="1" applyFill="1" applyAlignment="1">
      <alignment horizontal="center" vertical="top" wrapText="1"/>
    </xf>
    <xf numFmtId="0" fontId="68" fillId="0" borderId="0" xfId="5" applyFont="1" applyAlignment="1">
      <alignment vertical="top"/>
    </xf>
    <xf numFmtId="0" fontId="68" fillId="8" borderId="0" xfId="5" applyFont="1" applyFill="1" applyAlignment="1">
      <alignment vertical="top" wrapText="1"/>
    </xf>
    <xf numFmtId="0" fontId="65" fillId="8" borderId="0" xfId="0" applyFont="1" applyFill="1" applyAlignment="1">
      <alignment vertical="top" wrapText="1"/>
    </xf>
    <xf numFmtId="49" fontId="69" fillId="8" borderId="0" xfId="0" applyNumberFormat="1" applyFont="1" applyFill="1" applyAlignment="1">
      <alignment vertical="top"/>
    </xf>
    <xf numFmtId="0" fontId="69" fillId="8" borderId="0" xfId="0" applyFont="1" applyFill="1" applyAlignment="1">
      <alignment horizontal="left" vertical="top"/>
    </xf>
    <xf numFmtId="0" fontId="68" fillId="8" borderId="0" xfId="5" applyFont="1" applyFill="1" applyAlignment="1">
      <alignment horizontal="center" vertical="top" wrapText="1"/>
    </xf>
    <xf numFmtId="0" fontId="65" fillId="0" borderId="1" xfId="0" applyFont="1" applyBorder="1" applyAlignment="1">
      <alignment horizontal="left" vertical="top" wrapText="1"/>
    </xf>
    <xf numFmtId="0" fontId="69" fillId="5" borderId="31" xfId="0" applyFont="1" applyFill="1" applyBorder="1" applyAlignment="1">
      <alignment vertical="top" wrapText="1"/>
    </xf>
    <xf numFmtId="0" fontId="123" fillId="8" borderId="0" xfId="0" applyFont="1" applyFill="1" applyAlignment="1">
      <alignment vertical="center" wrapText="1"/>
    </xf>
    <xf numFmtId="0" fontId="123" fillId="8" borderId="0" xfId="0" applyFont="1" applyFill="1" applyAlignment="1">
      <alignment horizontal="center" vertical="center" wrapText="1"/>
    </xf>
    <xf numFmtId="15" fontId="109" fillId="0" borderId="32" xfId="0" applyNumberFormat="1" applyFont="1" applyBorder="1" applyAlignment="1">
      <alignment horizontal="left" vertical="top" wrapText="1"/>
    </xf>
    <xf numFmtId="0" fontId="124" fillId="8" borderId="0" xfId="0" applyFont="1" applyFill="1"/>
    <xf numFmtId="0" fontId="68" fillId="0" borderId="0" xfId="5" applyFont="1" applyAlignment="1">
      <alignment vertical="top" wrapText="1"/>
    </xf>
    <xf numFmtId="0" fontId="69" fillId="6" borderId="1" xfId="0" applyFont="1" applyFill="1" applyBorder="1" applyAlignment="1">
      <alignment horizontal="left" vertical="top" wrapText="1"/>
    </xf>
    <xf numFmtId="0" fontId="69" fillId="6" borderId="3" xfId="0" applyFont="1" applyFill="1" applyBorder="1" applyAlignment="1">
      <alignment horizontal="left" vertical="top" wrapText="1"/>
    </xf>
    <xf numFmtId="0" fontId="69" fillId="0" borderId="14" xfId="0" applyFont="1" applyBorder="1" applyAlignment="1">
      <alignment vertical="top" wrapText="1"/>
    </xf>
    <xf numFmtId="0" fontId="65" fillId="8" borderId="24" xfId="0" applyFont="1" applyFill="1" applyBorder="1" applyAlignment="1">
      <alignment vertical="top" wrapText="1"/>
    </xf>
    <xf numFmtId="0" fontId="68" fillId="8" borderId="24" xfId="5" applyFont="1" applyFill="1" applyBorder="1" applyAlignment="1">
      <alignment vertical="top" wrapText="1"/>
    </xf>
    <xf numFmtId="0" fontId="65" fillId="0" borderId="14" xfId="0" applyFont="1" applyBorder="1" applyAlignment="1">
      <alignment vertical="top" wrapText="1"/>
    </xf>
    <xf numFmtId="0" fontId="78" fillId="14" borderId="0" xfId="5" applyFont="1" applyFill="1" applyAlignment="1">
      <alignment vertical="top" wrapText="1"/>
    </xf>
    <xf numFmtId="0" fontId="78" fillId="14" borderId="0" xfId="5" applyFont="1" applyFill="1" applyAlignment="1">
      <alignment horizontal="left" vertical="top" wrapText="1"/>
    </xf>
    <xf numFmtId="0" fontId="78" fillId="14" borderId="0" xfId="5" applyFont="1" applyFill="1" applyAlignment="1">
      <alignment horizontal="center" vertical="top" wrapText="1"/>
    </xf>
    <xf numFmtId="0" fontId="65" fillId="0" borderId="0" xfId="5" applyFont="1" applyAlignment="1">
      <alignment vertical="top" wrapText="1"/>
    </xf>
    <xf numFmtId="0" fontId="69" fillId="0" borderId="0" xfId="5" applyFont="1" applyAlignment="1">
      <alignment horizontal="left" vertical="top"/>
    </xf>
    <xf numFmtId="0" fontId="65" fillId="0" borderId="0" xfId="5" applyFont="1" applyAlignment="1">
      <alignment horizontal="center" vertical="top" wrapText="1"/>
    </xf>
    <xf numFmtId="0" fontId="65" fillId="0" borderId="0" xfId="5" applyFont="1" applyAlignment="1">
      <alignment vertical="top"/>
    </xf>
    <xf numFmtId="0" fontId="65" fillId="7" borderId="1" xfId="5" applyFont="1" applyFill="1" applyBorder="1" applyAlignment="1">
      <alignment vertical="top" wrapText="1"/>
    </xf>
    <xf numFmtId="0" fontId="78" fillId="7" borderId="1" xfId="5" applyFont="1" applyFill="1" applyBorder="1" applyAlignment="1">
      <alignment horizontal="left" vertical="top"/>
    </xf>
    <xf numFmtId="0" fontId="69" fillId="7" borderId="1" xfId="5" applyFont="1" applyFill="1" applyBorder="1" applyAlignment="1">
      <alignment vertical="top" wrapText="1"/>
    </xf>
    <xf numFmtId="0" fontId="65" fillId="7" borderId="1" xfId="5" applyFont="1" applyFill="1" applyBorder="1" applyAlignment="1">
      <alignment horizontal="center" vertical="top" wrapText="1"/>
    </xf>
    <xf numFmtId="0" fontId="67" fillId="7" borderId="1" xfId="5" applyFont="1" applyFill="1" applyBorder="1" applyAlignment="1">
      <alignment vertical="top" wrapText="1"/>
    </xf>
    <xf numFmtId="0" fontId="65" fillId="0" borderId="1" xfId="5" applyFont="1" applyBorder="1" applyAlignment="1">
      <alignment vertical="top" wrapText="1"/>
    </xf>
    <xf numFmtId="0" fontId="69" fillId="0" borderId="1" xfId="5" applyFont="1" applyBorder="1" applyAlignment="1">
      <alignment horizontal="left" vertical="top"/>
    </xf>
    <xf numFmtId="0" fontId="69" fillId="0" borderId="1" xfId="5" applyFont="1" applyBorder="1" applyAlignment="1">
      <alignment vertical="top"/>
    </xf>
    <xf numFmtId="0" fontId="69" fillId="0" borderId="1" xfId="5" applyFont="1" applyBorder="1" applyAlignment="1">
      <alignment vertical="top" wrapText="1"/>
    </xf>
    <xf numFmtId="0" fontId="65" fillId="0" borderId="1" xfId="5" applyFont="1" applyBorder="1" applyAlignment="1">
      <alignment horizontal="center" vertical="top" wrapText="1"/>
    </xf>
    <xf numFmtId="0" fontId="16" fillId="0" borderId="1" xfId="5" applyFont="1" applyBorder="1" applyAlignment="1">
      <alignment vertical="top" wrapText="1"/>
    </xf>
    <xf numFmtId="0" fontId="65" fillId="0" borderId="14" xfId="5" applyFont="1" applyBorder="1" applyAlignment="1">
      <alignment horizontal="center" vertical="top" wrapText="1"/>
    </xf>
    <xf numFmtId="0" fontId="65" fillId="0" borderId="14" xfId="5" applyFont="1" applyBorder="1" applyAlignment="1">
      <alignment vertical="top" wrapText="1"/>
    </xf>
    <xf numFmtId="49" fontId="65" fillId="0" borderId="1" xfId="5" applyNumberFormat="1" applyFont="1" applyBorder="1" applyAlignment="1">
      <alignment vertical="top" wrapText="1"/>
    </xf>
    <xf numFmtId="0" fontId="69" fillId="7" borderId="1" xfId="5" applyFont="1" applyFill="1" applyBorder="1" applyAlignment="1">
      <alignment horizontal="left" vertical="top"/>
    </xf>
    <xf numFmtId="0" fontId="69" fillId="0" borderId="3" xfId="5" applyFont="1" applyBorder="1" applyAlignment="1">
      <alignment horizontal="left" vertical="top"/>
    </xf>
    <xf numFmtId="0" fontId="69" fillId="0" borderId="3" xfId="5" applyFont="1" applyBorder="1" applyAlignment="1">
      <alignment vertical="top" wrapText="1"/>
    </xf>
    <xf numFmtId="0" fontId="65" fillId="0" borderId="4" xfId="5" applyFont="1" applyBorder="1" applyAlignment="1">
      <alignment vertical="top" wrapText="1"/>
    </xf>
    <xf numFmtId="0" fontId="65" fillId="0" borderId="5" xfId="5" applyFont="1" applyBorder="1" applyAlignment="1">
      <alignment horizontal="center" vertical="top" wrapText="1"/>
    </xf>
    <xf numFmtId="0" fontId="65" fillId="0" borderId="5" xfId="5" applyFont="1" applyBorder="1" applyAlignment="1">
      <alignment vertical="top" wrapText="1"/>
    </xf>
    <xf numFmtId="0" fontId="65" fillId="7" borderId="14" xfId="5" applyFont="1" applyFill="1" applyBorder="1" applyAlignment="1">
      <alignment horizontal="center" vertical="top" wrapText="1"/>
    </xf>
    <xf numFmtId="0" fontId="65" fillId="7" borderId="14" xfId="5" applyFont="1" applyFill="1" applyBorder="1" applyAlignment="1">
      <alignment vertical="top" wrapText="1"/>
    </xf>
    <xf numFmtId="0" fontId="32" fillId="0" borderId="1" xfId="5" applyFont="1" applyBorder="1" applyAlignment="1">
      <alignment vertical="top" wrapText="1"/>
    </xf>
    <xf numFmtId="0" fontId="65" fillId="0" borderId="3" xfId="5" applyFont="1" applyBorder="1" applyAlignment="1">
      <alignment vertical="top" wrapText="1"/>
    </xf>
    <xf numFmtId="0" fontId="65" fillId="0" borderId="1" xfId="5" applyFont="1" applyBorder="1" applyAlignment="1">
      <alignment vertical="top"/>
    </xf>
    <xf numFmtId="0" fontId="65" fillId="0" borderId="1" xfId="5" applyFont="1" applyBorder="1" applyAlignment="1">
      <alignment horizontal="left" vertical="top"/>
    </xf>
    <xf numFmtId="0" fontId="69" fillId="0" borderId="11" xfId="5" applyFont="1" applyBorder="1" applyAlignment="1">
      <alignment vertical="top" wrapText="1"/>
    </xf>
    <xf numFmtId="0" fontId="69" fillId="0" borderId="14" xfId="5" applyFont="1" applyBorder="1" applyAlignment="1">
      <alignment vertical="top" wrapText="1"/>
    </xf>
    <xf numFmtId="0" fontId="69" fillId="0" borderId="4" xfId="5" applyFont="1" applyBorder="1" applyAlignment="1">
      <alignment horizontal="left" vertical="top"/>
    </xf>
    <xf numFmtId="0" fontId="116" fillId="0" borderId="1" xfId="5" applyFont="1" applyBorder="1" applyAlignment="1">
      <alignment vertical="top" wrapText="1"/>
    </xf>
    <xf numFmtId="0" fontId="65" fillId="0" borderId="9" xfId="5" applyFont="1" applyBorder="1" applyAlignment="1">
      <alignment horizontal="center" vertical="top" wrapText="1"/>
    </xf>
    <xf numFmtId="0" fontId="65" fillId="0" borderId="9" xfId="5" applyFont="1" applyBorder="1" applyAlignment="1">
      <alignment vertical="top" wrapText="1"/>
    </xf>
    <xf numFmtId="0" fontId="109" fillId="0" borderId="1" xfId="5" applyFont="1" applyBorder="1" applyAlignment="1">
      <alignment vertical="top" wrapText="1"/>
    </xf>
    <xf numFmtId="0" fontId="69" fillId="7" borderId="1" xfId="5" applyFont="1" applyFill="1" applyBorder="1" applyAlignment="1">
      <alignment horizontal="left" vertical="top" wrapText="1"/>
    </xf>
    <xf numFmtId="0" fontId="65" fillId="0" borderId="2" xfId="5" applyFont="1" applyBorder="1" applyAlignment="1">
      <alignment horizontal="center" vertical="top" wrapText="1"/>
    </xf>
    <xf numFmtId="0" fontId="65" fillId="0" borderId="2" xfId="5" applyFont="1" applyBorder="1" applyAlignment="1">
      <alignment vertical="top" wrapText="1"/>
    </xf>
    <xf numFmtId="0" fontId="109" fillId="0" borderId="14" xfId="5" applyFont="1" applyBorder="1" applyAlignment="1">
      <alignment vertical="top" wrapText="1"/>
    </xf>
    <xf numFmtId="0" fontId="65" fillId="0" borderId="12" xfId="5" applyFont="1" applyBorder="1" applyAlignment="1">
      <alignment horizontal="center" vertical="top" wrapText="1"/>
    </xf>
    <xf numFmtId="0" fontId="65" fillId="0" borderId="12" xfId="5" applyFont="1" applyBorder="1" applyAlignment="1">
      <alignment vertical="top" wrapText="1"/>
    </xf>
    <xf numFmtId="0" fontId="65" fillId="0" borderId="15" xfId="5" applyFont="1" applyBorder="1" applyAlignment="1">
      <alignment horizontal="center" vertical="top" wrapText="1"/>
    </xf>
    <xf numFmtId="0" fontId="65" fillId="0" borderId="15" xfId="5" applyFont="1" applyBorder="1" applyAlignment="1">
      <alignment vertical="top" wrapText="1"/>
    </xf>
    <xf numFmtId="0" fontId="65" fillId="0" borderId="0" xfId="5" applyFont="1" applyAlignment="1">
      <alignment horizontal="left" vertical="top"/>
    </xf>
    <xf numFmtId="0" fontId="73" fillId="35" borderId="1" xfId="0" applyFont="1" applyFill="1" applyBorder="1" applyAlignment="1">
      <alignment horizontal="left" vertical="top" wrapText="1"/>
    </xf>
    <xf numFmtId="0" fontId="78" fillId="8" borderId="0" xfId="0" applyFont="1" applyFill="1" applyAlignment="1">
      <alignment vertical="center" wrapText="1"/>
    </xf>
    <xf numFmtId="0" fontId="126" fillId="0" borderId="1" xfId="0" applyFont="1" applyBorder="1"/>
    <xf numFmtId="0" fontId="73" fillId="35" borderId="1" xfId="0" applyFont="1" applyFill="1" applyBorder="1" applyAlignment="1">
      <alignment horizontal="left" vertical="top"/>
    </xf>
    <xf numFmtId="0" fontId="127" fillId="0" borderId="1" xfId="0" applyFont="1" applyBorder="1" applyAlignment="1">
      <alignment horizontal="center" vertical="center"/>
    </xf>
    <xf numFmtId="0" fontId="0" fillId="0" borderId="1" xfId="0" applyBorder="1"/>
    <xf numFmtId="0" fontId="128" fillId="0" borderId="0" xfId="6" applyFont="1" applyAlignment="1">
      <alignment horizontal="left" vertical="top"/>
    </xf>
    <xf numFmtId="0" fontId="129" fillId="0" borderId="0" xfId="6" applyFont="1" applyAlignment="1">
      <alignment horizontal="left" vertical="top"/>
    </xf>
    <xf numFmtId="0" fontId="61" fillId="0" borderId="0" xfId="6" applyFont="1" applyAlignment="1">
      <alignment horizontal="left" vertical="top"/>
    </xf>
    <xf numFmtId="0" fontId="130" fillId="0" borderId="24" xfId="6" applyFont="1" applyBorder="1" applyAlignment="1">
      <alignment horizontal="left" vertical="top"/>
    </xf>
    <xf numFmtId="0" fontId="132" fillId="0" borderId="0" xfId="6" applyFont="1" applyAlignment="1">
      <alignment horizontal="left" vertical="top"/>
    </xf>
    <xf numFmtId="0" fontId="133" fillId="0" borderId="0" xfId="6" applyFont="1" applyAlignment="1">
      <alignment horizontal="left" vertical="top"/>
    </xf>
    <xf numFmtId="0" fontId="10" fillId="0" borderId="0" xfId="6" applyAlignment="1">
      <alignment horizontal="left" vertical="top"/>
    </xf>
    <xf numFmtId="0" fontId="134" fillId="0" borderId="24" xfId="0" applyFont="1" applyBorder="1" applyAlignment="1">
      <alignment horizontal="left" vertical="top" wrapText="1"/>
    </xf>
    <xf numFmtId="0" fontId="134" fillId="0" borderId="24" xfId="0" applyFont="1" applyBorder="1" applyAlignment="1">
      <alignment horizontal="center" vertical="center"/>
    </xf>
    <xf numFmtId="0" fontId="134" fillId="0" borderId="33" xfId="0" applyFont="1" applyBorder="1" applyAlignment="1">
      <alignment horizontal="center" vertical="center"/>
    </xf>
    <xf numFmtId="0" fontId="63" fillId="0" borderId="24" xfId="0" applyFont="1" applyBorder="1" applyAlignment="1">
      <alignment horizontal="center" vertical="center"/>
    </xf>
    <xf numFmtId="0" fontId="136" fillId="0" borderId="24" xfId="0" applyFont="1" applyBorder="1" applyAlignment="1">
      <alignment horizontal="center" vertical="center" wrapText="1"/>
    </xf>
    <xf numFmtId="0" fontId="0" fillId="0" borderId="24" xfId="0" applyBorder="1" applyAlignment="1">
      <alignment horizontal="center" vertical="center"/>
    </xf>
    <xf numFmtId="0" fontId="137" fillId="10" borderId="24" xfId="0" applyFont="1" applyFill="1" applyBorder="1" applyAlignment="1">
      <alignment horizontal="center" vertical="center"/>
    </xf>
    <xf numFmtId="0" fontId="137" fillId="7" borderId="33" xfId="0" applyFont="1" applyFill="1" applyBorder="1" applyAlignment="1">
      <alignment horizontal="center" vertical="center"/>
    </xf>
    <xf numFmtId="0" fontId="137" fillId="7" borderId="24" xfId="0" applyFont="1" applyFill="1" applyBorder="1" applyAlignment="1">
      <alignment horizontal="center" vertical="center"/>
    </xf>
    <xf numFmtId="0" fontId="138" fillId="7" borderId="24" xfId="0" applyFont="1" applyFill="1" applyBorder="1" applyAlignment="1">
      <alignment horizontal="center" vertical="center"/>
    </xf>
    <xf numFmtId="0" fontId="69" fillId="12" borderId="0" xfId="15" applyFont="1" applyFill="1" applyAlignment="1">
      <alignment horizontal="left" vertical="top"/>
    </xf>
    <xf numFmtId="0" fontId="69" fillId="12" borderId="0" xfId="15" applyFont="1" applyFill="1" applyAlignment="1">
      <alignment vertical="top" wrapText="1"/>
    </xf>
    <xf numFmtId="0" fontId="65" fillId="12" borderId="0" xfId="15" applyFont="1" applyFill="1" applyAlignment="1">
      <alignment vertical="top"/>
    </xf>
    <xf numFmtId="0" fontId="66" fillId="12" borderId="0" xfId="15" applyFont="1" applyFill="1" applyAlignment="1">
      <alignment vertical="top" wrapText="1"/>
    </xf>
    <xf numFmtId="0" fontId="69" fillId="12" borderId="3" xfId="15" applyFont="1" applyFill="1" applyBorder="1" applyAlignment="1">
      <alignment horizontal="left" vertical="top" wrapText="1"/>
    </xf>
    <xf numFmtId="0" fontId="69" fillId="12" borderId="3" xfId="15" applyFont="1" applyFill="1" applyBorder="1" applyAlignment="1">
      <alignment vertical="top" wrapText="1"/>
    </xf>
    <xf numFmtId="0" fontId="69" fillId="12" borderId="3" xfId="15" applyFont="1" applyFill="1" applyBorder="1" applyAlignment="1">
      <alignment vertical="top"/>
    </xf>
    <xf numFmtId="0" fontId="69" fillId="12" borderId="14" xfId="15" applyFont="1" applyFill="1" applyBorder="1" applyAlignment="1">
      <alignment horizontal="left" vertical="top"/>
    </xf>
    <xf numFmtId="0" fontId="69" fillId="12" borderId="15" xfId="15" applyFont="1" applyFill="1" applyBorder="1" applyAlignment="1">
      <alignment vertical="top" wrapText="1"/>
    </xf>
    <xf numFmtId="0" fontId="69" fillId="12" borderId="4" xfId="15" applyFont="1" applyFill="1" applyBorder="1" applyAlignment="1">
      <alignment horizontal="left" vertical="top"/>
    </xf>
    <xf numFmtId="0" fontId="65" fillId="0" borderId="4" xfId="15" applyFont="1" applyBorder="1" applyAlignment="1">
      <alignment vertical="top" wrapText="1"/>
    </xf>
    <xf numFmtId="0" fontId="65" fillId="0" borderId="4" xfId="15" applyFont="1" applyBorder="1" applyAlignment="1">
      <alignment vertical="top"/>
    </xf>
    <xf numFmtId="0" fontId="66" fillId="0" borderId="4" xfId="15" applyFont="1" applyBorder="1" applyAlignment="1">
      <alignment vertical="top" wrapText="1"/>
    </xf>
    <xf numFmtId="0" fontId="69" fillId="12" borderId="1" xfId="15" applyFont="1" applyFill="1" applyBorder="1" applyAlignment="1">
      <alignment horizontal="left" vertical="top"/>
    </xf>
    <xf numFmtId="0" fontId="65" fillId="0" borderId="1" xfId="15" applyFont="1" applyBorder="1" applyAlignment="1">
      <alignment vertical="top" wrapText="1"/>
    </xf>
    <xf numFmtId="0" fontId="65" fillId="0" borderId="1" xfId="15" applyFont="1" applyBorder="1" applyAlignment="1">
      <alignment vertical="top"/>
    </xf>
    <xf numFmtId="0" fontId="66" fillId="0" borderId="1" xfId="15" applyFont="1" applyBorder="1" applyAlignment="1">
      <alignment vertical="top" wrapText="1"/>
    </xf>
    <xf numFmtId="0" fontId="65" fillId="31" borderId="1" xfId="15" applyFont="1" applyFill="1" applyBorder="1" applyAlignment="1">
      <alignment vertical="top" wrapText="1"/>
    </xf>
    <xf numFmtId="0" fontId="65" fillId="31" borderId="1" xfId="15" applyFont="1" applyFill="1" applyBorder="1" applyAlignment="1">
      <alignment vertical="top"/>
    </xf>
    <xf numFmtId="0" fontId="66" fillId="31" borderId="1" xfId="15" applyFont="1" applyFill="1" applyBorder="1" applyAlignment="1">
      <alignment vertical="top" wrapText="1"/>
    </xf>
    <xf numFmtId="0" fontId="65" fillId="0" borderId="1" xfId="15" quotePrefix="1" applyFont="1" applyBorder="1" applyAlignment="1">
      <alignment vertical="top" wrapText="1"/>
    </xf>
    <xf numFmtId="164" fontId="92" fillId="0" borderId="0" xfId="0" applyNumberFormat="1" applyFont="1" applyAlignment="1" applyProtection="1">
      <alignment vertical="top" wrapText="1"/>
      <protection locked="0"/>
    </xf>
    <xf numFmtId="0" fontId="109" fillId="0" borderId="10" xfId="0" applyFont="1" applyBorder="1" applyAlignment="1">
      <alignment horizontal="left" vertical="top"/>
    </xf>
    <xf numFmtId="0" fontId="4" fillId="29" borderId="0" xfId="0" applyFont="1" applyFill="1" applyAlignment="1">
      <alignment horizontal="center"/>
    </xf>
    <xf numFmtId="167" fontId="92" fillId="0" borderId="0" xfId="0" applyNumberFormat="1" applyFont="1" applyAlignment="1" applyProtection="1">
      <alignment vertical="top" wrapText="1"/>
      <protection locked="0"/>
    </xf>
    <xf numFmtId="164" fontId="92" fillId="0" borderId="1" xfId="0" applyNumberFormat="1" applyFont="1" applyBorder="1" applyAlignment="1" applyProtection="1">
      <alignment horizontal="center" vertical="top" wrapText="1"/>
      <protection locked="0"/>
    </xf>
    <xf numFmtId="0" fontId="139" fillId="0" borderId="1" xfId="9" applyFont="1" applyBorder="1" applyAlignment="1" applyProtection="1">
      <alignment horizontal="left" vertical="top" wrapText="1"/>
      <protection locked="0"/>
    </xf>
    <xf numFmtId="0" fontId="16" fillId="28" borderId="14" xfId="0" applyFont="1" applyFill="1" applyBorder="1" applyAlignment="1">
      <alignment wrapText="1"/>
    </xf>
    <xf numFmtId="2" fontId="16" fillId="28" borderId="14" xfId="0" applyNumberFormat="1" applyFont="1" applyFill="1" applyBorder="1" applyAlignment="1">
      <alignment wrapText="1"/>
    </xf>
    <xf numFmtId="0" fontId="16" fillId="28" borderId="2" xfId="0" applyFont="1" applyFill="1" applyBorder="1" applyAlignment="1">
      <alignment wrapText="1"/>
    </xf>
    <xf numFmtId="0" fontId="143" fillId="0" borderId="13" xfId="0" applyFont="1" applyBorder="1" applyAlignment="1">
      <alignment vertical="top" wrapText="1"/>
    </xf>
    <xf numFmtId="0" fontId="145" fillId="0" borderId="1" xfId="9" applyFont="1" applyBorder="1" applyAlignment="1" applyProtection="1">
      <alignment horizontal="left" vertical="top" wrapText="1"/>
      <protection locked="0"/>
    </xf>
    <xf numFmtId="0" fontId="145" fillId="0" borderId="14" xfId="0" applyFont="1" applyBorder="1" applyAlignment="1">
      <alignment horizontal="left" vertical="top" wrapText="1"/>
    </xf>
    <xf numFmtId="0" fontId="140" fillId="0" borderId="1" xfId="9" applyFont="1" applyBorder="1" applyAlignment="1" applyProtection="1">
      <alignment horizontal="left" vertical="top" wrapText="1"/>
      <protection locked="0"/>
    </xf>
    <xf numFmtId="0" fontId="147" fillId="0" borderId="0" xfId="0" applyFont="1" applyAlignment="1">
      <alignment horizontal="center"/>
    </xf>
    <xf numFmtId="9" fontId="65" fillId="0" borderId="0" xfId="5" applyNumberFormat="1" applyFont="1" applyAlignment="1">
      <alignment horizontal="center" vertical="top" wrapText="1"/>
    </xf>
    <xf numFmtId="0" fontId="148" fillId="0" borderId="24" xfId="0" applyFont="1" applyBorder="1" applyAlignment="1">
      <alignment wrapText="1"/>
    </xf>
    <xf numFmtId="0" fontId="69" fillId="0" borderId="14" xfId="5" applyFont="1" applyBorder="1" applyAlignment="1">
      <alignment horizontal="left" vertical="top"/>
    </xf>
    <xf numFmtId="0" fontId="125" fillId="0" borderId="1" xfId="5" applyFont="1" applyBorder="1" applyAlignment="1">
      <alignment vertical="top" wrapText="1"/>
    </xf>
    <xf numFmtId="0" fontId="149" fillId="0" borderId="13" xfId="0" applyFont="1" applyBorder="1" applyAlignment="1">
      <alignment vertical="top" wrapText="1"/>
    </xf>
    <xf numFmtId="0" fontId="109" fillId="0" borderId="34" xfId="0" applyFont="1" applyBorder="1" applyAlignment="1">
      <alignment vertical="top" wrapText="1"/>
    </xf>
    <xf numFmtId="0" fontId="109" fillId="0" borderId="35" xfId="0" applyFont="1" applyBorder="1" applyAlignment="1">
      <alignment vertical="top" wrapText="1"/>
    </xf>
    <xf numFmtId="49" fontId="142" fillId="0" borderId="35" xfId="0" applyNumberFormat="1" applyFont="1" applyBorder="1" applyAlignment="1">
      <alignment vertical="center" wrapText="1"/>
    </xf>
    <xf numFmtId="0" fontId="1" fillId="0" borderId="0" xfId="0" applyFont="1" applyAlignment="1">
      <alignment horizontal="left" vertical="top"/>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73" fillId="31" borderId="1" xfId="0" applyFont="1" applyFill="1" applyBorder="1" applyAlignment="1">
      <alignment horizontal="center" vertical="top"/>
    </xf>
    <xf numFmtId="0" fontId="69" fillId="31" borderId="1" xfId="5" applyFont="1" applyFill="1" applyBorder="1" applyAlignment="1">
      <alignment horizontal="left" vertical="top"/>
    </xf>
    <xf numFmtId="0" fontId="140" fillId="31" borderId="1" xfId="0" applyFont="1" applyFill="1" applyBorder="1" applyAlignment="1">
      <alignment horizontal="left" vertical="top" wrapText="1"/>
    </xf>
    <xf numFmtId="0" fontId="78" fillId="31" borderId="1" xfId="0" applyFont="1" applyFill="1" applyBorder="1" applyAlignment="1">
      <alignment horizontal="center" vertical="top" wrapText="1"/>
    </xf>
    <xf numFmtId="0" fontId="75" fillId="31" borderId="1" xfId="0" applyFont="1" applyFill="1" applyBorder="1" applyAlignment="1">
      <alignment horizontal="left" vertical="top" wrapText="1"/>
    </xf>
    <xf numFmtId="0" fontId="73" fillId="31" borderId="1" xfId="0" applyFont="1" applyFill="1" applyBorder="1" applyAlignment="1">
      <alignment horizontal="left" vertical="top"/>
    </xf>
    <xf numFmtId="0" fontId="65" fillId="31" borderId="1" xfId="5" applyFont="1" applyFill="1" applyBorder="1" applyAlignment="1">
      <alignment vertical="top" wrapText="1"/>
    </xf>
    <xf numFmtId="0" fontId="65" fillId="31" borderId="14" xfId="5" applyFont="1" applyFill="1" applyBorder="1" applyAlignment="1">
      <alignment horizontal="center" vertical="top" wrapText="1"/>
    </xf>
    <xf numFmtId="0" fontId="65" fillId="31" borderId="14" xfId="5" applyFont="1" applyFill="1" applyBorder="1" applyAlignment="1">
      <alignment vertical="top" wrapText="1"/>
    </xf>
    <xf numFmtId="0" fontId="69" fillId="31" borderId="1" xfId="0" applyFont="1" applyFill="1" applyBorder="1" applyAlignment="1">
      <alignment horizontal="left" vertical="top"/>
    </xf>
    <xf numFmtId="0" fontId="140" fillId="31" borderId="14" xfId="0" applyFont="1" applyFill="1" applyBorder="1" applyAlignment="1">
      <alignment horizontal="left" vertical="top" wrapText="1"/>
    </xf>
    <xf numFmtId="0" fontId="69" fillId="31" borderId="14" xfId="5" applyFont="1" applyFill="1" applyBorder="1" applyAlignment="1">
      <alignment horizontal="left" vertical="top"/>
    </xf>
    <xf numFmtId="0" fontId="144" fillId="31" borderId="24" xfId="0" applyFont="1" applyFill="1" applyBorder="1" applyAlignment="1">
      <alignment wrapText="1"/>
    </xf>
    <xf numFmtId="0" fontId="65" fillId="31" borderId="15" xfId="5" applyFont="1" applyFill="1" applyBorder="1" applyAlignment="1">
      <alignment horizontal="center" vertical="top" wrapText="1"/>
    </xf>
    <xf numFmtId="0" fontId="66" fillId="31" borderId="14" xfId="0" applyFont="1" applyFill="1" applyBorder="1" applyAlignment="1">
      <alignment horizontal="left" vertical="top" wrapText="1"/>
    </xf>
    <xf numFmtId="0" fontId="42" fillId="10" borderId="0" xfId="0" applyFont="1" applyFill="1" applyAlignment="1">
      <alignment vertical="top" wrapText="1"/>
    </xf>
    <xf numFmtId="0" fontId="42" fillId="10" borderId="0" xfId="0" applyFont="1" applyFill="1"/>
    <xf numFmtId="0" fontId="150" fillId="10" borderId="0" xfId="0" applyFont="1" applyFill="1" applyAlignment="1">
      <alignment vertical="top" wrapText="1"/>
    </xf>
    <xf numFmtId="0" fontId="42" fillId="10" borderId="1" xfId="0" applyFont="1" applyFill="1" applyBorder="1" applyAlignment="1">
      <alignment vertical="top" wrapText="1"/>
    </xf>
    <xf numFmtId="0" fontId="150" fillId="7" borderId="0" xfId="0" applyFont="1" applyFill="1" applyAlignment="1">
      <alignment vertical="top"/>
    </xf>
    <xf numFmtId="0" fontId="150" fillId="7" borderId="1" xfId="0" applyFont="1" applyFill="1" applyBorder="1" applyAlignment="1">
      <alignment vertical="top"/>
    </xf>
    <xf numFmtId="0" fontId="150" fillId="7" borderId="3" xfId="0" applyFont="1" applyFill="1" applyBorder="1" applyAlignment="1">
      <alignment vertical="top"/>
    </xf>
    <xf numFmtId="0" fontId="42" fillId="7" borderId="0" xfId="0" applyFont="1" applyFill="1" applyAlignment="1">
      <alignment vertical="top"/>
    </xf>
    <xf numFmtId="0" fontId="150" fillId="16" borderId="1" xfId="0" applyFont="1" applyFill="1" applyBorder="1" applyAlignment="1">
      <alignment vertical="top"/>
    </xf>
    <xf numFmtId="0" fontId="150" fillId="16" borderId="17" xfId="0" applyFont="1" applyFill="1" applyBorder="1" applyAlignment="1">
      <alignment vertical="top" wrapText="1"/>
    </xf>
    <xf numFmtId="0" fontId="150" fillId="16" borderId="18" xfId="0" applyFont="1" applyFill="1" applyBorder="1" applyAlignment="1">
      <alignment vertical="top"/>
    </xf>
    <xf numFmtId="0" fontId="150" fillId="16" borderId="19" xfId="0" applyFont="1" applyFill="1" applyBorder="1" applyAlignment="1">
      <alignment vertical="top"/>
    </xf>
    <xf numFmtId="0" fontId="42" fillId="16" borderId="20" xfId="0" applyFont="1" applyFill="1" applyBorder="1" applyAlignment="1">
      <alignment vertical="top"/>
    </xf>
    <xf numFmtId="0" fontId="150" fillId="7" borderId="5" xfId="0" applyFont="1" applyFill="1" applyBorder="1" applyAlignment="1">
      <alignment vertical="top" wrapText="1"/>
    </xf>
    <xf numFmtId="0" fontId="150" fillId="16" borderId="3" xfId="0" applyFont="1" applyFill="1" applyBorder="1" applyAlignment="1">
      <alignment vertical="top" wrapText="1"/>
    </xf>
    <xf numFmtId="0" fontId="150" fillId="16" borderId="36" xfId="0" applyFont="1" applyFill="1" applyBorder="1" applyAlignment="1">
      <alignment vertical="top" wrapText="1"/>
    </xf>
    <xf numFmtId="0" fontId="150" fillId="16" borderId="13" xfId="0" applyFont="1" applyFill="1" applyBorder="1" applyAlignment="1">
      <alignment vertical="top" wrapText="1"/>
    </xf>
    <xf numFmtId="0" fontId="150" fillId="16" borderId="37" xfId="0" applyFont="1" applyFill="1" applyBorder="1" applyAlignment="1">
      <alignment vertical="top" wrapText="1"/>
    </xf>
    <xf numFmtId="0" fontId="150" fillId="16" borderId="38" xfId="0" applyFont="1" applyFill="1" applyBorder="1" applyAlignment="1">
      <alignment vertical="top" wrapText="1"/>
    </xf>
    <xf numFmtId="0" fontId="150" fillId="7" borderId="6" xfId="0" applyFont="1" applyFill="1" applyBorder="1" applyAlignment="1">
      <alignment vertical="top" wrapText="1"/>
    </xf>
    <xf numFmtId="0" fontId="150" fillId="7" borderId="3" xfId="0" applyFont="1" applyFill="1" applyBorder="1" applyAlignment="1">
      <alignment vertical="top" wrapText="1"/>
    </xf>
    <xf numFmtId="0" fontId="150" fillId="7" borderId="0" xfId="0" applyFont="1" applyFill="1" applyAlignment="1">
      <alignment vertical="top" wrapText="1"/>
    </xf>
    <xf numFmtId="0" fontId="152" fillId="0" borderId="1" xfId="0" applyFont="1" applyBorder="1" applyAlignment="1">
      <alignment vertical="top" wrapText="1"/>
    </xf>
    <xf numFmtId="0" fontId="153" fillId="5" borderId="1" xfId="0" applyFont="1" applyFill="1" applyBorder="1" applyAlignment="1">
      <alignment vertical="top" wrapText="1"/>
    </xf>
    <xf numFmtId="0" fontId="152" fillId="0" borderId="1" xfId="0" applyFont="1" applyBorder="1" applyAlignment="1">
      <alignment vertical="top"/>
    </xf>
    <xf numFmtId="0" fontId="153" fillId="32" borderId="1" xfId="0" applyFont="1" applyFill="1" applyBorder="1" applyAlignment="1">
      <alignment vertical="top" wrapText="1"/>
    </xf>
    <xf numFmtId="0" fontId="152" fillId="0" borderId="0" xfId="0" applyFont="1" applyAlignment="1">
      <alignment vertical="top" wrapText="1"/>
    </xf>
    <xf numFmtId="49" fontId="154" fillId="0" borderId="1" xfId="0" applyNumberFormat="1" applyFont="1" applyBorder="1" applyAlignment="1">
      <alignment horizontal="left" vertical="center" wrapText="1"/>
    </xf>
    <xf numFmtId="168" fontId="107" fillId="0" borderId="1" xfId="0" applyNumberFormat="1" applyFont="1" applyBorder="1" applyAlignment="1">
      <alignment horizontal="left" vertical="center" wrapText="1"/>
    </xf>
    <xf numFmtId="49" fontId="107" fillId="0" borderId="1" xfId="0" applyNumberFormat="1" applyFont="1" applyBorder="1" applyAlignment="1">
      <alignment horizontal="left" vertical="center" wrapText="1"/>
    </xf>
    <xf numFmtId="0" fontId="155" fillId="0" borderId="1" xfId="0" applyFont="1" applyBorder="1" applyAlignment="1">
      <alignment vertical="top" wrapText="1"/>
    </xf>
    <xf numFmtId="49" fontId="154" fillId="0" borderId="0" xfId="0" applyNumberFormat="1" applyFont="1" applyAlignment="1">
      <alignment horizontal="left" vertical="center" wrapText="1"/>
    </xf>
    <xf numFmtId="168" fontId="107" fillId="0" borderId="0" xfId="0" applyNumberFormat="1" applyFont="1" applyAlignment="1">
      <alignment horizontal="left" vertical="center" wrapText="1"/>
    </xf>
    <xf numFmtId="0" fontId="42" fillId="0" borderId="0" xfId="0" applyFont="1" applyAlignment="1">
      <alignment vertical="top" wrapText="1"/>
    </xf>
    <xf numFmtId="49" fontId="107" fillId="0" borderId="0" xfId="0" applyNumberFormat="1" applyFont="1" applyAlignment="1">
      <alignment horizontal="left" vertical="center" wrapText="1"/>
    </xf>
    <xf numFmtId="0" fontId="155" fillId="0" borderId="0" xfId="0" applyFont="1" applyAlignment="1">
      <alignment vertical="top" wrapText="1"/>
    </xf>
    <xf numFmtId="0" fontId="150" fillId="5" borderId="1" xfId="0" applyFont="1" applyFill="1" applyBorder="1" applyAlignment="1">
      <alignment vertical="top" wrapText="1"/>
    </xf>
    <xf numFmtId="0" fontId="42" fillId="0" borderId="1" xfId="0" applyFont="1" applyBorder="1" applyAlignment="1">
      <alignment vertical="top"/>
    </xf>
    <xf numFmtId="0" fontId="150" fillId="32" borderId="1" xfId="0" applyFont="1" applyFill="1" applyBorder="1" applyAlignment="1">
      <alignment vertical="top" wrapText="1"/>
    </xf>
    <xf numFmtId="0" fontId="107" fillId="0" borderId="0" xfId="0" applyFont="1" applyAlignment="1">
      <alignment vertical="top"/>
    </xf>
    <xf numFmtId="0" fontId="42" fillId="0" borderId="1" xfId="0" applyFont="1" applyBorder="1"/>
    <xf numFmtId="0" fontId="108" fillId="0" borderId="1" xfId="0" applyFont="1" applyBorder="1" applyAlignment="1">
      <alignment vertical="top"/>
    </xf>
    <xf numFmtId="0" fontId="42" fillId="32" borderId="1" xfId="0" applyFont="1" applyFill="1" applyBorder="1" applyAlignment="1">
      <alignment vertical="top" wrapText="1"/>
    </xf>
    <xf numFmtId="0" fontId="42" fillId="0" borderId="0" xfId="0" applyFont="1" applyAlignment="1">
      <alignment vertical="top"/>
    </xf>
    <xf numFmtId="0" fontId="42" fillId="0" borderId="1" xfId="0" applyFont="1" applyBorder="1" applyAlignment="1">
      <alignment horizontal="right" vertical="top" wrapText="1"/>
    </xf>
    <xf numFmtId="0" fontId="107" fillId="0" borderId="1" xfId="0" applyFont="1" applyBorder="1" applyAlignment="1">
      <alignment vertical="top"/>
    </xf>
    <xf numFmtId="4" fontId="107" fillId="0" borderId="0" xfId="0" applyNumberFormat="1" applyFont="1" applyAlignment="1">
      <alignment horizontal="right" vertical="center" wrapText="1"/>
    </xf>
    <xf numFmtId="0" fontId="42" fillId="0" borderId="0" xfId="0" applyFont="1"/>
    <xf numFmtId="0" fontId="65" fillId="0" borderId="8" xfId="13" applyFont="1" applyBorder="1" applyAlignment="1">
      <alignment vertical="top" wrapText="1"/>
    </xf>
    <xf numFmtId="14" fontId="65" fillId="0" borderId="10" xfId="13" applyNumberFormat="1" applyFont="1" applyBorder="1" applyAlignment="1">
      <alignment vertical="top" wrapText="1"/>
    </xf>
    <xf numFmtId="0" fontId="66" fillId="0" borderId="0" xfId="0" applyFont="1" applyAlignment="1">
      <alignment horizontal="center" vertical="center"/>
    </xf>
    <xf numFmtId="0" fontId="65" fillId="0" borderId="0" xfId="0" applyFont="1" applyAlignment="1">
      <alignment horizontal="center" vertical="center"/>
    </xf>
    <xf numFmtId="0" fontId="99" fillId="0" borderId="0" xfId="0" applyFont="1" applyAlignment="1" applyProtection="1">
      <alignment horizontal="left" vertical="top" wrapText="1"/>
      <protection locked="0"/>
    </xf>
    <xf numFmtId="0" fontId="65" fillId="0" borderId="0" xfId="0" applyFont="1" applyAlignment="1">
      <alignment horizontal="center"/>
    </xf>
    <xf numFmtId="0" fontId="68" fillId="7" borderId="0" xfId="0" applyFont="1" applyFill="1" applyAlignment="1">
      <alignment wrapText="1"/>
    </xf>
    <xf numFmtId="0" fontId="65" fillId="7" borderId="0" xfId="0" applyFont="1" applyFill="1" applyAlignment="1">
      <alignment wrapText="1"/>
    </xf>
    <xf numFmtId="0" fontId="68" fillId="7" borderId="0" xfId="0" applyFont="1" applyFill="1" applyAlignment="1">
      <alignment vertical="top"/>
    </xf>
    <xf numFmtId="0" fontId="65" fillId="7" borderId="0" xfId="0" applyFont="1" applyFill="1" applyAlignment="1">
      <alignment vertical="top"/>
    </xf>
    <xf numFmtId="0" fontId="68" fillId="0" borderId="0" xfId="0" applyFont="1" applyAlignment="1">
      <alignment vertical="top"/>
    </xf>
    <xf numFmtId="0" fontId="65" fillId="0" borderId="0" xfId="0" applyFont="1" applyAlignment="1">
      <alignment vertical="top"/>
    </xf>
    <xf numFmtId="0" fontId="118" fillId="7" borderId="0" xfId="0" applyFont="1" applyFill="1" applyAlignment="1" applyProtection="1">
      <alignment vertical="top" wrapText="1"/>
      <protection locked="0"/>
    </xf>
    <xf numFmtId="0" fontId="119" fillId="7" borderId="0" xfId="0" applyFont="1" applyFill="1" applyAlignment="1" applyProtection="1">
      <alignment vertical="top" wrapText="1"/>
      <protection locked="0"/>
    </xf>
    <xf numFmtId="0" fontId="65" fillId="0" borderId="0" xfId="0" applyFont="1" applyAlignment="1">
      <alignment horizontal="center" vertical="top"/>
    </xf>
    <xf numFmtId="0" fontId="65" fillId="0" borderId="0" xfId="0" applyFont="1"/>
    <xf numFmtId="0" fontId="75" fillId="0" borderId="0" xfId="0" applyFont="1" applyAlignment="1">
      <alignment horizontal="center" vertical="top"/>
    </xf>
    <xf numFmtId="0" fontId="66" fillId="0" borderId="0" xfId="0" applyFont="1" applyAlignment="1">
      <alignment horizontal="center" vertical="top"/>
    </xf>
    <xf numFmtId="0" fontId="65" fillId="0" borderId="27" xfId="0" applyFont="1" applyBorder="1" applyAlignment="1" applyProtection="1">
      <alignment horizontal="left" vertical="top"/>
      <protection locked="0"/>
    </xf>
    <xf numFmtId="0" fontId="65" fillId="0" borderId="28" xfId="0" applyFont="1" applyBorder="1" applyAlignment="1" applyProtection="1">
      <alignment horizontal="left" vertical="top"/>
      <protection locked="0"/>
    </xf>
    <xf numFmtId="0" fontId="65" fillId="0" borderId="29" xfId="0" applyFont="1" applyBorder="1" applyAlignment="1" applyProtection="1">
      <alignment horizontal="left" vertical="top"/>
      <protection locked="0"/>
    </xf>
    <xf numFmtId="0" fontId="65" fillId="0" borderId="27" xfId="0" applyFont="1" applyBorder="1" applyAlignment="1" applyProtection="1">
      <alignment horizontal="left" vertical="top" wrapText="1"/>
      <protection locked="0"/>
    </xf>
    <xf numFmtId="0" fontId="65" fillId="0" borderId="29" xfId="0" applyFont="1" applyBorder="1" applyAlignment="1" applyProtection="1">
      <alignment horizontal="left" vertical="top" wrapText="1"/>
      <protection locked="0"/>
    </xf>
    <xf numFmtId="0" fontId="69" fillId="11" borderId="14" xfId="0" applyFont="1" applyFill="1" applyBorder="1" applyAlignment="1" applyProtection="1">
      <alignment vertical="top" wrapText="1"/>
      <protection locked="0"/>
    </xf>
    <xf numFmtId="0" fontId="0" fillId="11" borderId="15" xfId="0" applyFill="1" applyBorder="1" applyAlignment="1" applyProtection="1">
      <alignment vertical="top" wrapText="1"/>
      <protection locked="0"/>
    </xf>
    <xf numFmtId="0" fontId="0" fillId="11" borderId="2" xfId="0" applyFill="1" applyBorder="1" applyAlignment="1" applyProtection="1">
      <alignment vertical="top" wrapText="1"/>
      <protection locked="0"/>
    </xf>
    <xf numFmtId="0" fontId="65" fillId="10" borderId="0" xfId="0" applyFont="1" applyFill="1" applyAlignment="1">
      <alignment horizontal="left" vertical="top" wrapText="1"/>
    </xf>
    <xf numFmtId="0" fontId="78" fillId="11" borderId="1" xfId="0" applyFont="1" applyFill="1" applyBorder="1" applyAlignment="1">
      <alignment horizontal="left" vertical="center" wrapText="1"/>
    </xf>
    <xf numFmtId="0" fontId="69" fillId="11" borderId="14" xfId="0" applyFont="1" applyFill="1" applyBorder="1" applyAlignment="1">
      <alignment vertical="top" wrapText="1"/>
    </xf>
    <xf numFmtId="0" fontId="69" fillId="11" borderId="15" xfId="0" applyFont="1" applyFill="1" applyBorder="1" applyAlignment="1">
      <alignment vertical="top" wrapText="1"/>
    </xf>
    <xf numFmtId="0" fontId="69" fillId="11" borderId="2" xfId="0" applyFont="1" applyFill="1" applyBorder="1" applyAlignment="1">
      <alignment vertical="top" wrapText="1"/>
    </xf>
    <xf numFmtId="0" fontId="120" fillId="0" borderId="15" xfId="0" applyFont="1" applyBorder="1" applyAlignment="1">
      <alignment horizontal="center" vertical="top" wrapText="1"/>
    </xf>
    <xf numFmtId="0" fontId="0" fillId="0" borderId="15" xfId="0" applyBorder="1" applyAlignment="1">
      <alignment horizontal="center" vertical="top" wrapText="1"/>
    </xf>
    <xf numFmtId="0" fontId="32" fillId="26" borderId="14" xfId="0" applyFont="1" applyFill="1" applyBorder="1" applyAlignment="1">
      <alignment wrapText="1"/>
    </xf>
    <xf numFmtId="0" fontId="32" fillId="26" borderId="15" xfId="0" applyFont="1" applyFill="1" applyBorder="1" applyAlignment="1">
      <alignment wrapText="1"/>
    </xf>
    <xf numFmtId="0" fontId="32" fillId="26" borderId="30" xfId="0" applyFont="1" applyFill="1" applyBorder="1" applyAlignment="1">
      <alignment wrapText="1"/>
    </xf>
    <xf numFmtId="0" fontId="32" fillId="26" borderId="24" xfId="0" applyFont="1" applyFill="1" applyBorder="1"/>
    <xf numFmtId="0" fontId="32" fillId="26" borderId="34" xfId="0" applyFont="1" applyFill="1" applyBorder="1"/>
    <xf numFmtId="0" fontId="32" fillId="26" borderId="11" xfId="0" applyFont="1" applyFill="1" applyBorder="1"/>
    <xf numFmtId="0" fontId="123" fillId="0" borderId="0" xfId="0" applyFont="1" applyAlignment="1">
      <alignment horizontal="left" vertical="top" wrapText="1"/>
    </xf>
    <xf numFmtId="0" fontId="65" fillId="0" borderId="0" xfId="0" applyFont="1" applyAlignment="1">
      <alignment horizontal="center" wrapText="1"/>
    </xf>
    <xf numFmtId="0" fontId="69" fillId="12" borderId="5" xfId="14" applyFont="1" applyFill="1" applyBorder="1" applyAlignment="1">
      <alignment horizontal="left" vertical="top"/>
    </xf>
    <xf numFmtId="0" fontId="69" fillId="12" borderId="7" xfId="14" applyFont="1" applyFill="1" applyBorder="1" applyAlignment="1">
      <alignment horizontal="left" vertical="top"/>
    </xf>
    <xf numFmtId="0" fontId="69" fillId="12" borderId="9" xfId="14" applyFont="1" applyFill="1" applyBorder="1" applyAlignment="1">
      <alignment horizontal="left" vertical="top"/>
    </xf>
    <xf numFmtId="0" fontId="121" fillId="12" borderId="12" xfId="0" applyFont="1" applyFill="1" applyBorder="1" applyAlignment="1">
      <alignment horizontal="center" vertical="top" wrapText="1"/>
    </xf>
    <xf numFmtId="0" fontId="150" fillId="16" borderId="17" xfId="0" applyFont="1" applyFill="1" applyBorder="1" applyAlignment="1">
      <alignment horizontal="left" vertical="top" wrapText="1"/>
    </xf>
    <xf numFmtId="0" fontId="150" fillId="16" borderId="21" xfId="0" applyFont="1" applyFill="1" applyBorder="1" applyAlignment="1">
      <alignment horizontal="left" vertical="top" wrapText="1"/>
    </xf>
    <xf numFmtId="0" fontId="150" fillId="16" borderId="20" xfId="0" applyFont="1" applyFill="1" applyBorder="1" applyAlignment="1">
      <alignment horizontal="left" vertical="top" wrapText="1"/>
    </xf>
    <xf numFmtId="0" fontId="131" fillId="0" borderId="24" xfId="6" applyFont="1" applyBorder="1" applyAlignment="1">
      <alignment horizontal="left" vertical="top" wrapText="1"/>
    </xf>
    <xf numFmtId="15" fontId="131" fillId="0" borderId="24" xfId="6" applyNumberFormat="1" applyFont="1" applyBorder="1" applyAlignment="1">
      <alignment horizontal="left" vertical="top"/>
    </xf>
    <xf numFmtId="0" fontId="134" fillId="0" borderId="24" xfId="0" applyFont="1" applyBorder="1" applyAlignment="1">
      <alignment horizontal="left" vertical="top"/>
    </xf>
    <xf numFmtId="0" fontId="1" fillId="0" borderId="24" xfId="0" applyFont="1" applyBorder="1" applyAlignment="1">
      <alignment horizontal="left" vertical="top" wrapText="1"/>
    </xf>
    <xf numFmtId="0" fontId="135" fillId="0" borderId="0" xfId="0" applyFont="1" applyAlignment="1">
      <alignment horizontal="left" vertical="center" wrapText="1"/>
    </xf>
    <xf numFmtId="0" fontId="1" fillId="0" borderId="0" xfId="0" applyFont="1" applyAlignment="1">
      <alignment horizontal="left" vertical="top" wrapText="1"/>
    </xf>
    <xf numFmtId="0" fontId="65" fillId="0" borderId="7" xfId="0" applyFont="1" applyBorder="1" applyAlignment="1">
      <alignment vertical="top" wrapText="1"/>
    </xf>
    <xf numFmtId="0" fontId="65" fillId="0" borderId="7" xfId="0" applyFont="1" applyBorder="1" applyAlignment="1">
      <alignment vertical="top"/>
    </xf>
    <xf numFmtId="0" fontId="75" fillId="0" borderId="0" xfId="0" applyFont="1" applyAlignment="1">
      <alignment horizontal="center" vertical="top" wrapText="1"/>
    </xf>
    <xf numFmtId="0" fontId="65" fillId="0" borderId="7" xfId="13" applyFont="1" applyBorder="1" applyAlignment="1">
      <alignment horizontal="left" vertical="top"/>
    </xf>
    <xf numFmtId="0" fontId="65" fillId="0" borderId="0" xfId="13" applyFont="1" applyAlignment="1">
      <alignment horizontal="left" vertical="top"/>
    </xf>
    <xf numFmtId="0" fontId="65" fillId="0" borderId="0" xfId="13" applyFont="1" applyAlignment="1">
      <alignment horizontal="left" vertical="top" wrapText="1"/>
    </xf>
    <xf numFmtId="0" fontId="65" fillId="0" borderId="8" xfId="13" applyFont="1" applyBorder="1" applyAlignment="1">
      <alignment horizontal="left" vertical="top" wrapText="1"/>
    </xf>
    <xf numFmtId="0" fontId="66" fillId="0" borderId="0" xfId="13" applyFont="1" applyAlignment="1">
      <alignment horizontal="center" vertical="top"/>
    </xf>
    <xf numFmtId="0" fontId="66" fillId="0" borderId="8" xfId="13" applyFont="1" applyBorder="1" applyAlignment="1">
      <alignment horizontal="center" vertical="top"/>
    </xf>
    <xf numFmtId="0" fontId="64" fillId="0" borderId="21" xfId="13" applyFont="1" applyBorder="1" applyAlignment="1" applyProtection="1">
      <alignment horizontal="center" vertical="center" wrapText="1"/>
      <protection locked="0"/>
    </xf>
    <xf numFmtId="0" fontId="66" fillId="0" borderId="0" xfId="12" applyFont="1" applyAlignment="1">
      <alignment horizontal="left" vertical="top" wrapText="1"/>
    </xf>
    <xf numFmtId="0" fontId="69" fillId="0" borderId="0" xfId="13" applyFont="1" applyAlignment="1">
      <alignment horizontal="left" vertical="top"/>
    </xf>
    <xf numFmtId="0" fontId="75" fillId="0" borderId="0" xfId="13" applyFont="1" applyAlignment="1">
      <alignment horizontal="center" vertical="top"/>
    </xf>
    <xf numFmtId="0" fontId="65" fillId="0" borderId="9" xfId="13" applyFont="1" applyBorder="1" applyAlignment="1">
      <alignment horizontal="left" vertical="top"/>
    </xf>
    <xf numFmtId="0" fontId="65" fillId="0" borderId="12" xfId="13" applyFont="1" applyBorder="1" applyAlignment="1">
      <alignment horizontal="left" vertical="top"/>
    </xf>
    <xf numFmtId="0" fontId="75" fillId="0" borderId="0" xfId="13" applyFont="1" applyAlignment="1">
      <alignment horizontal="center" vertical="top" wrapText="1"/>
    </xf>
    <xf numFmtId="0" fontId="10" fillId="18" borderId="8" xfId="0" applyFont="1" applyFill="1" applyBorder="1"/>
    <xf numFmtId="0" fontId="40" fillId="33" borderId="5" xfId="0" applyFont="1" applyFill="1" applyBorder="1" applyAlignment="1">
      <alignment horizontal="center" vertical="center" wrapText="1"/>
    </xf>
    <xf numFmtId="0" fontId="40" fillId="33" borderId="11" xfId="0" applyFont="1" applyFill="1" applyBorder="1" applyAlignment="1">
      <alignment horizontal="center" vertical="center" wrapText="1"/>
    </xf>
    <xf numFmtId="0" fontId="40" fillId="33" borderId="6" xfId="0" applyFont="1" applyFill="1" applyBorder="1" applyAlignment="1">
      <alignment horizontal="center" vertical="center" wrapText="1"/>
    </xf>
    <xf numFmtId="0" fontId="40" fillId="33" borderId="9" xfId="0" applyFont="1" applyFill="1" applyBorder="1" applyAlignment="1">
      <alignment horizontal="center" vertical="center" wrapText="1"/>
    </xf>
    <xf numFmtId="0" fontId="40" fillId="33" borderId="12" xfId="0" applyFont="1" applyFill="1" applyBorder="1" applyAlignment="1">
      <alignment horizontal="center" vertical="center" wrapText="1"/>
    </xf>
    <xf numFmtId="0" fontId="40" fillId="33" borderId="10" xfId="0" applyFont="1" applyFill="1" applyBorder="1" applyAlignment="1">
      <alignment horizontal="center" vertical="center" wrapText="1"/>
    </xf>
    <xf numFmtId="0" fontId="12" fillId="18" borderId="7" xfId="0" applyFont="1" applyFill="1" applyBorder="1" applyAlignment="1">
      <alignment wrapText="1"/>
    </xf>
    <xf numFmtId="0" fontId="12" fillId="18" borderId="0" xfId="0" applyFont="1" applyFill="1" applyAlignment="1">
      <alignment wrapText="1"/>
    </xf>
    <xf numFmtId="0" fontId="41" fillId="0" borderId="3" xfId="0" applyFont="1" applyBorder="1" applyAlignment="1">
      <alignment horizontal="left" vertical="center" wrapText="1"/>
    </xf>
    <xf numFmtId="0" fontId="41" fillId="0" borderId="13" xfId="0" applyFont="1" applyBorder="1" applyAlignment="1">
      <alignment horizontal="left" vertical="center" wrapText="1"/>
    </xf>
    <xf numFmtId="0" fontId="41" fillId="0" borderId="4" xfId="0" applyFont="1" applyBorder="1" applyAlignment="1">
      <alignment horizontal="left" vertical="center" wrapText="1"/>
    </xf>
    <xf numFmtId="0" fontId="9" fillId="33" borderId="14" xfId="0" applyFont="1" applyFill="1" applyBorder="1" applyAlignment="1">
      <alignment horizontal="center" vertical="center" wrapText="1"/>
    </xf>
    <xf numFmtId="0" fontId="9" fillId="33" borderId="15" xfId="0" applyFont="1" applyFill="1" applyBorder="1" applyAlignment="1">
      <alignment horizontal="center" vertical="center" wrapText="1"/>
    </xf>
    <xf numFmtId="0" fontId="9" fillId="33" borderId="2" xfId="0" applyFont="1" applyFill="1" applyBorder="1" applyAlignment="1">
      <alignment horizontal="center" vertical="center" wrapText="1"/>
    </xf>
    <xf numFmtId="0" fontId="101" fillId="0" borderId="14" xfId="0" applyFont="1" applyBorder="1" applyAlignment="1">
      <alignment horizontal="center" vertical="center" wrapText="1"/>
    </xf>
    <xf numFmtId="0" fontId="101" fillId="0" borderId="15" xfId="0" applyFont="1" applyBorder="1" applyAlignment="1">
      <alignment horizontal="center" vertical="center" wrapText="1"/>
    </xf>
    <xf numFmtId="0" fontId="101" fillId="0" borderId="2" xfId="0" applyFont="1" applyBorder="1" applyAlignment="1">
      <alignment horizontal="center" vertical="center" wrapText="1"/>
    </xf>
    <xf numFmtId="0" fontId="101" fillId="0" borderId="5" xfId="0" applyFont="1" applyBorder="1" applyAlignment="1">
      <alignment horizontal="left" vertical="center" wrapText="1"/>
    </xf>
    <xf numFmtId="0" fontId="101" fillId="0" borderId="11" xfId="0" applyFont="1" applyBorder="1" applyAlignment="1">
      <alignment horizontal="left" vertical="center" wrapText="1"/>
    </xf>
    <xf numFmtId="0" fontId="101" fillId="0" borderId="6" xfId="0" applyFont="1" applyBorder="1" applyAlignment="1">
      <alignment horizontal="left" vertical="center" wrapText="1"/>
    </xf>
    <xf numFmtId="0" fontId="101" fillId="0" borderId="9" xfId="0" applyFont="1" applyBorder="1" applyAlignment="1">
      <alignment horizontal="left" vertical="center" wrapText="1"/>
    </xf>
    <xf numFmtId="0" fontId="101" fillId="0" borderId="12" xfId="0" applyFont="1" applyBorder="1" applyAlignment="1">
      <alignment horizontal="left" vertical="center" wrapText="1"/>
    </xf>
    <xf numFmtId="0" fontId="101" fillId="0" borderId="10" xfId="0" applyFont="1" applyBorder="1" applyAlignment="1">
      <alignment horizontal="left" vertical="center" wrapText="1"/>
    </xf>
    <xf numFmtId="0" fontId="41" fillId="0" borderId="14" xfId="0" applyFont="1" applyBorder="1" applyAlignment="1">
      <alignment horizontal="left" vertical="center" wrapText="1"/>
    </xf>
    <xf numFmtId="0" fontId="41" fillId="0" borderId="15" xfId="0" applyFont="1" applyBorder="1" applyAlignment="1">
      <alignment horizontal="left" vertical="center" wrapText="1"/>
    </xf>
    <xf numFmtId="0" fontId="41"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3" xfId="0" applyFont="1" applyBorder="1" applyAlignment="1">
      <alignment horizontal="left" vertical="center" wrapText="1"/>
    </xf>
    <xf numFmtId="0" fontId="10" fillId="0" borderId="4" xfId="0" applyFont="1" applyBorder="1" applyAlignment="1">
      <alignment horizontal="left" vertical="center" wrapText="1"/>
    </xf>
    <xf numFmtId="0" fontId="102" fillId="0" borderId="3" xfId="0" applyFont="1" applyBorder="1" applyAlignment="1">
      <alignment vertical="center" wrapText="1"/>
    </xf>
    <xf numFmtId="0" fontId="102" fillId="0" borderId="13" xfId="0" applyFont="1" applyBorder="1" applyAlignment="1">
      <alignment vertical="center" wrapText="1"/>
    </xf>
    <xf numFmtId="0" fontId="102" fillId="0" borderId="4" xfId="0" applyFont="1" applyBorder="1" applyAlignment="1">
      <alignment vertical="center" wrapText="1"/>
    </xf>
    <xf numFmtId="0" fontId="41" fillId="0" borderId="3" xfId="0" applyFont="1" applyBorder="1" applyAlignment="1">
      <alignment vertical="center" wrapText="1"/>
    </xf>
    <xf numFmtId="0" fontId="41" fillId="0" borderId="13" xfId="0" applyFont="1" applyBorder="1" applyAlignment="1">
      <alignment vertical="center" wrapText="1"/>
    </xf>
    <xf numFmtId="0" fontId="41" fillId="0" borderId="4" xfId="0" applyFont="1" applyBorder="1" applyAlignment="1">
      <alignment vertical="center" wrapText="1"/>
    </xf>
    <xf numFmtId="0" fontId="10" fillId="0" borderId="3" xfId="0" applyFont="1" applyBorder="1" applyAlignment="1">
      <alignment vertical="center" wrapText="1"/>
    </xf>
    <xf numFmtId="0" fontId="10" fillId="0" borderId="13" xfId="0" applyFont="1" applyBorder="1" applyAlignment="1">
      <alignment vertical="center" wrapText="1"/>
    </xf>
    <xf numFmtId="0" fontId="10" fillId="0" borderId="4" xfId="0" applyFont="1" applyBorder="1" applyAlignment="1">
      <alignment vertical="center" wrapText="1"/>
    </xf>
    <xf numFmtId="0" fontId="102" fillId="0" borderId="14" xfId="0" applyFont="1" applyBorder="1" applyAlignment="1">
      <alignment vertical="center" wrapText="1"/>
    </xf>
    <xf numFmtId="0" fontId="102" fillId="0" borderId="2" xfId="0" applyFont="1" applyBorder="1" applyAlignment="1">
      <alignment vertical="center" wrapText="1"/>
    </xf>
    <xf numFmtId="0" fontId="103" fillId="0" borderId="3"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4" xfId="0" applyFont="1" applyBorder="1" applyAlignment="1">
      <alignment horizontal="left" vertical="center" wrapText="1"/>
    </xf>
    <xf numFmtId="0" fontId="156" fillId="0" borderId="0" xfId="16" applyAlignment="1" applyProtection="1">
      <alignment vertical="top" wrapText="1"/>
      <protection locked="0"/>
    </xf>
    <xf numFmtId="14" fontId="65" fillId="0" borderId="10" xfId="0" applyNumberFormat="1" applyFont="1" applyBorder="1" applyAlignment="1">
      <alignment vertical="top" wrapText="1"/>
    </xf>
  </cellXfs>
  <cellStyles count="17">
    <cellStyle name="Hyperlink" xfId="16" builtinId="8"/>
    <cellStyle name="Normal" xfId="0" builtinId="0"/>
    <cellStyle name="Normal 2" xfId="1" xr:uid="{D7D89D58-16DD-4723-B1A7-E97B6411B589}"/>
    <cellStyle name="Normal 2 2" xfId="2" xr:uid="{F770DF3C-6596-4EF3-8700-C0026EB0CC0A}"/>
    <cellStyle name="Normal 2 2 2 2" xfId="3" xr:uid="{D0AE4FE7-CCB8-400F-A55C-298CFB512B9D}"/>
    <cellStyle name="Normal 2 2 3 2 2 2" xfId="4" xr:uid="{0EBDB081-EDE9-4064-ADF4-68E5979B0E0E}"/>
    <cellStyle name="Normal 2 3" xfId="5" xr:uid="{42D26D0C-F4B4-41AF-96FE-45606B80E0CF}"/>
    <cellStyle name="Normal 4" xfId="6" xr:uid="{EA0D72E5-A0DA-485A-84FE-3CEC87288B71}"/>
    <cellStyle name="Normal 5" xfId="7" xr:uid="{1C7A67DE-7306-49CA-84BA-42A9C37FD01C}"/>
    <cellStyle name="Normal 5 2" xfId="8" xr:uid="{2E6B82D8-21C2-4C94-8CC4-63A2E36D56E2}"/>
    <cellStyle name="Normal 6" xfId="9" xr:uid="{CEAC7C83-F178-4466-B98C-FAB5919E40BC}"/>
    <cellStyle name="Normal_2011 RA Coilte SHC Summary v10 - no names" xfId="10" xr:uid="{899EB72A-3B31-4169-831E-BBF989541616}"/>
    <cellStyle name="Normal_RT-COC-001-13 Report spreadsheet" xfId="11" xr:uid="{E3F68871-8315-4B9D-A880-E21BEFEA900D}"/>
    <cellStyle name="Normal_RT-COC-001-18 Report spreadsheet" xfId="12" xr:uid="{476128FD-A3CF-45D9-BF9F-2D6AD3D3A132}"/>
    <cellStyle name="Normal_RT-FM-001-03 Forest cert report template" xfId="13" xr:uid="{EFFF3445-BAA2-43B2-8B71-B82C0ED5621C}"/>
    <cellStyle name="Normal_T&amp;M RA report 2005 draft 2" xfId="14" xr:uid="{89BC84EF-D318-4411-9D00-E0FC52BA7235}"/>
    <cellStyle name="Normal_T&amp;M RA report 2005 draft 2 2" xfId="15" xr:uid="{28003985-01ED-46CC-8D69-FDE800F8F054}"/>
  </cellStyles>
  <dxfs count="25">
    <dxf>
      <font>
        <color theme="0"/>
      </font>
      <fill>
        <patternFill>
          <bgColor rgb="FFFF0000"/>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785" name="Picture 1">
          <a:extLst>
            <a:ext uri="{FF2B5EF4-FFF2-40B4-BE49-F238E27FC236}">
              <a16:creationId xmlns:a16="http://schemas.microsoft.com/office/drawing/2014/main" id="{75EB1135-2C1C-20F4-67D6-4738984CF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695325</xdr:colOff>
      <xdr:row>0</xdr:row>
      <xdr:rowOff>657225</xdr:rowOff>
    </xdr:from>
    <xdr:to>
      <xdr:col>5</xdr:col>
      <xdr:colOff>405765</xdr:colOff>
      <xdr:row>1</xdr:row>
      <xdr:rowOff>0</xdr:rowOff>
    </xdr:to>
    <xdr:pic>
      <xdr:nvPicPr>
        <xdr:cNvPr id="8786" name="Picture 1">
          <a:extLst>
            <a:ext uri="{FF2B5EF4-FFF2-40B4-BE49-F238E27FC236}">
              <a16:creationId xmlns:a16="http://schemas.microsoft.com/office/drawing/2014/main" id="{DF62259B-7B8C-E26A-0D91-87F6FE7E01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00675" y="657225"/>
          <a:ext cx="6953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590550</xdr:colOff>
      <xdr:row>0</xdr:row>
      <xdr:rowOff>828675</xdr:rowOff>
    </xdr:from>
    <xdr:to>
      <xdr:col>2</xdr:col>
      <xdr:colOff>533400</xdr:colOff>
      <xdr:row>1</xdr:row>
      <xdr:rowOff>0</xdr:rowOff>
    </xdr:to>
    <xdr:pic>
      <xdr:nvPicPr>
        <xdr:cNvPr id="8787" name="Picture 2">
          <a:extLst>
            <a:ext uri="{FF2B5EF4-FFF2-40B4-BE49-F238E27FC236}">
              <a16:creationId xmlns:a16="http://schemas.microsoft.com/office/drawing/2014/main" id="{FDD383F8-2FB5-1E62-2D50-BE8D973BA7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828675"/>
          <a:ext cx="15811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533400</xdr:rowOff>
    </xdr:from>
    <xdr:to>
      <xdr:col>1</xdr:col>
      <xdr:colOff>0</xdr:colOff>
      <xdr:row>0</xdr:row>
      <xdr:rowOff>2040255</xdr:rowOff>
    </xdr:to>
    <xdr:pic>
      <xdr:nvPicPr>
        <xdr:cNvPr id="21777" name="Picture 4">
          <a:extLst>
            <a:ext uri="{FF2B5EF4-FFF2-40B4-BE49-F238E27FC236}">
              <a16:creationId xmlns:a16="http://schemas.microsoft.com/office/drawing/2014/main" id="{4F3867CA-36C4-34BE-B6FA-426F8F488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533400"/>
          <a:ext cx="212407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457200</xdr:colOff>
      <xdr:row>0</xdr:row>
      <xdr:rowOff>514350</xdr:rowOff>
    </xdr:from>
    <xdr:to>
      <xdr:col>4</xdr:col>
      <xdr:colOff>0</xdr:colOff>
      <xdr:row>1</xdr:row>
      <xdr:rowOff>0</xdr:rowOff>
    </xdr:to>
    <xdr:pic>
      <xdr:nvPicPr>
        <xdr:cNvPr id="31114" name="Picture 1">
          <a:extLst>
            <a:ext uri="{FF2B5EF4-FFF2-40B4-BE49-F238E27FC236}">
              <a16:creationId xmlns:a16="http://schemas.microsoft.com/office/drawing/2014/main" id="{B6516053-4CF1-53B0-4690-FD62424E7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514350"/>
          <a:ext cx="11715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561975</xdr:rowOff>
    </xdr:from>
    <xdr:to>
      <xdr:col>1</xdr:col>
      <xdr:colOff>0</xdr:colOff>
      <xdr:row>1</xdr:row>
      <xdr:rowOff>0</xdr:rowOff>
    </xdr:to>
    <xdr:pic>
      <xdr:nvPicPr>
        <xdr:cNvPr id="31115" name="Picture 2">
          <a:extLst>
            <a:ext uri="{FF2B5EF4-FFF2-40B4-BE49-F238E27FC236}">
              <a16:creationId xmlns:a16="http://schemas.microsoft.com/office/drawing/2014/main" id="{3D74AA74-3B4D-6456-86E4-058F8206D6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975"/>
          <a:ext cx="15621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ilassociation.sharepoint.com/sites/Forestry/Private/CURRENT%20LICENSEES/013526%20IForUT/2025%20S4/FM%20evaluation%20report_FSC-003194_20260210.xlsx" TargetMode="External"/><Relationship Id="rId1" Type="http://schemas.openxmlformats.org/officeDocument/2006/relationships/externalLinkPath" Target="FM%20evaluation%20report_FSC-003194_202602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s"/>
      <sheetName val="Data Vocab ML"/>
      <sheetName val="Data Vocab SL"/>
      <sheetName val="Data Vocab Pesticides"/>
      <sheetName val="Conversion"/>
      <sheetName val="Changes Log"/>
      <sheetName val="Index"/>
      <sheetName val="0 Cover"/>
      <sheetName val="1 CH, CB"/>
      <sheetName val="2 Eval"/>
      <sheetName val="3 Team"/>
      <sheetName val="4 Itinerary"/>
      <sheetName val="5 FME"/>
      <sheetName val="6 Group"/>
      <sheetName val="8 Spp"/>
      <sheetName val="7 MUs"/>
      <sheetName val="9 NTFPs"/>
      <sheetName val="10 Pesticides"/>
      <sheetName val="11 Plan"/>
      <sheetName val="12 Comments"/>
      <sheetName val="13 Complaints"/>
      <sheetName val="14 CARs"/>
      <sheetName val="15 Review"/>
      <sheetName val="16 ES Impacts"/>
      <sheetName val="17 ES Sponsors"/>
      <sheetName val="18 P&amp;C"/>
      <sheetName val="19 NFSS Indicators"/>
      <sheetName val="23 Reg Module"/>
      <sheetName val="30 Annexes"/>
      <sheetName val="40 Errors"/>
      <sheetName val="41 Translations"/>
      <sheetName val="A0 SA Cert Cover"/>
      <sheetName val="A00 AAF"/>
      <sheetName val="A1 FM checklist (new)"/>
      <sheetName val="A1 FM checklist (old)"/>
      <sheetName val="A1.1 Pesticides"/>
      <sheetName val="A1.2 IFL "/>
      <sheetName val="A1.3 Conversion"/>
      <sheetName val="A1.4 Deforestation"/>
      <sheetName val="A2 Sampling"/>
      <sheetName val="A3 Group checklist"/>
      <sheetName val="A4 ES checklist"/>
      <sheetName val="A5 NTFP checklist"/>
      <sheetName val="A6 SLIMF &amp; CF Remote"/>
      <sheetName val="A7 Remote audits"/>
      <sheetName val="A8 Glossary"/>
      <sheetName val="A9 ILO conventions"/>
      <sheetName val="A10 Opening &amp; Closing"/>
      <sheetName val="A11 Guidance"/>
      <sheetName val="A12a Product schedule"/>
      <sheetName val="A12b ES schedule "/>
      <sheetName val="ESRI_MAPINFO_SHEET"/>
    </sheetNames>
    <sheetDataSet>
      <sheetData sheetId="0"/>
      <sheetData sheetId="1">
        <row r="195">
          <cell r="C195" t="str">
            <v>Non-SLIMF</v>
          </cell>
        </row>
        <row r="196">
          <cell r="C196" t="str">
            <v>Small forest</v>
          </cell>
        </row>
        <row r="197">
          <cell r="C197" t="str">
            <v>Low intensity</v>
          </cell>
        </row>
        <row r="198">
          <cell r="C198" t="str">
            <v>Both SLIMF Types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laire.howlin@iforut.ie"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C6DF-E9C0-4D17-BFBB-559DB5602C90}">
  <dimension ref="A1:H31"/>
  <sheetViews>
    <sheetView view="pageBreakPreview" topLeftCell="A4" zoomScaleNormal="75" zoomScaleSheetLayoutView="100" workbookViewId="0">
      <selection activeCell="I9" sqref="I9"/>
    </sheetView>
  </sheetViews>
  <sheetFormatPr defaultColWidth="9" defaultRowHeight="13.2"/>
  <cols>
    <col min="1" max="1" width="9.77734375" style="9" customWidth="1"/>
    <col min="2" max="2" width="14.77734375" style="9" customWidth="1"/>
    <col min="3" max="3" width="19.21875" style="9" customWidth="1"/>
    <col min="4" max="4" width="29" style="9" customWidth="1"/>
    <col min="5" max="5" width="14.77734375" style="9" customWidth="1"/>
    <col min="6" max="6" width="16.21875" style="9" customWidth="1"/>
    <col min="7" max="7" width="15.44140625" style="9" customWidth="1"/>
    <col min="8" max="16384" width="9" style="9"/>
  </cols>
  <sheetData>
    <row r="1" spans="1:8" ht="163.5" customHeight="1">
      <c r="A1" s="762"/>
      <c r="B1" s="763"/>
      <c r="C1" s="763"/>
      <c r="D1" s="7" t="s">
        <v>0</v>
      </c>
      <c r="E1" s="765"/>
      <c r="F1" s="765"/>
      <c r="G1" s="8"/>
    </row>
    <row r="2" spans="1:8">
      <c r="H2" s="10"/>
    </row>
    <row r="3" spans="1:8" ht="57.6" customHeight="1">
      <c r="A3" s="766" t="s">
        <v>1</v>
      </c>
      <c r="B3" s="767"/>
      <c r="C3" s="767"/>
      <c r="D3" s="364" t="s">
        <v>2</v>
      </c>
      <c r="E3" s="365"/>
      <c r="F3" s="365"/>
      <c r="H3" s="12"/>
    </row>
    <row r="4" spans="1:8" ht="17.399999999999999">
      <c r="A4" s="13"/>
      <c r="B4" s="14"/>
      <c r="D4" s="11"/>
      <c r="H4" s="12"/>
    </row>
    <row r="5" spans="1:8" s="15" customFormat="1" ht="17.399999999999999">
      <c r="A5" s="768" t="s">
        <v>3</v>
      </c>
      <c r="B5" s="769"/>
      <c r="C5" s="769"/>
      <c r="D5" s="403" t="s">
        <v>4</v>
      </c>
      <c r="E5" s="360"/>
      <c r="F5" s="360"/>
      <c r="H5" s="16"/>
    </row>
    <row r="6" spans="1:8" s="15" customFormat="1" ht="17.399999999999999">
      <c r="A6" s="17" t="s">
        <v>5</v>
      </c>
      <c r="B6" s="18"/>
      <c r="D6" s="359"/>
      <c r="E6" s="360"/>
      <c r="F6" s="360"/>
      <c r="H6" s="16"/>
    </row>
    <row r="7" spans="1:8" s="15" customFormat="1" ht="109.5" customHeight="1">
      <c r="A7" s="770" t="s">
        <v>6</v>
      </c>
      <c r="B7" s="771"/>
      <c r="C7" s="771"/>
      <c r="D7" s="772" t="s">
        <v>2429</v>
      </c>
      <c r="E7" s="773"/>
      <c r="F7" s="773"/>
      <c r="H7" s="16"/>
    </row>
    <row r="8" spans="1:8" s="15" customFormat="1" ht="37.5" customHeight="1">
      <c r="A8" s="17" t="s">
        <v>7</v>
      </c>
      <c r="D8" s="764" t="s">
        <v>8</v>
      </c>
      <c r="E8" s="764"/>
      <c r="F8" s="360"/>
      <c r="H8" s="16"/>
    </row>
    <row r="9" spans="1:8" s="15" customFormat="1" ht="37.5" customHeight="1">
      <c r="A9" s="247" t="s">
        <v>9</v>
      </c>
      <c r="B9" s="217"/>
      <c r="C9" s="217"/>
      <c r="D9" s="361" t="s">
        <v>10</v>
      </c>
      <c r="E9" s="362"/>
      <c r="F9" s="360"/>
      <c r="H9" s="16"/>
    </row>
    <row r="10" spans="1:8" s="15" customFormat="1" ht="17.399999999999999">
      <c r="A10" s="17" t="s">
        <v>11</v>
      </c>
      <c r="B10" s="18"/>
      <c r="D10" s="363">
        <v>44965</v>
      </c>
      <c r="E10" s="360"/>
      <c r="F10" s="360"/>
      <c r="H10" s="16"/>
    </row>
    <row r="11" spans="1:8" s="15" customFormat="1" ht="17.399999999999999">
      <c r="A11" s="770" t="s">
        <v>12</v>
      </c>
      <c r="B11" s="771"/>
      <c r="C11" s="771"/>
      <c r="D11" s="363">
        <v>46424</v>
      </c>
      <c r="E11" s="360"/>
      <c r="F11" s="360"/>
      <c r="H11" s="16"/>
    </row>
    <row r="12" spans="1:8" s="15" customFormat="1" ht="17.399999999999999">
      <c r="A12" s="17"/>
      <c r="B12" s="18"/>
    </row>
    <row r="13" spans="1:8" s="15" customFormat="1" ht="17.399999999999999">
      <c r="B13" s="18"/>
    </row>
    <row r="14" spans="1:8" s="15" customFormat="1" ht="41.4">
      <c r="A14" s="19"/>
      <c r="B14" s="20" t="s">
        <v>13</v>
      </c>
      <c r="C14" s="20" t="s">
        <v>14</v>
      </c>
      <c r="D14" s="20" t="s">
        <v>15</v>
      </c>
      <c r="E14" s="20" t="s">
        <v>16</v>
      </c>
      <c r="F14" s="21" t="s">
        <v>17</v>
      </c>
      <c r="G14" s="22"/>
    </row>
    <row r="15" spans="1:8" s="15" customFormat="1" ht="13.8">
      <c r="A15" s="553" t="s">
        <v>18</v>
      </c>
      <c r="B15" s="554"/>
      <c r="C15" s="554"/>
      <c r="D15" s="554"/>
      <c r="E15" s="554"/>
      <c r="F15" s="554"/>
      <c r="G15" s="23"/>
    </row>
    <row r="16" spans="1:8" s="15" customFormat="1" ht="41.4">
      <c r="A16" s="366" t="s">
        <v>19</v>
      </c>
      <c r="B16" s="358" t="s">
        <v>20</v>
      </c>
      <c r="C16" s="358" t="s">
        <v>21</v>
      </c>
      <c r="D16" s="358" t="s">
        <v>22</v>
      </c>
      <c r="E16" s="358" t="s">
        <v>23</v>
      </c>
      <c r="F16" s="358" t="s">
        <v>24</v>
      </c>
      <c r="G16" s="23"/>
    </row>
    <row r="17" spans="1:7" s="15" customFormat="1" ht="41.4">
      <c r="A17" s="366" t="s">
        <v>25</v>
      </c>
      <c r="B17" s="358" t="s">
        <v>26</v>
      </c>
      <c r="C17" s="358" t="s">
        <v>27</v>
      </c>
      <c r="D17" s="358" t="s">
        <v>28</v>
      </c>
      <c r="E17" s="358" t="s">
        <v>29</v>
      </c>
      <c r="F17" s="358" t="s">
        <v>24</v>
      </c>
      <c r="G17" s="23"/>
    </row>
    <row r="18" spans="1:7" s="15" customFormat="1" ht="27.6">
      <c r="A18" s="366" t="s">
        <v>30</v>
      </c>
      <c r="B18" s="358" t="s">
        <v>31</v>
      </c>
      <c r="C18" s="358">
        <v>45632</v>
      </c>
      <c r="D18" s="358" t="s">
        <v>32</v>
      </c>
      <c r="E18" s="358" t="s">
        <v>23</v>
      </c>
      <c r="F18" s="358" t="s">
        <v>24</v>
      </c>
      <c r="G18" s="23"/>
    </row>
    <row r="19" spans="1:7" s="15" customFormat="1" ht="34.200000000000003" customHeight="1">
      <c r="A19" s="366" t="s">
        <v>33</v>
      </c>
      <c r="B19" s="358" t="s">
        <v>34</v>
      </c>
      <c r="C19" s="358">
        <v>46063</v>
      </c>
      <c r="D19" s="358" t="s">
        <v>32</v>
      </c>
      <c r="E19" s="358" t="s">
        <v>23</v>
      </c>
      <c r="F19" s="358" t="s">
        <v>2428</v>
      </c>
      <c r="G19" s="23"/>
    </row>
    <row r="20" spans="1:7" s="15" customFormat="1" ht="17.399999999999999">
      <c r="B20" s="18"/>
    </row>
    <row r="21" spans="1:7" s="15" customFormat="1" ht="18" customHeight="1">
      <c r="A21" s="777" t="s">
        <v>35</v>
      </c>
      <c r="B21" s="777"/>
      <c r="C21" s="777"/>
      <c r="D21" s="777"/>
      <c r="E21" s="777"/>
      <c r="F21" s="777"/>
    </row>
    <row r="22" spans="1:7" ht="13.8">
      <c r="A22" s="774" t="s">
        <v>36</v>
      </c>
      <c r="B22" s="775"/>
      <c r="C22" s="775"/>
      <c r="D22" s="775"/>
      <c r="E22" s="775"/>
      <c r="F22" s="775"/>
      <c r="G22" s="8"/>
    </row>
    <row r="23" spans="1:7" ht="13.8">
      <c r="A23" s="24"/>
      <c r="B23" s="24"/>
    </row>
    <row r="24" spans="1:7" ht="13.8">
      <c r="A24" s="774" t="s">
        <v>37</v>
      </c>
      <c r="B24" s="775"/>
      <c r="C24" s="775"/>
      <c r="D24" s="775"/>
      <c r="E24" s="775"/>
      <c r="F24" s="775"/>
      <c r="G24" s="8"/>
    </row>
    <row r="25" spans="1:7" ht="13.8">
      <c r="A25" s="774" t="s">
        <v>38</v>
      </c>
      <c r="B25" s="775"/>
      <c r="C25" s="775"/>
      <c r="D25" s="775"/>
      <c r="E25" s="775"/>
      <c r="F25" s="775"/>
      <c r="G25" s="8"/>
    </row>
    <row r="26" spans="1:7" ht="13.8">
      <c r="A26" s="774" t="s">
        <v>39</v>
      </c>
      <c r="B26" s="775"/>
      <c r="C26" s="775"/>
      <c r="D26" s="775"/>
      <c r="E26" s="775"/>
      <c r="F26" s="775"/>
      <c r="G26" s="8"/>
    </row>
    <row r="27" spans="1:7" ht="13.8">
      <c r="A27" s="25"/>
      <c r="B27" s="25"/>
    </row>
    <row r="28" spans="1:7" ht="13.8">
      <c r="A28" s="776" t="s">
        <v>40</v>
      </c>
      <c r="B28" s="775"/>
      <c r="C28" s="775"/>
      <c r="D28" s="775"/>
      <c r="E28" s="775"/>
      <c r="F28" s="775"/>
      <c r="G28" s="8"/>
    </row>
    <row r="29" spans="1:7" ht="13.8">
      <c r="A29" s="776" t="s">
        <v>41</v>
      </c>
      <c r="B29" s="775"/>
      <c r="C29" s="775"/>
      <c r="D29" s="775"/>
      <c r="E29" s="775"/>
      <c r="F29" s="775"/>
      <c r="G29" s="8"/>
    </row>
    <row r="30" spans="1:7" ht="13.5" customHeight="1"/>
    <row r="31" spans="1:7">
      <c r="A31" s="269" t="s">
        <v>42</v>
      </c>
    </row>
  </sheetData>
  <sheetProtection formatCells="0" formatColumns="0" formatRows="0" insertColumns="0" insertRows="0" insertHyperlinks="0" deleteColumns="0" deleteRows="0" selectLockedCells="1"/>
  <mergeCells count="15">
    <mergeCell ref="A11:C11"/>
    <mergeCell ref="A26:F26"/>
    <mergeCell ref="A28:F28"/>
    <mergeCell ref="A29:F29"/>
    <mergeCell ref="A22:F22"/>
    <mergeCell ref="A24:F24"/>
    <mergeCell ref="A25:F25"/>
    <mergeCell ref="A21:F21"/>
    <mergeCell ref="A1:C1"/>
    <mergeCell ref="D8:E8"/>
    <mergeCell ref="E1:F1"/>
    <mergeCell ref="A3:C3"/>
    <mergeCell ref="A5:C5"/>
    <mergeCell ref="A7:C7"/>
    <mergeCell ref="D7:F7"/>
  </mergeCells>
  <phoneticPr fontId="7" type="noConversion"/>
  <pageMargins left="0.75" right="0.75" top="1" bottom="1" header="0.5" footer="0.5"/>
  <pageSetup paperSize="9" scale="75"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D6B8-A1B3-4BF8-B636-BD7BCC720046}">
  <dimension ref="A1:H692"/>
  <sheetViews>
    <sheetView zoomScale="72" zoomScaleNormal="72" workbookViewId="0">
      <selection activeCell="E459" sqref="E459"/>
    </sheetView>
  </sheetViews>
  <sheetFormatPr defaultRowHeight="13.8"/>
  <cols>
    <col min="1" max="1" width="64.5546875" style="582" customWidth="1"/>
    <col min="2" max="2" width="34.21875" style="582" customWidth="1"/>
    <col min="3" max="3" width="10" style="583" customWidth="1"/>
    <col min="4" max="4" width="5.21875" style="583" customWidth="1"/>
    <col min="5" max="5" width="95.44140625" style="582" customWidth="1"/>
    <col min="6" max="6" width="13.77734375" style="584" customWidth="1"/>
    <col min="7" max="7" width="8.77734375" style="582" customWidth="1"/>
    <col min="8" max="8" width="10" style="674" bestFit="1" customWidth="1"/>
  </cols>
  <sheetData>
    <row r="1" spans="1:7" ht="17.399999999999999">
      <c r="A1" s="556"/>
      <c r="B1" s="556"/>
      <c r="C1" s="557"/>
      <c r="D1" s="557"/>
      <c r="E1" s="558" t="s">
        <v>641</v>
      </c>
      <c r="F1" s="559"/>
      <c r="G1" s="556"/>
    </row>
    <row r="2" spans="1:7" ht="17.399999999999999">
      <c r="A2" s="561"/>
      <c r="B2" s="562"/>
      <c r="C2" s="563"/>
      <c r="D2" s="564"/>
      <c r="E2" s="42" t="s">
        <v>642</v>
      </c>
      <c r="F2" s="565"/>
      <c r="G2" s="561"/>
    </row>
    <row r="3" spans="1:7" ht="17.399999999999999">
      <c r="A3" s="561"/>
      <c r="B3" s="562"/>
      <c r="C3" s="563"/>
      <c r="D3" s="564"/>
      <c r="E3" s="43" t="s">
        <v>643</v>
      </c>
      <c r="F3" s="565"/>
      <c r="G3" s="561"/>
    </row>
    <row r="4" spans="1:7" ht="17.399999999999999">
      <c r="A4" s="561"/>
      <c r="B4" s="562"/>
      <c r="C4" s="563"/>
      <c r="D4" s="564"/>
      <c r="E4" s="42" t="s">
        <v>644</v>
      </c>
      <c r="F4" s="565"/>
      <c r="G4" s="561"/>
    </row>
    <row r="5" spans="1:7" ht="17.399999999999999">
      <c r="A5" s="561"/>
      <c r="B5" s="562"/>
      <c r="C5" s="563"/>
      <c r="D5" s="564"/>
      <c r="E5" s="43" t="s">
        <v>645</v>
      </c>
      <c r="F5" s="565"/>
      <c r="G5" s="561"/>
    </row>
    <row r="6" spans="1:7" ht="55.2">
      <c r="A6" s="561"/>
      <c r="B6" s="562"/>
      <c r="C6" s="563"/>
      <c r="D6" s="564"/>
      <c r="E6" s="566" t="s">
        <v>646</v>
      </c>
      <c r="F6" s="565"/>
      <c r="G6" s="561"/>
    </row>
    <row r="7" spans="1:7" ht="17.399999999999999">
      <c r="A7" s="561"/>
      <c r="B7" s="562"/>
      <c r="C7" s="563"/>
      <c r="D7" s="564"/>
      <c r="E7" s="567" t="s">
        <v>647</v>
      </c>
      <c r="F7" s="565"/>
      <c r="G7" s="561"/>
    </row>
    <row r="8" spans="1:7" ht="17.399999999999999">
      <c r="A8" s="568"/>
      <c r="B8" s="568"/>
      <c r="C8" s="569"/>
      <c r="D8" s="569"/>
      <c r="E8" s="570">
        <v>45769</v>
      </c>
      <c r="F8" s="571"/>
      <c r="G8" s="571"/>
    </row>
    <row r="9" spans="1:7" ht="17.399999999999999">
      <c r="A9" s="561"/>
      <c r="B9" s="562"/>
      <c r="C9" s="563"/>
      <c r="D9" s="564"/>
      <c r="E9" s="562"/>
      <c r="F9" s="565"/>
      <c r="G9" s="561"/>
    </row>
    <row r="10" spans="1:7" ht="27.6">
      <c r="A10" s="572"/>
      <c r="B10" s="560"/>
      <c r="C10" s="45" t="s">
        <v>648</v>
      </c>
      <c r="D10" s="46"/>
      <c r="E10" s="573" t="s">
        <v>649</v>
      </c>
      <c r="F10" s="574"/>
      <c r="G10" s="574" t="s">
        <v>650</v>
      </c>
    </row>
    <row r="11" spans="1:7" ht="17.399999999999999">
      <c r="A11" s="572"/>
      <c r="B11" s="560"/>
      <c r="C11" s="38" t="s">
        <v>651</v>
      </c>
      <c r="D11" s="39"/>
      <c r="E11" s="575" t="s">
        <v>652</v>
      </c>
      <c r="F11" s="576"/>
      <c r="G11" s="577"/>
    </row>
    <row r="12" spans="1:7" ht="17.399999999999999">
      <c r="A12" s="572"/>
      <c r="B12" s="560"/>
      <c r="C12" s="38"/>
      <c r="D12" s="39" t="s">
        <v>18</v>
      </c>
      <c r="E12" s="578"/>
      <c r="F12" s="576"/>
      <c r="G12" s="577"/>
    </row>
    <row r="13" spans="1:7" ht="17.399999999999999">
      <c r="A13" s="572"/>
      <c r="B13" s="560"/>
      <c r="C13" s="38"/>
      <c r="D13" s="39" t="s">
        <v>653</v>
      </c>
      <c r="E13" s="578"/>
      <c r="F13" s="576"/>
      <c r="G13" s="577"/>
    </row>
    <row r="14" spans="1:7" ht="17.399999999999999">
      <c r="A14" s="572"/>
      <c r="B14" s="560"/>
      <c r="C14" s="38"/>
      <c r="D14" s="39" t="s">
        <v>25</v>
      </c>
      <c r="E14" s="578"/>
      <c r="F14" s="576"/>
      <c r="G14" s="577"/>
    </row>
    <row r="15" spans="1:7" ht="17.399999999999999">
      <c r="A15" s="572"/>
      <c r="B15" s="560"/>
      <c r="C15" s="38"/>
      <c r="D15" s="39" t="s">
        <v>30</v>
      </c>
      <c r="E15" s="578"/>
      <c r="F15" s="576"/>
      <c r="G15" s="577"/>
    </row>
    <row r="16" spans="1:7" ht="17.399999999999999">
      <c r="A16" s="572"/>
      <c r="B16" s="560"/>
      <c r="C16" s="38"/>
      <c r="D16" s="39" t="s">
        <v>33</v>
      </c>
      <c r="E16" s="453" t="s">
        <v>654</v>
      </c>
      <c r="F16" s="453" t="s">
        <v>126</v>
      </c>
      <c r="G16" s="577"/>
    </row>
    <row r="17" spans="1:8" ht="27.6">
      <c r="A17" s="572"/>
      <c r="B17" s="560"/>
      <c r="C17" s="38" t="s">
        <v>655</v>
      </c>
      <c r="D17" s="39"/>
      <c r="E17" s="43" t="s">
        <v>656</v>
      </c>
      <c r="F17" s="574"/>
      <c r="G17" s="574" t="s">
        <v>650</v>
      </c>
    </row>
    <row r="18" spans="1:8" ht="17.399999999999999">
      <c r="A18" s="572"/>
      <c r="B18" s="560"/>
      <c r="C18" s="38"/>
      <c r="D18" s="39" t="s">
        <v>18</v>
      </c>
      <c r="E18" s="31"/>
      <c r="F18" s="576"/>
      <c r="G18" s="577"/>
    </row>
    <row r="19" spans="1:8" ht="17.399999999999999">
      <c r="A19" s="572"/>
      <c r="B19" s="560"/>
      <c r="C19" s="38"/>
      <c r="D19" s="39" t="s">
        <v>653</v>
      </c>
      <c r="E19" s="31"/>
      <c r="F19" s="576"/>
      <c r="G19" s="577"/>
    </row>
    <row r="20" spans="1:8" ht="17.399999999999999">
      <c r="A20" s="572"/>
      <c r="B20" s="560"/>
      <c r="C20" s="38"/>
      <c r="D20" s="39" t="s">
        <v>25</v>
      </c>
      <c r="E20" s="31"/>
      <c r="F20" s="576"/>
      <c r="G20" s="577"/>
    </row>
    <row r="21" spans="1:8" ht="17.399999999999999">
      <c r="A21" s="572"/>
      <c r="B21" s="560"/>
      <c r="C21" s="38"/>
      <c r="D21" s="39" t="s">
        <v>30</v>
      </c>
      <c r="E21" s="31"/>
      <c r="F21" s="576"/>
      <c r="G21" s="577"/>
    </row>
    <row r="22" spans="1:8" ht="17.399999999999999">
      <c r="A22" s="572"/>
      <c r="B22" s="560"/>
      <c r="C22" s="38"/>
      <c r="D22" s="39" t="s">
        <v>33</v>
      </c>
      <c r="E22" s="677" t="s">
        <v>657</v>
      </c>
      <c r="F22" s="576" t="s">
        <v>658</v>
      </c>
      <c r="G22" s="577"/>
    </row>
    <row r="23" spans="1:8" ht="27.6">
      <c r="A23" s="572"/>
      <c r="B23" s="560"/>
      <c r="C23" s="38" t="s">
        <v>659</v>
      </c>
      <c r="D23" s="39"/>
      <c r="E23" s="43" t="s">
        <v>660</v>
      </c>
      <c r="F23" s="574"/>
      <c r="G23" s="574" t="s">
        <v>650</v>
      </c>
    </row>
    <row r="24" spans="1:8" ht="17.399999999999999">
      <c r="A24" s="572"/>
      <c r="B24" s="560"/>
      <c r="C24" s="38"/>
      <c r="D24" s="39" t="s">
        <v>18</v>
      </c>
      <c r="E24" s="31"/>
      <c r="F24" s="576"/>
      <c r="G24" s="577"/>
    </row>
    <row r="25" spans="1:8" ht="17.399999999999999">
      <c r="A25" s="572"/>
      <c r="B25" s="560"/>
      <c r="C25" s="38"/>
      <c r="D25" s="39" t="s">
        <v>653</v>
      </c>
      <c r="E25" s="31"/>
      <c r="F25" s="576"/>
      <c r="G25" s="577"/>
    </row>
    <row r="26" spans="1:8" ht="17.399999999999999">
      <c r="A26" s="572"/>
      <c r="B26" s="560"/>
      <c r="C26" s="38"/>
      <c r="D26" s="39" t="s">
        <v>25</v>
      </c>
      <c r="E26" s="31"/>
      <c r="F26" s="576"/>
      <c r="G26" s="577"/>
    </row>
    <row r="27" spans="1:8" ht="17.399999999999999">
      <c r="A27" s="572"/>
      <c r="B27" s="560"/>
      <c r="C27" s="38"/>
      <c r="D27" s="39" t="s">
        <v>30</v>
      </c>
      <c r="E27" s="31"/>
      <c r="F27" s="576"/>
      <c r="G27" s="577"/>
    </row>
    <row r="28" spans="1:8" ht="17.399999999999999">
      <c r="A28" s="572"/>
      <c r="B28" s="560"/>
      <c r="C28" s="38"/>
      <c r="D28" s="39" t="s">
        <v>33</v>
      </c>
      <c r="E28" s="31" t="s">
        <v>661</v>
      </c>
      <c r="F28" s="576" t="s">
        <v>658</v>
      </c>
      <c r="G28" s="577"/>
    </row>
    <row r="29" spans="1:8" ht="17.399999999999999">
      <c r="A29" s="572"/>
      <c r="B29" s="560"/>
      <c r="C29" s="40"/>
      <c r="D29" s="41"/>
      <c r="E29" s="26"/>
      <c r="F29" s="562"/>
      <c r="G29" s="561"/>
    </row>
    <row r="30" spans="1:8" ht="30">
      <c r="A30" s="579" t="s">
        <v>662</v>
      </c>
      <c r="B30" s="579" t="s">
        <v>663</v>
      </c>
      <c r="C30" s="580" t="s">
        <v>664</v>
      </c>
      <c r="D30" s="580" t="s">
        <v>665</v>
      </c>
      <c r="E30" s="579" t="s">
        <v>666</v>
      </c>
      <c r="F30" s="581"/>
      <c r="G30" s="579" t="s">
        <v>650</v>
      </c>
    </row>
    <row r="32" spans="1:8" ht="27.6">
      <c r="A32" s="586"/>
      <c r="B32" s="586"/>
      <c r="C32" s="587">
        <v>1</v>
      </c>
      <c r="D32" s="587"/>
      <c r="E32" s="588" t="s">
        <v>667</v>
      </c>
      <c r="F32" s="589"/>
      <c r="G32" s="590"/>
      <c r="H32" s="674" t="s">
        <v>157</v>
      </c>
    </row>
    <row r="33" spans="1:8">
      <c r="A33" s="591"/>
      <c r="B33" s="591"/>
      <c r="C33" s="592">
        <v>1.1000000000000001</v>
      </c>
      <c r="D33" s="593"/>
      <c r="E33" s="594" t="s">
        <v>668</v>
      </c>
      <c r="F33" s="595"/>
      <c r="G33" s="591"/>
    </row>
    <row r="34" spans="1:8" ht="124.2">
      <c r="A34" s="591" t="s">
        <v>669</v>
      </c>
      <c r="B34" s="596" t="s">
        <v>670</v>
      </c>
      <c r="C34" s="592" t="s">
        <v>49</v>
      </c>
      <c r="D34" s="592"/>
      <c r="E34" s="594" t="s">
        <v>671</v>
      </c>
      <c r="F34" s="595"/>
      <c r="G34" s="591"/>
      <c r="H34" s="674" t="s">
        <v>111</v>
      </c>
    </row>
    <row r="35" spans="1:8">
      <c r="A35" s="591"/>
      <c r="B35" s="591"/>
      <c r="C35" s="592"/>
      <c r="D35" s="592" t="s">
        <v>672</v>
      </c>
      <c r="E35" s="591"/>
      <c r="F35" s="595"/>
      <c r="G35" s="591"/>
    </row>
    <row r="36" spans="1:8">
      <c r="A36" s="591"/>
      <c r="B36" s="591"/>
      <c r="C36" s="592"/>
      <c r="D36" s="594" t="s">
        <v>18</v>
      </c>
      <c r="E36" s="591"/>
      <c r="F36" s="595"/>
      <c r="G36" s="591"/>
    </row>
    <row r="37" spans="1:8">
      <c r="A37" s="591"/>
      <c r="B37" s="591"/>
      <c r="C37" s="592"/>
      <c r="D37" s="594" t="s">
        <v>653</v>
      </c>
      <c r="E37" s="591"/>
      <c r="F37" s="595"/>
      <c r="G37" s="591"/>
    </row>
    <row r="38" spans="1:8">
      <c r="A38" s="591"/>
      <c r="B38" s="591"/>
      <c r="C38" s="592"/>
      <c r="D38" s="594" t="s">
        <v>25</v>
      </c>
      <c r="E38" s="591"/>
      <c r="F38" s="595"/>
      <c r="G38" s="591"/>
    </row>
    <row r="39" spans="1:8">
      <c r="A39" s="591"/>
      <c r="B39" s="591"/>
      <c r="C39" s="592"/>
      <c r="D39" s="594" t="s">
        <v>30</v>
      </c>
      <c r="E39" s="591"/>
      <c r="F39" s="595"/>
      <c r="G39" s="591"/>
    </row>
    <row r="40" spans="1:8" ht="35.25" customHeight="1">
      <c r="A40" s="591"/>
      <c r="B40" s="591"/>
      <c r="C40" s="592"/>
      <c r="D40" s="594" t="s">
        <v>33</v>
      </c>
      <c r="E40" s="591" t="s">
        <v>673</v>
      </c>
      <c r="F40" s="595" t="s">
        <v>658</v>
      </c>
      <c r="G40" s="591"/>
    </row>
    <row r="42" spans="1:8" ht="161.25" customHeight="1">
      <c r="A42" s="591" t="s">
        <v>674</v>
      </c>
      <c r="B42" s="596" t="s">
        <v>675</v>
      </c>
      <c r="C42" s="592" t="s">
        <v>53</v>
      </c>
      <c r="D42" s="592"/>
      <c r="E42" s="594" t="s">
        <v>676</v>
      </c>
      <c r="F42" s="597"/>
      <c r="G42" s="598"/>
      <c r="H42" s="674" t="s">
        <v>111</v>
      </c>
    </row>
    <row r="43" spans="1:8">
      <c r="A43" s="591"/>
      <c r="B43" s="591"/>
      <c r="C43" s="592"/>
      <c r="D43" s="592" t="s">
        <v>672</v>
      </c>
      <c r="E43" s="591"/>
      <c r="F43" s="597"/>
      <c r="G43" s="598"/>
    </row>
    <row r="44" spans="1:8">
      <c r="A44" s="591"/>
      <c r="B44" s="591"/>
      <c r="C44" s="592"/>
      <c r="D44" s="592" t="str">
        <f>D$36</f>
        <v>MA</v>
      </c>
      <c r="E44" s="591"/>
      <c r="F44" s="597"/>
      <c r="G44" s="598"/>
    </row>
    <row r="45" spans="1:8">
      <c r="A45" s="591"/>
      <c r="B45" s="591"/>
      <c r="C45" s="592"/>
      <c r="D45" s="592" t="str">
        <f>D$37</f>
        <v>S1</v>
      </c>
      <c r="E45" s="591"/>
      <c r="F45" s="597"/>
      <c r="G45" s="598"/>
    </row>
    <row r="46" spans="1:8">
      <c r="A46" s="591"/>
      <c r="B46" s="591"/>
      <c r="C46" s="592"/>
      <c r="D46" s="592" t="str">
        <f>D$38</f>
        <v>S2</v>
      </c>
      <c r="E46" s="591"/>
      <c r="F46" s="597"/>
      <c r="G46" s="598"/>
    </row>
    <row r="47" spans="1:8">
      <c r="A47" s="591"/>
      <c r="B47" s="591"/>
      <c r="C47" s="592"/>
      <c r="D47" s="592" t="str">
        <f>D$39</f>
        <v>S3</v>
      </c>
      <c r="E47" s="591"/>
      <c r="F47" s="597"/>
      <c r="G47" s="598"/>
    </row>
    <row r="48" spans="1:8" ht="39.6">
      <c r="A48" s="591"/>
      <c r="B48" s="591"/>
      <c r="C48" s="592"/>
      <c r="D48" s="592" t="str">
        <f>D$40</f>
        <v>S4</v>
      </c>
      <c r="E48" s="529" t="s">
        <v>677</v>
      </c>
      <c r="F48" s="597" t="s">
        <v>658</v>
      </c>
      <c r="G48" s="598"/>
    </row>
    <row r="50" spans="1:8" ht="96.6">
      <c r="A50" s="591" t="s">
        <v>678</v>
      </c>
      <c r="B50" s="591" t="s">
        <v>679</v>
      </c>
      <c r="C50" s="592" t="s">
        <v>62</v>
      </c>
      <c r="D50" s="592"/>
      <c r="E50" s="594" t="s">
        <v>680</v>
      </c>
      <c r="F50" s="597"/>
      <c r="G50" s="598"/>
      <c r="H50" s="674" t="s">
        <v>70</v>
      </c>
    </row>
    <row r="51" spans="1:8">
      <c r="A51" s="591"/>
      <c r="B51" s="599"/>
      <c r="C51" s="592"/>
      <c r="D51" s="592" t="s">
        <v>672</v>
      </c>
      <c r="E51" s="591"/>
      <c r="F51" s="597"/>
      <c r="G51" s="598"/>
    </row>
    <row r="52" spans="1:8">
      <c r="A52" s="591"/>
      <c r="B52" s="591"/>
      <c r="C52" s="592"/>
      <c r="D52" s="592" t="str">
        <f>D$36</f>
        <v>MA</v>
      </c>
      <c r="E52" s="591"/>
      <c r="F52" s="597"/>
      <c r="G52" s="598"/>
    </row>
    <row r="53" spans="1:8">
      <c r="A53" s="591"/>
      <c r="B53" s="591"/>
      <c r="C53" s="592"/>
      <c r="D53" s="592" t="str">
        <f>D$37</f>
        <v>S1</v>
      </c>
      <c r="E53" s="591"/>
      <c r="F53" s="597"/>
      <c r="G53" s="598"/>
    </row>
    <row r="54" spans="1:8">
      <c r="A54" s="591"/>
      <c r="B54" s="591"/>
      <c r="C54" s="592"/>
      <c r="D54" s="592" t="str">
        <f>D$38</f>
        <v>S2</v>
      </c>
      <c r="E54" s="591"/>
      <c r="F54" s="597"/>
      <c r="G54" s="598"/>
    </row>
    <row r="55" spans="1:8">
      <c r="A55" s="591"/>
      <c r="B55" s="591"/>
      <c r="C55" s="592"/>
      <c r="D55" s="592" t="str">
        <f>D$39</f>
        <v>S3</v>
      </c>
      <c r="E55" s="591"/>
      <c r="F55" s="597"/>
      <c r="G55" s="598"/>
    </row>
    <row r="56" spans="1:8" ht="26.4">
      <c r="A56" s="591"/>
      <c r="B56" s="591"/>
      <c r="C56" s="592"/>
      <c r="D56" s="592" t="str">
        <f>D$40</f>
        <v>S4</v>
      </c>
      <c r="E56" s="529" t="s">
        <v>681</v>
      </c>
      <c r="F56" s="597" t="s">
        <v>658</v>
      </c>
      <c r="G56" s="598"/>
    </row>
    <row r="58" spans="1:8" ht="96.6">
      <c r="A58" s="591" t="s">
        <v>682</v>
      </c>
      <c r="B58" s="591" t="s">
        <v>683</v>
      </c>
      <c r="C58" s="592" t="s">
        <v>66</v>
      </c>
      <c r="D58" s="592"/>
      <c r="E58" s="594" t="s">
        <v>684</v>
      </c>
      <c r="F58" s="597"/>
      <c r="G58" s="598"/>
      <c r="H58" s="674" t="s">
        <v>685</v>
      </c>
    </row>
    <row r="59" spans="1:8">
      <c r="A59" s="591"/>
      <c r="B59" s="591"/>
      <c r="C59" s="592"/>
      <c r="D59" s="592" t="s">
        <v>672</v>
      </c>
      <c r="E59" s="591"/>
      <c r="F59" s="597"/>
      <c r="G59" s="598"/>
    </row>
    <row r="60" spans="1:8">
      <c r="A60" s="591"/>
      <c r="B60" s="591"/>
      <c r="C60" s="592"/>
      <c r="D60" s="592" t="str">
        <f>D$36</f>
        <v>MA</v>
      </c>
      <c r="E60" s="591"/>
      <c r="F60" s="597"/>
      <c r="G60" s="598"/>
    </row>
    <row r="61" spans="1:8">
      <c r="A61" s="591"/>
      <c r="B61" s="591"/>
      <c r="C61" s="592"/>
      <c r="D61" s="592" t="str">
        <f>D$37</f>
        <v>S1</v>
      </c>
      <c r="E61" s="591"/>
      <c r="F61" s="597"/>
      <c r="G61" s="598"/>
    </row>
    <row r="62" spans="1:8">
      <c r="A62" s="591"/>
      <c r="B62" s="591"/>
      <c r="C62" s="592"/>
      <c r="D62" s="592" t="str">
        <f>D$38</f>
        <v>S2</v>
      </c>
      <c r="E62" s="591"/>
      <c r="F62" s="597"/>
      <c r="G62" s="598"/>
    </row>
    <row r="63" spans="1:8">
      <c r="A63" s="591"/>
      <c r="B63" s="591"/>
      <c r="C63" s="592"/>
      <c r="D63" s="592" t="str">
        <f>D$39</f>
        <v>S3</v>
      </c>
      <c r="E63" s="591"/>
      <c r="F63" s="597"/>
      <c r="G63" s="598"/>
    </row>
    <row r="64" spans="1:8" ht="26.4">
      <c r="A64" s="591"/>
      <c r="B64" s="591"/>
      <c r="C64" s="592"/>
      <c r="D64" s="592" t="str">
        <f>D$40</f>
        <v>S4</v>
      </c>
      <c r="E64" s="529" t="s">
        <v>686</v>
      </c>
      <c r="F64" s="597" t="s">
        <v>658</v>
      </c>
      <c r="G64" s="598"/>
    </row>
    <row r="67" spans="1:8">
      <c r="A67" s="591"/>
      <c r="B67" s="591"/>
      <c r="C67" s="592">
        <v>1.2</v>
      </c>
      <c r="D67" s="592"/>
      <c r="E67" s="594" t="s">
        <v>687</v>
      </c>
      <c r="F67" s="597"/>
      <c r="G67" s="598"/>
    </row>
    <row r="68" spans="1:8" ht="110.4">
      <c r="A68" s="591" t="s">
        <v>688</v>
      </c>
      <c r="B68" s="596" t="s">
        <v>689</v>
      </c>
      <c r="C68" s="592" t="s">
        <v>70</v>
      </c>
      <c r="D68" s="592"/>
      <c r="E68" s="594" t="s">
        <v>690</v>
      </c>
      <c r="F68" s="597"/>
      <c r="G68" s="598"/>
      <c r="H68" s="674" t="s">
        <v>194</v>
      </c>
    </row>
    <row r="69" spans="1:8">
      <c r="A69" s="591"/>
      <c r="B69" s="591"/>
      <c r="C69" s="592"/>
      <c r="D69" s="592" t="s">
        <v>672</v>
      </c>
      <c r="E69" s="591"/>
      <c r="F69" s="597"/>
      <c r="G69" s="598"/>
    </row>
    <row r="70" spans="1:8">
      <c r="A70" s="591"/>
      <c r="B70" s="591"/>
      <c r="C70" s="592"/>
      <c r="D70" s="592" t="str">
        <f>D$36</f>
        <v>MA</v>
      </c>
      <c r="E70" s="591"/>
      <c r="F70" s="597"/>
      <c r="G70" s="598"/>
    </row>
    <row r="71" spans="1:8">
      <c r="A71" s="591"/>
      <c r="B71" s="591"/>
      <c r="C71" s="592"/>
      <c r="D71" s="592" t="str">
        <f>D$37</f>
        <v>S1</v>
      </c>
      <c r="E71" s="591"/>
      <c r="F71" s="597"/>
      <c r="G71" s="598"/>
    </row>
    <row r="72" spans="1:8">
      <c r="A72" s="591"/>
      <c r="B72" s="591"/>
      <c r="C72" s="592"/>
      <c r="D72" s="592" t="str">
        <f>D$38</f>
        <v>S2</v>
      </c>
      <c r="E72" s="591"/>
      <c r="F72" s="597"/>
      <c r="G72" s="598"/>
    </row>
    <row r="73" spans="1:8">
      <c r="A73" s="591"/>
      <c r="B73" s="591"/>
      <c r="C73" s="592"/>
      <c r="D73" s="592" t="str">
        <f>D$39</f>
        <v>S3</v>
      </c>
      <c r="E73" s="591"/>
      <c r="F73" s="597"/>
      <c r="G73" s="598"/>
    </row>
    <row r="74" spans="1:8" ht="52.8">
      <c r="A74" s="591"/>
      <c r="B74" s="591"/>
      <c r="C74" s="592"/>
      <c r="D74" s="592" t="str">
        <f>D$40</f>
        <v>S4</v>
      </c>
      <c r="E74" s="529" t="s">
        <v>691</v>
      </c>
      <c r="F74" s="597" t="s">
        <v>658</v>
      </c>
      <c r="G74" s="598"/>
    </row>
    <row r="77" spans="1:8">
      <c r="A77" s="586"/>
      <c r="B77" s="586"/>
      <c r="C77" s="600">
        <v>2</v>
      </c>
      <c r="D77" s="600"/>
      <c r="E77" s="588" t="s">
        <v>692</v>
      </c>
      <c r="F77" s="589"/>
      <c r="G77" s="586"/>
    </row>
    <row r="78" spans="1:8">
      <c r="A78" s="591"/>
      <c r="B78" s="591"/>
      <c r="C78" s="601">
        <v>2.1</v>
      </c>
      <c r="D78" s="601"/>
      <c r="E78" s="602" t="s">
        <v>693</v>
      </c>
      <c r="F78" s="595"/>
      <c r="G78" s="591"/>
    </row>
    <row r="79" spans="1:8" ht="207">
      <c r="A79" s="591" t="s">
        <v>694</v>
      </c>
      <c r="B79" s="596" t="s">
        <v>695</v>
      </c>
      <c r="C79" s="592" t="s">
        <v>696</v>
      </c>
      <c r="D79" s="592"/>
      <c r="E79" s="602" t="s">
        <v>697</v>
      </c>
      <c r="F79" s="595"/>
      <c r="G79" s="591"/>
      <c r="H79" s="674" t="s">
        <v>698</v>
      </c>
    </row>
    <row r="80" spans="1:8">
      <c r="A80" s="591"/>
      <c r="B80" s="591"/>
      <c r="C80" s="592"/>
      <c r="D80" s="592" t="s">
        <v>672</v>
      </c>
      <c r="E80" s="591"/>
      <c r="F80" s="595"/>
      <c r="G80" s="591"/>
    </row>
    <row r="81" spans="1:8">
      <c r="A81" s="591"/>
      <c r="B81" s="591"/>
      <c r="C81" s="592"/>
      <c r="D81" s="592" t="str">
        <f>D$36</f>
        <v>MA</v>
      </c>
      <c r="E81" s="603"/>
      <c r="F81" s="595"/>
      <c r="G81" s="591"/>
    </row>
    <row r="82" spans="1:8">
      <c r="A82" s="591"/>
      <c r="B82" s="591"/>
      <c r="C82" s="592"/>
      <c r="D82" s="592" t="str">
        <f>D$37</f>
        <v>S1</v>
      </c>
      <c r="E82" s="591"/>
      <c r="F82" s="595"/>
      <c r="G82" s="591"/>
    </row>
    <row r="83" spans="1:8">
      <c r="A83" s="591"/>
      <c r="B83" s="591"/>
      <c r="C83" s="592"/>
      <c r="D83" s="592" t="str">
        <f>D$38</f>
        <v>S2</v>
      </c>
      <c r="E83" s="591"/>
      <c r="F83" s="595"/>
      <c r="G83" s="591"/>
    </row>
    <row r="84" spans="1:8">
      <c r="A84" s="591"/>
      <c r="B84" s="591"/>
      <c r="C84" s="592"/>
      <c r="D84" s="592" t="str">
        <f>D$39</f>
        <v>S3</v>
      </c>
      <c r="E84" s="591"/>
      <c r="F84" s="595"/>
      <c r="G84" s="591"/>
    </row>
    <row r="85" spans="1:8" ht="118.8">
      <c r="A85" s="591"/>
      <c r="B85" s="591"/>
      <c r="C85" s="592"/>
      <c r="D85" s="592" t="str">
        <f>D$40</f>
        <v>S4</v>
      </c>
      <c r="E85" s="682" t="s">
        <v>699</v>
      </c>
      <c r="F85" s="595" t="s">
        <v>658</v>
      </c>
      <c r="G85" s="591"/>
    </row>
    <row r="86" spans="1:8">
      <c r="A86" s="591"/>
      <c r="B86" s="591"/>
    </row>
    <row r="87" spans="1:8" ht="82.8">
      <c r="A87" s="591" t="s">
        <v>700</v>
      </c>
      <c r="B87" s="591" t="s">
        <v>701</v>
      </c>
      <c r="C87" s="592" t="s">
        <v>702</v>
      </c>
      <c r="D87" s="592"/>
      <c r="E87" s="594" t="s">
        <v>703</v>
      </c>
      <c r="F87" s="597"/>
      <c r="G87" s="598"/>
    </row>
    <row r="88" spans="1:8">
      <c r="A88" s="591"/>
      <c r="B88" s="591"/>
      <c r="C88" s="592"/>
      <c r="D88" s="592" t="s">
        <v>672</v>
      </c>
      <c r="E88" s="591"/>
      <c r="F88" s="597"/>
      <c r="G88" s="598"/>
    </row>
    <row r="89" spans="1:8">
      <c r="A89" s="591"/>
      <c r="B89" s="591"/>
      <c r="C89" s="592"/>
      <c r="D89" s="592" t="str">
        <f>D$36</f>
        <v>MA</v>
      </c>
      <c r="E89" s="591"/>
      <c r="F89" s="597"/>
      <c r="G89" s="598"/>
    </row>
    <row r="90" spans="1:8">
      <c r="A90" s="591"/>
      <c r="B90" s="591"/>
      <c r="C90" s="592"/>
      <c r="D90" s="592" t="str">
        <f>D$37</f>
        <v>S1</v>
      </c>
      <c r="E90" s="591"/>
      <c r="F90" s="597"/>
      <c r="G90" s="598"/>
    </row>
    <row r="91" spans="1:8">
      <c r="A91" s="591"/>
      <c r="B91" s="591"/>
      <c r="C91" s="592"/>
      <c r="D91" s="592" t="str">
        <f>D$38</f>
        <v>S2</v>
      </c>
      <c r="E91" s="591"/>
      <c r="F91" s="597"/>
      <c r="G91" s="598"/>
    </row>
    <row r="92" spans="1:8">
      <c r="A92" s="591"/>
      <c r="B92" s="591"/>
      <c r="C92" s="592"/>
      <c r="D92" s="592" t="str">
        <f>D$39</f>
        <v>S3</v>
      </c>
      <c r="E92" s="591"/>
      <c r="F92" s="597"/>
      <c r="G92" s="598"/>
    </row>
    <row r="93" spans="1:8" ht="66">
      <c r="A93" s="591"/>
      <c r="B93" s="591"/>
      <c r="C93" s="592"/>
      <c r="D93" s="592" t="str">
        <f>D$40</f>
        <v>S4</v>
      </c>
      <c r="E93" s="683" t="s">
        <v>704</v>
      </c>
      <c r="F93" s="597" t="s">
        <v>658</v>
      </c>
      <c r="G93" s="598"/>
    </row>
    <row r="95" spans="1:8" ht="248.4">
      <c r="A95" s="591" t="s">
        <v>705</v>
      </c>
      <c r="B95" s="591" t="s">
        <v>706</v>
      </c>
      <c r="C95" s="592" t="s">
        <v>707</v>
      </c>
      <c r="D95" s="592"/>
      <c r="E95" s="594" t="s">
        <v>708</v>
      </c>
      <c r="F95" s="597"/>
      <c r="G95" s="598"/>
      <c r="H95" s="674" t="s">
        <v>709</v>
      </c>
    </row>
    <row r="96" spans="1:8">
      <c r="A96" s="591"/>
      <c r="B96" s="591"/>
      <c r="C96" s="592"/>
      <c r="D96" s="592" t="s">
        <v>672</v>
      </c>
      <c r="E96" s="591"/>
      <c r="F96" s="597"/>
      <c r="G96" s="598"/>
    </row>
    <row r="97" spans="1:8">
      <c r="A97" s="591"/>
      <c r="B97" s="591"/>
      <c r="C97" s="592"/>
      <c r="D97" s="592" t="str">
        <f>D$36</f>
        <v>MA</v>
      </c>
      <c r="E97" s="591"/>
      <c r="F97" s="597"/>
      <c r="G97" s="598"/>
    </row>
    <row r="98" spans="1:8">
      <c r="A98" s="591"/>
      <c r="B98" s="591"/>
      <c r="C98" s="592"/>
      <c r="D98" s="592" t="str">
        <f>D$37</f>
        <v>S1</v>
      </c>
      <c r="E98" s="591"/>
      <c r="F98" s="597"/>
      <c r="G98" s="598"/>
    </row>
    <row r="99" spans="1:8">
      <c r="A99" s="591"/>
      <c r="B99" s="591"/>
      <c r="C99" s="592"/>
      <c r="D99" s="592" t="str">
        <f>D$38</f>
        <v>S2</v>
      </c>
      <c r="E99" s="591"/>
      <c r="F99" s="597"/>
      <c r="G99" s="598"/>
    </row>
    <row r="100" spans="1:8">
      <c r="A100" s="591"/>
      <c r="B100" s="591"/>
      <c r="C100" s="592"/>
      <c r="D100" s="592" t="str">
        <f>D$39</f>
        <v>S3</v>
      </c>
      <c r="E100" s="591"/>
      <c r="F100" s="597"/>
      <c r="G100" s="598"/>
    </row>
    <row r="101" spans="1:8" ht="39.6">
      <c r="A101" s="591"/>
      <c r="B101" s="591"/>
      <c r="C101" s="592"/>
      <c r="D101" s="592" t="s">
        <v>33</v>
      </c>
      <c r="E101" s="682" t="s">
        <v>710</v>
      </c>
      <c r="F101" s="597" t="s">
        <v>658</v>
      </c>
      <c r="G101" s="598"/>
    </row>
    <row r="102" spans="1:8">
      <c r="A102" s="591"/>
      <c r="B102" s="591"/>
      <c r="C102" s="592"/>
      <c r="D102" s="592"/>
      <c r="E102" s="591"/>
      <c r="F102" s="597"/>
      <c r="G102" s="598"/>
    </row>
    <row r="103" spans="1:8" ht="303.60000000000002">
      <c r="A103" s="591" t="s">
        <v>711</v>
      </c>
      <c r="B103" s="591" t="s">
        <v>712</v>
      </c>
      <c r="C103" s="592" t="s">
        <v>713</v>
      </c>
      <c r="D103" s="592"/>
      <c r="E103" s="594" t="s">
        <v>714</v>
      </c>
      <c r="F103" s="597"/>
      <c r="G103" s="598"/>
      <c r="H103" s="674" t="s">
        <v>576</v>
      </c>
    </row>
    <row r="104" spans="1:8">
      <c r="A104" s="591"/>
      <c r="B104" s="591"/>
      <c r="C104" s="592"/>
      <c r="D104" s="592" t="s">
        <v>672</v>
      </c>
      <c r="E104" s="591"/>
      <c r="F104" s="597"/>
      <c r="G104" s="598"/>
    </row>
    <row r="105" spans="1:8">
      <c r="A105" s="591"/>
      <c r="B105" s="591"/>
      <c r="C105" s="592"/>
      <c r="D105" s="592" t="str">
        <f>D$36</f>
        <v>MA</v>
      </c>
      <c r="E105" s="591"/>
      <c r="F105" s="597"/>
      <c r="G105" s="598"/>
    </row>
    <row r="106" spans="1:8">
      <c r="A106" s="591"/>
      <c r="B106" s="591"/>
      <c r="C106" s="592"/>
      <c r="D106" s="592" t="str">
        <f>D$37</f>
        <v>S1</v>
      </c>
      <c r="E106" s="591"/>
      <c r="F106" s="597"/>
      <c r="G106" s="598"/>
    </row>
    <row r="107" spans="1:8">
      <c r="A107" s="591"/>
      <c r="B107" s="591"/>
      <c r="C107" s="592"/>
      <c r="D107" s="592" t="str">
        <f>D$38</f>
        <v>S2</v>
      </c>
      <c r="E107" s="591"/>
      <c r="F107" s="597"/>
      <c r="G107" s="598"/>
    </row>
    <row r="108" spans="1:8">
      <c r="A108" s="591"/>
      <c r="B108" s="591"/>
      <c r="C108" s="592"/>
      <c r="D108" s="592" t="str">
        <f>D$39</f>
        <v>S3</v>
      </c>
      <c r="E108" s="591"/>
      <c r="F108" s="597"/>
      <c r="G108" s="598"/>
    </row>
    <row r="109" spans="1:8" ht="52.8">
      <c r="A109" s="591"/>
      <c r="B109" s="591"/>
      <c r="C109" s="592"/>
      <c r="D109" s="592" t="str">
        <f>D$40</f>
        <v>S4</v>
      </c>
      <c r="E109" s="682" t="s">
        <v>715</v>
      </c>
      <c r="F109" s="597" t="s">
        <v>658</v>
      </c>
      <c r="G109" s="598"/>
    </row>
    <row r="112" spans="1:8">
      <c r="A112" s="591"/>
      <c r="B112" s="591"/>
      <c r="C112" s="592">
        <v>2.2000000000000002</v>
      </c>
      <c r="D112" s="592"/>
      <c r="E112" s="594" t="s">
        <v>716</v>
      </c>
      <c r="F112" s="597"/>
      <c r="G112" s="598"/>
    </row>
    <row r="113" spans="1:8" ht="165.6">
      <c r="A113" s="591" t="s">
        <v>717</v>
      </c>
      <c r="B113" s="591" t="s">
        <v>718</v>
      </c>
      <c r="C113" s="592" t="s">
        <v>719</v>
      </c>
      <c r="D113" s="592"/>
      <c r="E113" s="594" t="s">
        <v>720</v>
      </c>
      <c r="F113" s="597"/>
      <c r="G113" s="598"/>
      <c r="H113" s="674" t="s">
        <v>721</v>
      </c>
    </row>
    <row r="114" spans="1:8">
      <c r="A114" s="591"/>
      <c r="B114" s="591"/>
      <c r="C114" s="592"/>
      <c r="D114" s="592" t="s">
        <v>672</v>
      </c>
      <c r="E114" s="591"/>
      <c r="F114" s="597"/>
      <c r="G114" s="598"/>
    </row>
    <row r="115" spans="1:8">
      <c r="A115" s="591"/>
      <c r="B115" s="591"/>
      <c r="C115" s="592"/>
      <c r="D115" s="592" t="str">
        <f>D$36</f>
        <v>MA</v>
      </c>
      <c r="E115" s="591"/>
      <c r="F115" s="597"/>
      <c r="G115" s="598"/>
    </row>
    <row r="116" spans="1:8">
      <c r="A116" s="591"/>
      <c r="B116" s="591"/>
      <c r="C116" s="592"/>
      <c r="D116" s="592" t="str">
        <f>D$37</f>
        <v>S1</v>
      </c>
      <c r="E116" s="591"/>
      <c r="F116" s="597"/>
      <c r="G116" s="598"/>
    </row>
    <row r="117" spans="1:8">
      <c r="A117" s="591"/>
      <c r="B117" s="591"/>
      <c r="C117" s="592"/>
      <c r="D117" s="592" t="str">
        <f>D$38</f>
        <v>S2</v>
      </c>
      <c r="E117" s="591"/>
      <c r="F117" s="597"/>
      <c r="G117" s="598"/>
    </row>
    <row r="118" spans="1:8">
      <c r="A118" s="591"/>
      <c r="B118" s="591"/>
      <c r="C118" s="592"/>
      <c r="D118" s="592" t="str">
        <f>D$39</f>
        <v>S3</v>
      </c>
      <c r="E118" s="591"/>
      <c r="F118" s="597"/>
      <c r="G118" s="598"/>
    </row>
    <row r="119" spans="1:8" ht="66">
      <c r="A119" s="591"/>
      <c r="B119" s="591"/>
      <c r="C119" s="697"/>
      <c r="D119" s="698" t="s">
        <v>33</v>
      </c>
      <c r="E119" s="699" t="s">
        <v>722</v>
      </c>
      <c r="F119" s="700" t="s">
        <v>723</v>
      </c>
      <c r="G119" s="701" t="s">
        <v>724</v>
      </c>
    </row>
    <row r="121" spans="1:8" ht="220.8">
      <c r="A121" s="591" t="s">
        <v>725</v>
      </c>
      <c r="B121" s="591" t="s">
        <v>726</v>
      </c>
      <c r="C121" s="592" t="s">
        <v>727</v>
      </c>
      <c r="D121" s="592"/>
      <c r="E121" s="594" t="s">
        <v>728</v>
      </c>
      <c r="F121" s="597"/>
      <c r="G121" s="598"/>
      <c r="H121" s="674" t="s">
        <v>729</v>
      </c>
    </row>
    <row r="122" spans="1:8">
      <c r="A122" s="591"/>
      <c r="B122" s="591"/>
      <c r="C122" s="592"/>
      <c r="D122" s="592" t="s">
        <v>672</v>
      </c>
      <c r="E122" s="591"/>
      <c r="F122" s="597"/>
      <c r="G122" s="598"/>
    </row>
    <row r="123" spans="1:8">
      <c r="A123" s="591"/>
      <c r="B123" s="591"/>
      <c r="C123" s="592"/>
      <c r="D123" s="592" t="str">
        <f>D$36</f>
        <v>MA</v>
      </c>
      <c r="E123" s="591"/>
      <c r="F123" s="597"/>
      <c r="G123" s="598"/>
    </row>
    <row r="124" spans="1:8">
      <c r="A124" s="591"/>
      <c r="B124" s="591"/>
      <c r="C124" s="592"/>
      <c r="D124" s="592" t="str">
        <f>D$37</f>
        <v>S1</v>
      </c>
      <c r="E124" s="591"/>
      <c r="F124" s="597"/>
      <c r="G124" s="598"/>
    </row>
    <row r="125" spans="1:8">
      <c r="A125" s="591"/>
      <c r="B125" s="591"/>
      <c r="C125" s="592"/>
      <c r="D125" s="592" t="str">
        <f>D$38</f>
        <v>S2</v>
      </c>
      <c r="E125" s="591"/>
      <c r="F125" s="597"/>
      <c r="G125" s="598"/>
    </row>
    <row r="126" spans="1:8">
      <c r="A126" s="591"/>
      <c r="B126" s="591"/>
      <c r="C126" s="592"/>
      <c r="D126" s="592" t="str">
        <f>D$39</f>
        <v>S3</v>
      </c>
      <c r="E126" s="591"/>
      <c r="F126" s="597"/>
      <c r="G126" s="598"/>
    </row>
    <row r="127" spans="1:8" ht="79.2">
      <c r="A127" s="591"/>
      <c r="B127" s="591"/>
      <c r="C127" s="592"/>
      <c r="D127" s="592" t="str">
        <f>D$40</f>
        <v>S4</v>
      </c>
      <c r="E127" s="682" t="s">
        <v>730</v>
      </c>
      <c r="F127" s="597" t="s">
        <v>658</v>
      </c>
      <c r="G127" s="598"/>
    </row>
    <row r="129" spans="1:8" ht="138">
      <c r="A129" s="591" t="s">
        <v>731</v>
      </c>
      <c r="B129" s="591" t="s">
        <v>732</v>
      </c>
      <c r="C129" s="592" t="s">
        <v>733</v>
      </c>
      <c r="D129" s="592"/>
      <c r="E129" s="594" t="s">
        <v>734</v>
      </c>
      <c r="F129" s="597"/>
      <c r="G129" s="598"/>
      <c r="H129" s="674" t="s">
        <v>735</v>
      </c>
    </row>
    <row r="130" spans="1:8">
      <c r="A130" s="591"/>
      <c r="B130" s="591"/>
      <c r="C130" s="592"/>
      <c r="D130" s="592" t="s">
        <v>672</v>
      </c>
      <c r="E130" s="591"/>
      <c r="F130" s="597"/>
      <c r="G130" s="598"/>
    </row>
    <row r="131" spans="1:8">
      <c r="A131" s="591"/>
      <c r="B131" s="591"/>
      <c r="C131" s="592"/>
      <c r="D131" s="592" t="str">
        <f>D$36</f>
        <v>MA</v>
      </c>
      <c r="E131" s="591"/>
      <c r="F131" s="597"/>
      <c r="G131" s="598"/>
    </row>
    <row r="132" spans="1:8">
      <c r="A132" s="591"/>
      <c r="B132" s="591"/>
      <c r="C132" s="592"/>
      <c r="D132" s="592" t="str">
        <f>D$37</f>
        <v>S1</v>
      </c>
      <c r="E132" s="591"/>
      <c r="F132" s="597"/>
      <c r="G132" s="598"/>
    </row>
    <row r="133" spans="1:8">
      <c r="A133" s="591"/>
      <c r="B133" s="591"/>
      <c r="C133" s="592"/>
      <c r="D133" s="592" t="str">
        <f>D$38</f>
        <v>S2</v>
      </c>
      <c r="E133" s="591"/>
      <c r="F133" s="597"/>
      <c r="G133" s="598"/>
    </row>
    <row r="134" spans="1:8">
      <c r="A134" s="591"/>
      <c r="B134" s="591"/>
      <c r="C134" s="592"/>
      <c r="D134" s="592" t="str">
        <f>D$39</f>
        <v>S3</v>
      </c>
      <c r="E134" s="591"/>
      <c r="F134" s="597"/>
      <c r="G134" s="598"/>
    </row>
    <row r="135" spans="1:8">
      <c r="A135" s="591"/>
      <c r="B135" s="591"/>
      <c r="C135" s="592"/>
      <c r="D135" s="592" t="str">
        <f>D$40</f>
        <v>S4</v>
      </c>
      <c r="E135" s="682" t="s">
        <v>736</v>
      </c>
      <c r="F135" s="597" t="s">
        <v>658</v>
      </c>
      <c r="G135" s="598"/>
    </row>
    <row r="137" spans="1:8" ht="138">
      <c r="A137" s="591" t="s">
        <v>737</v>
      </c>
      <c r="B137" s="591" t="s">
        <v>738</v>
      </c>
      <c r="C137" s="592" t="s">
        <v>739</v>
      </c>
      <c r="D137" s="592"/>
      <c r="E137" s="594" t="s">
        <v>740</v>
      </c>
      <c r="F137" s="597"/>
      <c r="G137" s="598"/>
      <c r="H137" s="674" t="s">
        <v>741</v>
      </c>
    </row>
    <row r="138" spans="1:8">
      <c r="A138" s="591"/>
      <c r="B138" s="591"/>
      <c r="C138" s="592"/>
      <c r="D138" s="592" t="s">
        <v>672</v>
      </c>
      <c r="E138" s="591"/>
      <c r="F138" s="597"/>
      <c r="G138" s="598"/>
    </row>
    <row r="139" spans="1:8">
      <c r="A139" s="591"/>
      <c r="B139" s="591"/>
      <c r="C139" s="592"/>
      <c r="D139" s="592" t="str">
        <f>D$36</f>
        <v>MA</v>
      </c>
      <c r="E139" s="591"/>
      <c r="F139" s="597"/>
      <c r="G139" s="598"/>
    </row>
    <row r="140" spans="1:8">
      <c r="A140" s="591"/>
      <c r="B140" s="591"/>
      <c r="C140" s="592"/>
      <c r="D140" s="592" t="str">
        <f>D$37</f>
        <v>S1</v>
      </c>
      <c r="E140" s="591"/>
      <c r="F140" s="597"/>
      <c r="G140" s="598"/>
    </row>
    <row r="141" spans="1:8">
      <c r="A141" s="591"/>
      <c r="B141" s="591"/>
      <c r="C141" s="592"/>
      <c r="D141" s="592" t="str">
        <f>D$38</f>
        <v>S2</v>
      </c>
      <c r="E141" s="591"/>
      <c r="F141" s="597"/>
      <c r="G141" s="598"/>
    </row>
    <row r="142" spans="1:8">
      <c r="A142" s="591"/>
      <c r="B142" s="591"/>
      <c r="C142" s="592"/>
      <c r="D142" s="592" t="str">
        <f>D$39</f>
        <v>S3</v>
      </c>
      <c r="E142" s="591"/>
      <c r="F142" s="597"/>
      <c r="G142" s="598"/>
    </row>
    <row r="143" spans="1:8" ht="110.4">
      <c r="A143" s="591"/>
      <c r="B143" s="591"/>
      <c r="C143" s="592"/>
      <c r="D143" s="592" t="str">
        <f>D$40</f>
        <v>S4</v>
      </c>
      <c r="E143" s="591" t="s">
        <v>742</v>
      </c>
      <c r="F143" s="597" t="s">
        <v>658</v>
      </c>
      <c r="G143" s="598"/>
    </row>
    <row r="145" spans="1:8">
      <c r="A145" s="591"/>
      <c r="B145" s="591"/>
      <c r="C145" s="592">
        <v>2.2999999999999998</v>
      </c>
      <c r="D145" s="592"/>
      <c r="E145" s="594" t="s">
        <v>743</v>
      </c>
      <c r="F145" s="597"/>
      <c r="G145" s="598"/>
    </row>
    <row r="146" spans="1:8" ht="138">
      <c r="A146" s="591" t="s">
        <v>744</v>
      </c>
      <c r="B146" s="591" t="s">
        <v>745</v>
      </c>
      <c r="C146" s="592" t="s">
        <v>746</v>
      </c>
      <c r="D146" s="592"/>
      <c r="E146" s="594" t="s">
        <v>747</v>
      </c>
      <c r="F146" s="597"/>
      <c r="G146" s="598"/>
    </row>
    <row r="147" spans="1:8">
      <c r="A147" s="591"/>
      <c r="B147" s="591"/>
      <c r="C147" s="592"/>
      <c r="D147" s="592" t="s">
        <v>672</v>
      </c>
      <c r="E147" s="591"/>
      <c r="F147" s="597"/>
      <c r="G147" s="598"/>
    </row>
    <row r="148" spans="1:8">
      <c r="A148" s="591"/>
      <c r="B148" s="591"/>
      <c r="C148" s="592"/>
      <c r="D148" s="592" t="str">
        <f>D$36</f>
        <v>MA</v>
      </c>
      <c r="E148" s="591"/>
      <c r="F148" s="597"/>
      <c r="G148" s="598"/>
    </row>
    <row r="149" spans="1:8">
      <c r="A149" s="591"/>
      <c r="B149" s="591"/>
      <c r="C149" s="592"/>
      <c r="D149" s="592" t="str">
        <f>D$37</f>
        <v>S1</v>
      </c>
      <c r="E149" s="591"/>
      <c r="F149" s="597"/>
      <c r="G149" s="598"/>
    </row>
    <row r="150" spans="1:8">
      <c r="A150" s="591"/>
      <c r="B150" s="591"/>
      <c r="C150" s="592"/>
      <c r="D150" s="592" t="str">
        <f>D$38</f>
        <v>S2</v>
      </c>
      <c r="E150" s="591"/>
      <c r="F150" s="597"/>
      <c r="G150" s="598"/>
    </row>
    <row r="151" spans="1:8">
      <c r="A151" s="591"/>
      <c r="B151" s="591"/>
      <c r="C151" s="592"/>
      <c r="D151" s="592" t="str">
        <f>D$39</f>
        <v>S3</v>
      </c>
      <c r="E151" s="609"/>
      <c r="F151" s="597"/>
      <c r="G151" s="598"/>
    </row>
    <row r="152" spans="1:8" ht="75" customHeight="1">
      <c r="A152" s="591"/>
      <c r="B152" s="591"/>
      <c r="C152" s="592"/>
      <c r="D152" s="688" t="str">
        <f>D$40</f>
        <v>S4</v>
      </c>
      <c r="E152" s="687" t="s">
        <v>748</v>
      </c>
      <c r="F152" s="625" t="s">
        <v>658</v>
      </c>
      <c r="G152" s="598"/>
    </row>
    <row r="154" spans="1:8" ht="409.6">
      <c r="A154" s="591" t="s">
        <v>749</v>
      </c>
      <c r="B154" s="596" t="s">
        <v>750</v>
      </c>
      <c r="C154" s="601" t="s">
        <v>751</v>
      </c>
      <c r="D154" s="601"/>
      <c r="E154" s="602" t="s">
        <v>752</v>
      </c>
      <c r="F154" s="604"/>
      <c r="G154" s="605"/>
      <c r="H154" s="674" t="s">
        <v>621</v>
      </c>
    </row>
    <row r="155" spans="1:8">
      <c r="A155" s="591"/>
      <c r="B155" s="591"/>
      <c r="C155" s="592"/>
      <c r="D155" s="592" t="s">
        <v>672</v>
      </c>
      <c r="E155" s="591"/>
      <c r="F155" s="597"/>
      <c r="G155" s="598"/>
    </row>
    <row r="156" spans="1:8">
      <c r="A156" s="591"/>
      <c r="B156" s="591"/>
      <c r="C156" s="592"/>
      <c r="D156" s="592" t="str">
        <f>D$36</f>
        <v>MA</v>
      </c>
      <c r="E156" s="591"/>
      <c r="F156" s="597"/>
      <c r="G156" s="598"/>
    </row>
    <row r="157" spans="1:8">
      <c r="A157" s="591"/>
      <c r="B157" s="591"/>
      <c r="C157" s="592"/>
      <c r="D157" s="592" t="str">
        <f>D$37</f>
        <v>S1</v>
      </c>
      <c r="E157" s="591"/>
      <c r="F157" s="597"/>
      <c r="G157" s="598"/>
    </row>
    <row r="158" spans="1:8">
      <c r="A158" s="591"/>
      <c r="B158" s="591"/>
      <c r="C158" s="592"/>
      <c r="D158" s="592" t="str">
        <f>D$38</f>
        <v>S2</v>
      </c>
      <c r="E158" s="591"/>
      <c r="F158" s="597"/>
      <c r="G158" s="598"/>
    </row>
    <row r="159" spans="1:8">
      <c r="A159" s="591"/>
      <c r="B159" s="591"/>
      <c r="C159" s="592"/>
      <c r="D159" s="592" t="str">
        <f>D$39</f>
        <v>S3</v>
      </c>
      <c r="E159" s="591"/>
      <c r="F159" s="597"/>
      <c r="G159" s="598"/>
    </row>
    <row r="160" spans="1:8" ht="66">
      <c r="A160" s="591"/>
      <c r="B160" s="591"/>
      <c r="C160" s="592"/>
      <c r="D160" s="592" t="str">
        <f>D$40</f>
        <v>S4</v>
      </c>
      <c r="E160" s="682" t="s">
        <v>753</v>
      </c>
      <c r="F160" s="597" t="s">
        <v>658</v>
      </c>
      <c r="G160" s="598"/>
    </row>
    <row r="162" spans="1:8" ht="138">
      <c r="A162" s="591" t="s">
        <v>754</v>
      </c>
      <c r="B162" s="596" t="s">
        <v>755</v>
      </c>
      <c r="C162" s="592" t="s">
        <v>756</v>
      </c>
      <c r="D162" s="592"/>
      <c r="E162" s="594" t="s">
        <v>757</v>
      </c>
      <c r="F162" s="597"/>
      <c r="G162" s="598"/>
      <c r="H162" s="674" t="s">
        <v>549</v>
      </c>
    </row>
    <row r="163" spans="1:8">
      <c r="A163" s="591"/>
      <c r="B163" s="591"/>
      <c r="C163" s="592"/>
      <c r="D163" s="592" t="s">
        <v>672</v>
      </c>
      <c r="E163" s="591"/>
      <c r="F163" s="597"/>
      <c r="G163" s="598"/>
    </row>
    <row r="164" spans="1:8">
      <c r="A164" s="591"/>
      <c r="B164" s="591"/>
      <c r="C164" s="592"/>
      <c r="D164" s="592" t="str">
        <f>D$36</f>
        <v>MA</v>
      </c>
      <c r="E164" s="591"/>
      <c r="F164" s="597"/>
      <c r="G164" s="598"/>
    </row>
    <row r="165" spans="1:8">
      <c r="A165" s="591"/>
      <c r="B165" s="591"/>
      <c r="C165" s="592"/>
      <c r="D165" s="592" t="str">
        <f>D$37</f>
        <v>S1</v>
      </c>
      <c r="E165" s="591"/>
      <c r="F165" s="597"/>
      <c r="G165" s="598"/>
    </row>
    <row r="166" spans="1:8">
      <c r="A166" s="591"/>
      <c r="B166" s="591"/>
      <c r="C166" s="592"/>
      <c r="D166" s="592" t="str">
        <f>D$38</f>
        <v>S2</v>
      </c>
      <c r="E166" s="591"/>
      <c r="F166" s="597"/>
      <c r="G166" s="598"/>
    </row>
    <row r="167" spans="1:8">
      <c r="A167" s="591"/>
      <c r="B167" s="591"/>
      <c r="C167" s="592"/>
      <c r="D167" s="592" t="str">
        <f>D$39</f>
        <v>S3</v>
      </c>
      <c r="E167" s="609"/>
      <c r="F167" s="597"/>
      <c r="G167" s="598"/>
    </row>
    <row r="168" spans="1:8" ht="26.4">
      <c r="A168" s="591"/>
      <c r="B168" s="591"/>
      <c r="C168" s="592"/>
      <c r="D168" s="688" t="str">
        <f>D$40</f>
        <v>S4</v>
      </c>
      <c r="E168" s="687" t="s">
        <v>758</v>
      </c>
      <c r="F168" s="625" t="s">
        <v>658</v>
      </c>
      <c r="G168" s="598"/>
    </row>
    <row r="171" spans="1:8">
      <c r="A171" s="586"/>
      <c r="B171" s="586"/>
      <c r="C171" s="600">
        <v>3</v>
      </c>
      <c r="D171" s="600"/>
      <c r="E171" s="588" t="s">
        <v>759</v>
      </c>
      <c r="F171" s="606"/>
      <c r="G171" s="607"/>
    </row>
    <row r="172" spans="1:8">
      <c r="A172" s="591"/>
      <c r="B172" s="591"/>
      <c r="C172" s="592">
        <v>3.1</v>
      </c>
      <c r="D172" s="592"/>
      <c r="E172" s="594" t="s">
        <v>760</v>
      </c>
      <c r="F172" s="597"/>
      <c r="G172" s="598"/>
    </row>
    <row r="173" spans="1:8" ht="409.6">
      <c r="A173" s="591" t="s">
        <v>761</v>
      </c>
      <c r="B173" s="596" t="s">
        <v>762</v>
      </c>
      <c r="C173" s="592" t="s">
        <v>763</v>
      </c>
      <c r="D173" s="592"/>
      <c r="E173" s="594" t="s">
        <v>764</v>
      </c>
      <c r="F173" s="597"/>
      <c r="G173" s="598"/>
      <c r="H173" s="674" t="s">
        <v>488</v>
      </c>
    </row>
    <row r="174" spans="1:8">
      <c r="A174" s="591"/>
      <c r="B174" s="591"/>
      <c r="C174" s="592"/>
      <c r="D174" s="592" t="s">
        <v>672</v>
      </c>
      <c r="E174" s="591"/>
      <c r="F174" s="597"/>
      <c r="G174" s="598"/>
    </row>
    <row r="175" spans="1:8">
      <c r="A175" s="591"/>
      <c r="B175" s="591"/>
      <c r="C175" s="592"/>
      <c r="D175" s="592" t="str">
        <f>D$36</f>
        <v>MA</v>
      </c>
      <c r="E175" s="591"/>
      <c r="F175" s="597"/>
      <c r="G175" s="598"/>
    </row>
    <row r="176" spans="1:8">
      <c r="A176" s="591"/>
      <c r="B176" s="591"/>
      <c r="C176" s="592"/>
      <c r="D176" s="592" t="str">
        <f>D$37</f>
        <v>S1</v>
      </c>
      <c r="E176" s="591"/>
      <c r="F176" s="597"/>
      <c r="G176" s="598"/>
    </row>
    <row r="177" spans="1:7">
      <c r="A177" s="591"/>
      <c r="B177" s="591"/>
      <c r="C177" s="592"/>
      <c r="D177" s="592" t="str">
        <f>D$38</f>
        <v>S2</v>
      </c>
      <c r="E177" s="591"/>
      <c r="F177" s="597"/>
      <c r="G177" s="598"/>
    </row>
    <row r="178" spans="1:7">
      <c r="A178" s="591"/>
      <c r="B178" s="591"/>
      <c r="C178" s="592"/>
      <c r="D178" s="592" t="str">
        <f>D$39</f>
        <v>S3</v>
      </c>
      <c r="E178" s="591"/>
      <c r="F178" s="597"/>
      <c r="G178" s="598"/>
    </row>
    <row r="179" spans="1:7" ht="52.8">
      <c r="A179" s="591"/>
      <c r="B179" s="591"/>
      <c r="C179" s="592"/>
      <c r="D179" s="592" t="str">
        <f>D$40</f>
        <v>S4</v>
      </c>
      <c r="E179" s="682" t="s">
        <v>765</v>
      </c>
      <c r="F179" s="597" t="s">
        <v>658</v>
      </c>
      <c r="G179" s="598"/>
    </row>
    <row r="181" spans="1:7" ht="151.80000000000001">
      <c r="A181" s="591" t="s">
        <v>766</v>
      </c>
      <c r="B181" s="596" t="s">
        <v>767</v>
      </c>
      <c r="C181" s="592" t="s">
        <v>768</v>
      </c>
      <c r="D181" s="592"/>
      <c r="E181" s="594" t="s">
        <v>769</v>
      </c>
      <c r="F181" s="597"/>
      <c r="G181" s="598"/>
    </row>
    <row r="182" spans="1:7">
      <c r="A182" s="591"/>
      <c r="B182" s="591"/>
      <c r="C182" s="592"/>
      <c r="D182" s="592" t="s">
        <v>672</v>
      </c>
      <c r="E182" s="591"/>
      <c r="F182" s="597"/>
      <c r="G182" s="598"/>
    </row>
    <row r="183" spans="1:7">
      <c r="A183" s="591"/>
      <c r="B183" s="591"/>
      <c r="C183" s="592"/>
      <c r="D183" s="592" t="str">
        <f>D$36</f>
        <v>MA</v>
      </c>
      <c r="E183" s="591"/>
      <c r="F183" s="597"/>
      <c r="G183" s="598"/>
    </row>
    <row r="184" spans="1:7">
      <c r="A184" s="591"/>
      <c r="B184" s="591"/>
      <c r="C184" s="592"/>
      <c r="D184" s="592" t="str">
        <f>D$37</f>
        <v>S1</v>
      </c>
      <c r="E184" s="591"/>
      <c r="F184" s="597"/>
      <c r="G184" s="598"/>
    </row>
    <row r="185" spans="1:7">
      <c r="A185" s="591"/>
      <c r="B185" s="591"/>
      <c r="C185" s="592"/>
      <c r="D185" s="592" t="str">
        <f>D$38</f>
        <v>S2</v>
      </c>
      <c r="E185" s="591"/>
      <c r="F185" s="597"/>
      <c r="G185" s="598"/>
    </row>
    <row r="186" spans="1:7">
      <c r="A186" s="591"/>
      <c r="B186" s="591"/>
      <c r="C186" s="592"/>
      <c r="D186" s="592" t="str">
        <f>D$39</f>
        <v>S3</v>
      </c>
      <c r="E186" s="591"/>
      <c r="F186" s="597"/>
      <c r="G186" s="598"/>
    </row>
    <row r="187" spans="1:7">
      <c r="A187" s="591"/>
      <c r="B187" s="591"/>
      <c r="C187" s="592"/>
      <c r="D187" s="592" t="str">
        <f>D$40</f>
        <v>S4</v>
      </c>
      <c r="E187" s="591"/>
      <c r="F187" s="597"/>
      <c r="G187" s="598"/>
    </row>
    <row r="189" spans="1:7">
      <c r="A189" s="591"/>
      <c r="B189" s="591"/>
      <c r="C189" s="592">
        <v>3.2</v>
      </c>
      <c r="D189" s="592"/>
      <c r="E189" s="594" t="s">
        <v>770</v>
      </c>
      <c r="F189" s="597"/>
      <c r="G189" s="598"/>
    </row>
    <row r="190" spans="1:7" ht="303.60000000000002">
      <c r="A190" s="591" t="s">
        <v>771</v>
      </c>
      <c r="B190" s="608" t="s">
        <v>772</v>
      </c>
      <c r="C190" s="592" t="s">
        <v>428</v>
      </c>
      <c r="D190" s="592"/>
      <c r="E190" s="594" t="s">
        <v>773</v>
      </c>
      <c r="F190" s="597"/>
      <c r="G190" s="598"/>
    </row>
    <row r="191" spans="1:7">
      <c r="A191" s="591"/>
      <c r="B191" s="591"/>
      <c r="C191" s="592"/>
      <c r="D191" s="592" t="s">
        <v>672</v>
      </c>
      <c r="E191" s="591"/>
      <c r="F191" s="597"/>
      <c r="G191" s="598"/>
    </row>
    <row r="192" spans="1:7">
      <c r="A192" s="591"/>
      <c r="B192" s="591"/>
      <c r="C192" s="592"/>
      <c r="D192" s="592" t="str">
        <f>D$36</f>
        <v>MA</v>
      </c>
      <c r="E192" s="591"/>
      <c r="F192" s="597"/>
      <c r="G192" s="598"/>
    </row>
    <row r="193" spans="1:7">
      <c r="A193" s="591"/>
      <c r="B193" s="591"/>
      <c r="C193" s="592"/>
      <c r="D193" s="592" t="str">
        <f>D$37</f>
        <v>S1</v>
      </c>
      <c r="E193" s="591"/>
      <c r="F193" s="597"/>
      <c r="G193" s="598"/>
    </row>
    <row r="194" spans="1:7">
      <c r="A194" s="591"/>
      <c r="B194" s="591"/>
      <c r="C194" s="592"/>
      <c r="D194" s="592" t="str">
        <f>D$38</f>
        <v>S2</v>
      </c>
      <c r="E194" s="591"/>
      <c r="F194" s="597"/>
      <c r="G194" s="598"/>
    </row>
    <row r="195" spans="1:7">
      <c r="A195" s="591"/>
      <c r="B195" s="591"/>
      <c r="C195" s="592"/>
      <c r="D195" s="592" t="str">
        <f>D$39</f>
        <v>S3</v>
      </c>
      <c r="E195" s="591"/>
      <c r="F195" s="597"/>
      <c r="G195" s="598"/>
    </row>
    <row r="196" spans="1:7">
      <c r="A196" s="591"/>
      <c r="B196" s="591"/>
      <c r="C196" s="592"/>
      <c r="D196" s="592" t="str">
        <f>D$40</f>
        <v>S4</v>
      </c>
      <c r="E196" s="591"/>
      <c r="F196" s="597"/>
      <c r="G196" s="598"/>
    </row>
    <row r="197" spans="1:7">
      <c r="F197" s="595"/>
    </row>
    <row r="198" spans="1:7" ht="207">
      <c r="A198" s="591" t="s">
        <v>774</v>
      </c>
      <c r="B198" s="596" t="s">
        <v>775</v>
      </c>
      <c r="C198" s="592" t="s">
        <v>776</v>
      </c>
      <c r="D198" s="592"/>
      <c r="E198" s="594" t="s">
        <v>777</v>
      </c>
      <c r="F198" s="597"/>
      <c r="G198" s="598"/>
    </row>
    <row r="199" spans="1:7">
      <c r="A199" s="591"/>
      <c r="B199" s="591"/>
      <c r="C199" s="592"/>
      <c r="D199" s="592" t="s">
        <v>672</v>
      </c>
      <c r="E199" s="591"/>
      <c r="F199" s="597"/>
      <c r="G199" s="598"/>
    </row>
    <row r="200" spans="1:7">
      <c r="A200" s="591"/>
      <c r="B200" s="591"/>
      <c r="C200" s="592"/>
      <c r="D200" s="592" t="str">
        <f>D$36</f>
        <v>MA</v>
      </c>
      <c r="E200" s="591"/>
      <c r="F200" s="597"/>
      <c r="G200" s="598"/>
    </row>
    <row r="201" spans="1:7">
      <c r="A201" s="591"/>
      <c r="B201" s="591"/>
      <c r="C201" s="592"/>
      <c r="D201" s="592" t="str">
        <f>D$37</f>
        <v>S1</v>
      </c>
      <c r="E201" s="591"/>
      <c r="F201" s="597"/>
      <c r="G201" s="598"/>
    </row>
    <row r="202" spans="1:7">
      <c r="A202" s="591"/>
      <c r="B202" s="591"/>
      <c r="C202" s="592"/>
      <c r="D202" s="592" t="str">
        <f>D$38</f>
        <v>S2</v>
      </c>
      <c r="E202" s="591"/>
      <c r="F202" s="597"/>
      <c r="G202" s="598"/>
    </row>
    <row r="203" spans="1:7">
      <c r="A203" s="591"/>
      <c r="B203" s="591"/>
      <c r="C203" s="592"/>
      <c r="D203" s="592" t="str">
        <f>D$39</f>
        <v>S3</v>
      </c>
      <c r="E203" s="591"/>
      <c r="F203" s="597"/>
      <c r="G203" s="598"/>
    </row>
    <row r="204" spans="1:7">
      <c r="A204" s="591"/>
      <c r="B204" s="591"/>
      <c r="C204" s="592"/>
      <c r="D204" s="592" t="str">
        <f>D$40</f>
        <v>S4</v>
      </c>
      <c r="E204" s="591"/>
      <c r="F204" s="597"/>
      <c r="G204" s="598"/>
    </row>
    <row r="206" spans="1:7" ht="165.6">
      <c r="A206" s="591" t="s">
        <v>778</v>
      </c>
      <c r="B206" s="608" t="s">
        <v>779</v>
      </c>
      <c r="C206" s="592" t="s">
        <v>780</v>
      </c>
      <c r="D206" s="592"/>
      <c r="E206" s="594" t="s">
        <v>781</v>
      </c>
      <c r="F206" s="597"/>
      <c r="G206" s="598"/>
    </row>
    <row r="207" spans="1:7">
      <c r="A207" s="591"/>
      <c r="B207" s="591"/>
      <c r="C207" s="592"/>
      <c r="D207" s="592" t="s">
        <v>672</v>
      </c>
      <c r="E207" s="591"/>
      <c r="F207" s="597"/>
      <c r="G207" s="598"/>
    </row>
    <row r="208" spans="1:7">
      <c r="A208" s="591"/>
      <c r="B208" s="591"/>
      <c r="C208" s="592"/>
      <c r="D208" s="592" t="str">
        <f>D$36</f>
        <v>MA</v>
      </c>
      <c r="E208" s="591"/>
      <c r="F208" s="597"/>
      <c r="G208" s="598"/>
    </row>
    <row r="209" spans="1:7">
      <c r="A209" s="591"/>
      <c r="B209" s="591"/>
      <c r="C209" s="592"/>
      <c r="D209" s="592" t="str">
        <f>D$37</f>
        <v>S1</v>
      </c>
      <c r="E209" s="591"/>
      <c r="F209" s="597"/>
      <c r="G209" s="598"/>
    </row>
    <row r="210" spans="1:7">
      <c r="A210" s="591"/>
      <c r="B210" s="591"/>
      <c r="C210" s="592"/>
      <c r="D210" s="592" t="str">
        <f>D$38</f>
        <v>S2</v>
      </c>
      <c r="E210" s="591"/>
      <c r="F210" s="597"/>
      <c r="G210" s="598"/>
    </row>
    <row r="211" spans="1:7">
      <c r="A211" s="591"/>
      <c r="B211" s="591"/>
      <c r="C211" s="592"/>
      <c r="D211" s="592" t="str">
        <f>D$39</f>
        <v>S3</v>
      </c>
      <c r="E211" s="591"/>
      <c r="F211" s="597"/>
      <c r="G211" s="598"/>
    </row>
    <row r="212" spans="1:7">
      <c r="A212" s="591"/>
      <c r="B212" s="591"/>
      <c r="C212" s="592"/>
      <c r="D212" s="592" t="str">
        <f>D$40</f>
        <v>S4</v>
      </c>
      <c r="E212" s="591"/>
      <c r="F212" s="597"/>
      <c r="G212" s="598"/>
    </row>
    <row r="214" spans="1:7" ht="151.80000000000001">
      <c r="A214" s="591" t="s">
        <v>782</v>
      </c>
      <c r="B214" s="591" t="s">
        <v>783</v>
      </c>
      <c r="C214" s="592" t="s">
        <v>784</v>
      </c>
      <c r="D214" s="592"/>
      <c r="E214" s="594" t="s">
        <v>785</v>
      </c>
      <c r="F214" s="597"/>
      <c r="G214" s="598"/>
    </row>
    <row r="215" spans="1:7">
      <c r="A215" s="591"/>
      <c r="B215" s="591"/>
      <c r="C215" s="592"/>
      <c r="D215" s="592" t="s">
        <v>672</v>
      </c>
      <c r="E215" s="591"/>
      <c r="F215" s="597"/>
      <c r="G215" s="598"/>
    </row>
    <row r="216" spans="1:7">
      <c r="A216" s="591"/>
      <c r="B216" s="591"/>
      <c r="C216" s="592"/>
      <c r="D216" s="592" t="str">
        <f>D$36</f>
        <v>MA</v>
      </c>
      <c r="E216" s="591"/>
      <c r="F216" s="597"/>
      <c r="G216" s="598"/>
    </row>
    <row r="217" spans="1:7">
      <c r="A217" s="591"/>
      <c r="B217" s="591"/>
      <c r="C217" s="592"/>
      <c r="D217" s="592" t="str">
        <f>D$37</f>
        <v>S1</v>
      </c>
      <c r="E217" s="591"/>
      <c r="F217" s="597"/>
      <c r="G217" s="598"/>
    </row>
    <row r="218" spans="1:7">
      <c r="A218" s="591"/>
      <c r="B218" s="591"/>
      <c r="C218" s="592"/>
      <c r="D218" s="592" t="str">
        <f>D$38</f>
        <v>S2</v>
      </c>
      <c r="E218" s="591"/>
      <c r="F218" s="597"/>
      <c r="G218" s="598"/>
    </row>
    <row r="219" spans="1:7">
      <c r="A219" s="591"/>
      <c r="B219" s="591"/>
      <c r="C219" s="592"/>
      <c r="D219" s="592" t="str">
        <f>D$39</f>
        <v>S3</v>
      </c>
      <c r="E219" s="591"/>
      <c r="F219" s="597"/>
      <c r="G219" s="598"/>
    </row>
    <row r="220" spans="1:7">
      <c r="A220" s="591"/>
      <c r="B220" s="591"/>
      <c r="C220" s="592"/>
      <c r="D220" s="592" t="str">
        <f>D$40</f>
        <v>S4</v>
      </c>
      <c r="E220" s="591"/>
      <c r="F220" s="597"/>
      <c r="G220" s="598"/>
    </row>
    <row r="222" spans="1:7">
      <c r="A222" s="591"/>
      <c r="B222" s="591"/>
      <c r="C222" s="592">
        <v>3.3</v>
      </c>
      <c r="D222" s="592"/>
      <c r="E222" s="594" t="s">
        <v>786</v>
      </c>
      <c r="F222" s="597"/>
      <c r="G222" s="598"/>
    </row>
    <row r="223" spans="1:7" ht="317.39999999999998">
      <c r="A223" s="591" t="s">
        <v>787</v>
      </c>
      <c r="B223" s="591" t="s">
        <v>788</v>
      </c>
      <c r="C223" s="592" t="s">
        <v>789</v>
      </c>
      <c r="D223" s="592"/>
      <c r="E223" s="594" t="s">
        <v>790</v>
      </c>
      <c r="F223" s="597"/>
      <c r="G223" s="598"/>
    </row>
    <row r="224" spans="1:7">
      <c r="A224" s="591"/>
      <c r="B224" s="591"/>
      <c r="C224" s="592"/>
      <c r="D224" s="592" t="s">
        <v>672</v>
      </c>
      <c r="E224" s="591"/>
      <c r="F224" s="597"/>
      <c r="G224" s="598"/>
    </row>
    <row r="225" spans="1:8">
      <c r="A225" s="591"/>
      <c r="B225" s="591"/>
      <c r="C225" s="592"/>
      <c r="D225" s="592" t="str">
        <f>D$36</f>
        <v>MA</v>
      </c>
      <c r="E225" s="591"/>
      <c r="F225" s="597"/>
      <c r="G225" s="598"/>
    </row>
    <row r="226" spans="1:8">
      <c r="A226" s="591"/>
      <c r="B226" s="591"/>
      <c r="C226" s="592"/>
      <c r="D226" s="592" t="str">
        <f>D$37</f>
        <v>S1</v>
      </c>
      <c r="E226" s="591"/>
      <c r="F226" s="597"/>
      <c r="G226" s="598"/>
    </row>
    <row r="227" spans="1:8">
      <c r="A227" s="591"/>
      <c r="B227" s="591"/>
      <c r="C227" s="592"/>
      <c r="D227" s="592" t="str">
        <f>D$38</f>
        <v>S2</v>
      </c>
      <c r="E227" s="591"/>
      <c r="F227" s="597"/>
      <c r="G227" s="598"/>
    </row>
    <row r="228" spans="1:8">
      <c r="A228" s="591"/>
      <c r="B228" s="591"/>
      <c r="C228" s="592"/>
      <c r="D228" s="592" t="str">
        <f>D$39</f>
        <v>S3</v>
      </c>
      <c r="E228" s="591"/>
      <c r="F228" s="597"/>
      <c r="G228" s="598"/>
    </row>
    <row r="229" spans="1:8">
      <c r="A229" s="591"/>
      <c r="B229" s="591"/>
      <c r="C229" s="592"/>
      <c r="D229" s="592" t="str">
        <f>D$40</f>
        <v>S4</v>
      </c>
      <c r="E229" s="591"/>
      <c r="F229" s="597"/>
      <c r="G229" s="598"/>
    </row>
    <row r="231" spans="1:8" ht="124.2">
      <c r="A231" s="591" t="s">
        <v>791</v>
      </c>
      <c r="B231" s="591" t="s">
        <v>792</v>
      </c>
      <c r="C231" s="601" t="s">
        <v>793</v>
      </c>
      <c r="D231" s="601"/>
      <c r="E231" s="602" t="s">
        <v>794</v>
      </c>
      <c r="F231" s="604"/>
      <c r="G231" s="605"/>
      <c r="H231" s="674" t="s">
        <v>795</v>
      </c>
    </row>
    <row r="232" spans="1:8">
      <c r="A232" s="591"/>
      <c r="B232" s="591"/>
      <c r="C232" s="601"/>
      <c r="D232" s="601" t="s">
        <v>672</v>
      </c>
      <c r="E232" s="609"/>
      <c r="F232" s="604"/>
      <c r="G232" s="605"/>
    </row>
    <row r="233" spans="1:8">
      <c r="A233" s="591"/>
      <c r="B233" s="591"/>
      <c r="C233" s="592"/>
      <c r="D233" s="592" t="str">
        <f>D$36</f>
        <v>MA</v>
      </c>
      <c r="E233" s="591"/>
      <c r="F233" s="597"/>
      <c r="G233" s="598"/>
    </row>
    <row r="234" spans="1:8">
      <c r="A234" s="591"/>
      <c r="B234" s="591"/>
      <c r="C234" s="592"/>
      <c r="D234" s="592" t="str">
        <f>D$37</f>
        <v>S1</v>
      </c>
      <c r="E234" s="591"/>
      <c r="F234" s="597"/>
      <c r="G234" s="598"/>
    </row>
    <row r="235" spans="1:8">
      <c r="A235" s="591"/>
      <c r="B235" s="591"/>
      <c r="C235" s="592"/>
      <c r="D235" s="592" t="str">
        <f>D$38</f>
        <v>S2</v>
      </c>
      <c r="E235" s="591"/>
      <c r="F235" s="597"/>
      <c r="G235" s="598"/>
    </row>
    <row r="236" spans="1:8">
      <c r="A236" s="591"/>
      <c r="B236" s="591"/>
      <c r="C236" s="592"/>
      <c r="D236" s="592" t="str">
        <f>D$39</f>
        <v>S3</v>
      </c>
      <c r="E236" s="591"/>
      <c r="F236" s="597"/>
      <c r="G236" s="598"/>
    </row>
    <row r="237" spans="1:8">
      <c r="A237" s="591"/>
      <c r="B237" s="591"/>
      <c r="C237" s="592"/>
      <c r="D237" s="592" t="str">
        <f>D$40</f>
        <v>S4</v>
      </c>
      <c r="E237" s="591"/>
      <c r="F237" s="597"/>
      <c r="G237" s="598"/>
    </row>
    <row r="239" spans="1:8" ht="82.8">
      <c r="A239" s="591" t="s">
        <v>796</v>
      </c>
      <c r="B239" s="591" t="s">
        <v>797</v>
      </c>
      <c r="C239" s="592" t="s">
        <v>798</v>
      </c>
      <c r="D239" s="610"/>
      <c r="E239" s="594" t="s">
        <v>799</v>
      </c>
      <c r="F239" s="597"/>
      <c r="G239" s="598"/>
      <c r="H239" s="674" t="s">
        <v>800</v>
      </c>
    </row>
    <row r="240" spans="1:8">
      <c r="A240" s="591"/>
      <c r="B240" s="591"/>
      <c r="C240" s="592"/>
      <c r="D240" s="592" t="s">
        <v>672</v>
      </c>
      <c r="E240" s="591"/>
      <c r="F240" s="597"/>
      <c r="G240" s="598"/>
    </row>
    <row r="241" spans="1:7">
      <c r="A241" s="591"/>
      <c r="B241" s="591"/>
      <c r="C241" s="611"/>
      <c r="D241" s="593" t="s">
        <v>18</v>
      </c>
      <c r="E241" s="591"/>
      <c r="F241" s="597"/>
      <c r="G241" s="598"/>
    </row>
    <row r="242" spans="1:7">
      <c r="A242" s="591"/>
      <c r="B242" s="591"/>
      <c r="C242" s="611"/>
      <c r="D242" s="593" t="s">
        <v>653</v>
      </c>
      <c r="E242" s="591"/>
      <c r="F242" s="597"/>
      <c r="G242" s="598"/>
    </row>
    <row r="243" spans="1:7">
      <c r="A243" s="591"/>
      <c r="B243" s="591"/>
      <c r="C243" s="611"/>
      <c r="D243" s="593" t="s">
        <v>25</v>
      </c>
      <c r="E243" s="591"/>
      <c r="F243" s="597"/>
      <c r="G243" s="598"/>
    </row>
    <row r="244" spans="1:7">
      <c r="A244" s="591"/>
      <c r="B244" s="591"/>
      <c r="C244" s="611"/>
      <c r="D244" s="593" t="s">
        <v>30</v>
      </c>
      <c r="E244" s="591"/>
      <c r="F244" s="597"/>
      <c r="G244" s="598"/>
    </row>
    <row r="245" spans="1:7">
      <c r="A245" s="591"/>
      <c r="B245" s="591"/>
      <c r="C245" s="611"/>
      <c r="D245" s="593" t="s">
        <v>33</v>
      </c>
      <c r="E245" s="591"/>
      <c r="F245" s="597"/>
      <c r="G245" s="598"/>
    </row>
    <row r="247" spans="1:7">
      <c r="A247" s="591"/>
      <c r="B247" s="591"/>
      <c r="C247" s="592">
        <v>3.4</v>
      </c>
      <c r="D247" s="592"/>
      <c r="E247" s="594" t="s">
        <v>801</v>
      </c>
      <c r="F247" s="597"/>
      <c r="G247" s="598"/>
    </row>
    <row r="248" spans="1:7" ht="317.39999999999998">
      <c r="A248" s="591" t="s">
        <v>802</v>
      </c>
      <c r="B248" s="591" t="s">
        <v>803</v>
      </c>
      <c r="C248" s="592" t="s">
        <v>804</v>
      </c>
      <c r="D248" s="592"/>
      <c r="E248" s="594" t="s">
        <v>805</v>
      </c>
      <c r="F248" s="597"/>
      <c r="G248" s="598"/>
    </row>
    <row r="249" spans="1:7">
      <c r="A249" s="591"/>
      <c r="B249" s="591"/>
      <c r="C249" s="592"/>
      <c r="D249" s="592" t="s">
        <v>672</v>
      </c>
      <c r="E249" s="591"/>
      <c r="F249" s="597"/>
      <c r="G249" s="598"/>
    </row>
    <row r="250" spans="1:7">
      <c r="A250" s="591"/>
      <c r="B250" s="591"/>
      <c r="C250" s="592"/>
      <c r="D250" s="592" t="str">
        <f>D$36</f>
        <v>MA</v>
      </c>
      <c r="E250" s="591"/>
      <c r="F250" s="597"/>
      <c r="G250" s="598"/>
    </row>
    <row r="251" spans="1:7">
      <c r="A251" s="591"/>
      <c r="B251" s="591"/>
      <c r="C251" s="592"/>
      <c r="D251" s="592" t="str">
        <f>D$37</f>
        <v>S1</v>
      </c>
      <c r="E251" s="591"/>
      <c r="F251" s="597"/>
      <c r="G251" s="598"/>
    </row>
    <row r="252" spans="1:7">
      <c r="A252" s="591"/>
      <c r="B252" s="591"/>
      <c r="C252" s="592"/>
      <c r="D252" s="592" t="str">
        <f>D$38</f>
        <v>S2</v>
      </c>
      <c r="E252" s="591"/>
      <c r="F252" s="597"/>
      <c r="G252" s="598"/>
    </row>
    <row r="253" spans="1:7">
      <c r="A253" s="591"/>
      <c r="B253" s="591"/>
      <c r="C253" s="592"/>
      <c r="D253" s="592" t="str">
        <f>D$39</f>
        <v>S3</v>
      </c>
      <c r="E253" s="591"/>
      <c r="F253" s="597"/>
      <c r="G253" s="598"/>
    </row>
    <row r="254" spans="1:7">
      <c r="A254" s="591"/>
      <c r="B254" s="591"/>
      <c r="C254" s="592"/>
      <c r="D254" s="592" t="str">
        <f>D$40</f>
        <v>S4</v>
      </c>
      <c r="E254" s="591"/>
      <c r="F254" s="597"/>
      <c r="G254" s="598"/>
    </row>
    <row r="256" spans="1:7" ht="138">
      <c r="A256" s="591" t="s">
        <v>806</v>
      </c>
      <c r="B256" s="591" t="s">
        <v>807</v>
      </c>
      <c r="C256" s="601" t="s">
        <v>808</v>
      </c>
      <c r="D256" s="601"/>
      <c r="E256" s="612" t="s">
        <v>809</v>
      </c>
      <c r="F256" s="604"/>
      <c r="G256" s="605"/>
    </row>
    <row r="257" spans="1:8">
      <c r="A257" s="591"/>
      <c r="B257" s="591"/>
      <c r="C257" s="592"/>
      <c r="D257" s="592" t="s">
        <v>672</v>
      </c>
      <c r="E257" s="591"/>
      <c r="F257" s="597"/>
      <c r="G257" s="598"/>
    </row>
    <row r="258" spans="1:8">
      <c r="A258" s="591"/>
      <c r="B258" s="591"/>
      <c r="C258" s="592"/>
      <c r="D258" s="592" t="str">
        <f>D$36</f>
        <v>MA</v>
      </c>
      <c r="E258" s="591"/>
      <c r="F258" s="597"/>
      <c r="G258" s="598"/>
    </row>
    <row r="259" spans="1:8">
      <c r="A259" s="591"/>
      <c r="B259" s="591"/>
      <c r="C259" s="592"/>
      <c r="D259" s="592" t="str">
        <f>D$37</f>
        <v>S1</v>
      </c>
      <c r="E259" s="591"/>
      <c r="F259" s="597"/>
      <c r="G259" s="598"/>
    </row>
    <row r="260" spans="1:8">
      <c r="A260" s="591"/>
      <c r="B260" s="591"/>
      <c r="C260" s="592"/>
      <c r="D260" s="592" t="str">
        <f>D$38</f>
        <v>S2</v>
      </c>
      <c r="E260" s="591"/>
      <c r="F260" s="597"/>
      <c r="G260" s="598"/>
    </row>
    <row r="261" spans="1:8">
      <c r="A261" s="591"/>
      <c r="B261" s="591"/>
      <c r="C261" s="592"/>
      <c r="D261" s="592" t="str">
        <f>D$39</f>
        <v>S3</v>
      </c>
      <c r="E261" s="591"/>
      <c r="F261" s="597"/>
      <c r="G261" s="598"/>
    </row>
    <row r="262" spans="1:8">
      <c r="A262" s="591"/>
      <c r="B262" s="591"/>
      <c r="C262" s="592"/>
      <c r="D262" s="592" t="str">
        <f>D$40</f>
        <v>S4</v>
      </c>
      <c r="E262" s="591"/>
      <c r="F262" s="597"/>
      <c r="G262" s="598"/>
    </row>
    <row r="264" spans="1:8">
      <c r="A264" s="591"/>
      <c r="B264" s="591"/>
      <c r="C264" s="592">
        <v>3.5</v>
      </c>
      <c r="D264" s="592"/>
      <c r="E264" s="594" t="s">
        <v>810</v>
      </c>
      <c r="F264" s="597"/>
      <c r="G264" s="598"/>
    </row>
    <row r="265" spans="1:8" ht="234.6">
      <c r="A265" s="591" t="s">
        <v>811</v>
      </c>
      <c r="B265" s="591" t="s">
        <v>812</v>
      </c>
      <c r="C265" s="592" t="s">
        <v>813</v>
      </c>
      <c r="D265" s="592"/>
      <c r="E265" s="594" t="s">
        <v>814</v>
      </c>
      <c r="F265" s="597"/>
      <c r="G265" s="598"/>
      <c r="H265" s="674" t="s">
        <v>815</v>
      </c>
    </row>
    <row r="266" spans="1:8">
      <c r="A266" s="591"/>
      <c r="B266" s="591"/>
      <c r="C266" s="592"/>
      <c r="D266" s="592" t="s">
        <v>672</v>
      </c>
      <c r="E266" s="591"/>
      <c r="F266" s="597"/>
      <c r="G266" s="598"/>
    </row>
    <row r="267" spans="1:8">
      <c r="A267" s="591"/>
      <c r="B267" s="591"/>
      <c r="C267" s="592"/>
      <c r="D267" s="592" t="s">
        <v>18</v>
      </c>
      <c r="E267" s="591"/>
      <c r="F267" s="597"/>
      <c r="G267" s="598"/>
    </row>
    <row r="268" spans="1:8">
      <c r="A268" s="591"/>
      <c r="B268" s="591"/>
      <c r="C268" s="592"/>
      <c r="D268" s="592" t="str">
        <f>D$37</f>
        <v>S1</v>
      </c>
      <c r="E268" s="591"/>
      <c r="F268" s="597"/>
      <c r="G268" s="598"/>
    </row>
    <row r="269" spans="1:8">
      <c r="A269" s="591"/>
      <c r="B269" s="591"/>
      <c r="C269" s="592"/>
      <c r="D269" s="592" t="str">
        <f>D$38</f>
        <v>S2</v>
      </c>
      <c r="E269" s="591"/>
      <c r="F269" s="597"/>
      <c r="G269" s="598"/>
    </row>
    <row r="270" spans="1:8">
      <c r="A270" s="591"/>
      <c r="B270" s="591"/>
      <c r="C270" s="592"/>
      <c r="D270" s="592" t="str">
        <f>D$39</f>
        <v>S3</v>
      </c>
      <c r="E270" s="591"/>
      <c r="F270" s="597"/>
      <c r="G270" s="598"/>
    </row>
    <row r="271" spans="1:8">
      <c r="A271" s="591"/>
      <c r="B271" s="591"/>
      <c r="C271" s="592"/>
      <c r="D271" s="592" t="str">
        <f>D$40</f>
        <v>S4</v>
      </c>
      <c r="E271" s="591"/>
      <c r="F271" s="597"/>
      <c r="G271" s="598"/>
    </row>
    <row r="273" spans="1:8">
      <c r="A273" s="586"/>
      <c r="B273" s="586"/>
      <c r="C273" s="600">
        <v>4</v>
      </c>
      <c r="D273" s="600"/>
      <c r="E273" s="588" t="s">
        <v>816</v>
      </c>
      <c r="F273" s="606"/>
      <c r="G273" s="607"/>
    </row>
    <row r="274" spans="1:8">
      <c r="A274" s="591"/>
      <c r="B274" s="591"/>
      <c r="C274" s="592">
        <v>4.0999999999999996</v>
      </c>
      <c r="D274" s="592"/>
      <c r="E274" s="594" t="s">
        <v>817</v>
      </c>
      <c r="F274" s="597"/>
      <c r="G274" s="598"/>
    </row>
    <row r="275" spans="1:8" ht="331.2">
      <c r="A275" s="591" t="s">
        <v>818</v>
      </c>
      <c r="B275" s="596" t="s">
        <v>819</v>
      </c>
      <c r="C275" s="601" t="s">
        <v>820</v>
      </c>
      <c r="D275" s="601"/>
      <c r="E275" s="602" t="s">
        <v>821</v>
      </c>
      <c r="F275" s="604"/>
      <c r="G275" s="605"/>
    </row>
    <row r="276" spans="1:8">
      <c r="A276" s="591"/>
      <c r="B276" s="591"/>
      <c r="C276" s="592"/>
      <c r="D276" s="592" t="s">
        <v>672</v>
      </c>
      <c r="E276" s="591"/>
      <c r="F276" s="597"/>
      <c r="G276" s="598"/>
    </row>
    <row r="277" spans="1:8">
      <c r="A277" s="591"/>
      <c r="B277" s="591"/>
      <c r="C277" s="592"/>
      <c r="D277" s="592" t="str">
        <f>D$36</f>
        <v>MA</v>
      </c>
      <c r="E277" s="591"/>
      <c r="F277" s="597"/>
      <c r="G277" s="598"/>
    </row>
    <row r="278" spans="1:8">
      <c r="A278" s="591"/>
      <c r="B278" s="591"/>
      <c r="C278" s="592"/>
      <c r="D278" s="592" t="str">
        <f>D$37</f>
        <v>S1</v>
      </c>
      <c r="E278" s="591"/>
      <c r="F278" s="597"/>
      <c r="G278" s="598"/>
    </row>
    <row r="279" spans="1:8">
      <c r="A279" s="591"/>
      <c r="B279" s="591"/>
      <c r="C279" s="592"/>
      <c r="D279" s="592" t="str">
        <f>D$38</f>
        <v>S2</v>
      </c>
      <c r="E279" s="591"/>
      <c r="F279" s="597"/>
      <c r="G279" s="598"/>
    </row>
    <row r="280" spans="1:8">
      <c r="A280" s="591"/>
      <c r="B280" s="591"/>
      <c r="C280" s="592"/>
      <c r="D280" s="592" t="str">
        <f>D$39</f>
        <v>S3</v>
      </c>
      <c r="E280" s="591"/>
      <c r="F280" s="597"/>
      <c r="G280" s="598"/>
    </row>
    <row r="281" spans="1:8" ht="158.4">
      <c r="A281" s="591"/>
      <c r="B281" s="591"/>
      <c r="C281" s="697"/>
      <c r="D281" s="702" t="s">
        <v>33</v>
      </c>
      <c r="E281" s="699" t="s">
        <v>822</v>
      </c>
      <c r="F281" s="700" t="s">
        <v>658</v>
      </c>
      <c r="G281" s="701" t="s">
        <v>823</v>
      </c>
      <c r="H281" s="674" t="s">
        <v>824</v>
      </c>
    </row>
    <row r="283" spans="1:8" ht="69">
      <c r="A283" s="591" t="s">
        <v>825</v>
      </c>
      <c r="B283" s="596" t="s">
        <v>826</v>
      </c>
      <c r="C283" s="592" t="s">
        <v>827</v>
      </c>
      <c r="D283" s="592"/>
      <c r="E283" s="594" t="s">
        <v>384</v>
      </c>
      <c r="F283" s="597"/>
      <c r="G283" s="598"/>
    </row>
    <row r="284" spans="1:8">
      <c r="A284" s="591"/>
      <c r="B284" s="591"/>
      <c r="C284" s="592"/>
      <c r="D284" s="592" t="s">
        <v>672</v>
      </c>
      <c r="E284" s="591"/>
      <c r="F284" s="597"/>
      <c r="G284" s="598"/>
    </row>
    <row r="285" spans="1:8">
      <c r="A285" s="591"/>
      <c r="B285" s="591"/>
      <c r="C285" s="592"/>
      <c r="D285" s="592" t="str">
        <f>D$36</f>
        <v>MA</v>
      </c>
      <c r="E285" s="591"/>
      <c r="F285" s="597"/>
      <c r="G285" s="598"/>
    </row>
    <row r="286" spans="1:8">
      <c r="A286" s="591"/>
      <c r="B286" s="591"/>
      <c r="C286" s="592"/>
      <c r="D286" s="592" t="str">
        <f>D$37</f>
        <v>S1</v>
      </c>
      <c r="E286" s="591"/>
      <c r="F286" s="597"/>
      <c r="G286" s="598"/>
    </row>
    <row r="287" spans="1:8">
      <c r="A287" s="591"/>
      <c r="B287" s="591"/>
      <c r="C287" s="592"/>
      <c r="D287" s="592" t="str">
        <f>D$38</f>
        <v>S2</v>
      </c>
      <c r="E287" s="591"/>
      <c r="F287" s="597"/>
      <c r="G287" s="598"/>
    </row>
    <row r="288" spans="1:8">
      <c r="A288" s="591"/>
      <c r="B288" s="591"/>
      <c r="C288" s="592"/>
      <c r="D288" s="592" t="str">
        <f>D$39</f>
        <v>S3</v>
      </c>
      <c r="E288" s="591"/>
      <c r="F288" s="597"/>
      <c r="G288" s="598"/>
    </row>
    <row r="289" spans="1:8" ht="41.4">
      <c r="A289" s="591"/>
      <c r="B289" s="591"/>
      <c r="C289" s="698"/>
      <c r="D289" s="698" t="str">
        <f>D$40</f>
        <v>S4</v>
      </c>
      <c r="E289" s="703" t="s">
        <v>382</v>
      </c>
      <c r="F289" s="704" t="s">
        <v>723</v>
      </c>
      <c r="G289" s="705" t="s">
        <v>828</v>
      </c>
    </row>
    <row r="291" spans="1:8">
      <c r="A291" s="591"/>
      <c r="B291" s="591"/>
      <c r="C291" s="592">
        <v>4.2</v>
      </c>
      <c r="D291" s="592"/>
      <c r="E291" s="594" t="s">
        <v>829</v>
      </c>
      <c r="F291" s="597"/>
      <c r="G291" s="598"/>
    </row>
    <row r="292" spans="1:8" ht="179.4">
      <c r="A292" s="591" t="s">
        <v>830</v>
      </c>
      <c r="B292" s="596" t="s">
        <v>831</v>
      </c>
      <c r="C292" s="592" t="s">
        <v>832</v>
      </c>
      <c r="D292" s="592"/>
      <c r="E292" s="594" t="s">
        <v>379</v>
      </c>
      <c r="F292" s="597"/>
      <c r="G292" s="598"/>
      <c r="H292" s="674" t="s">
        <v>833</v>
      </c>
    </row>
    <row r="293" spans="1:8">
      <c r="A293" s="591"/>
      <c r="B293" s="591"/>
      <c r="C293" s="592"/>
      <c r="D293" s="592" t="s">
        <v>672</v>
      </c>
      <c r="E293" s="591"/>
      <c r="F293" s="597"/>
      <c r="G293" s="598"/>
    </row>
    <row r="294" spans="1:8">
      <c r="A294" s="591"/>
      <c r="B294" s="591"/>
      <c r="C294" s="592"/>
      <c r="D294" s="592" t="str">
        <f>D$36</f>
        <v>MA</v>
      </c>
      <c r="E294" s="591"/>
      <c r="F294" s="597"/>
      <c r="G294" s="598"/>
    </row>
    <row r="295" spans="1:8">
      <c r="A295" s="591"/>
      <c r="B295" s="591"/>
      <c r="C295" s="592"/>
      <c r="D295" s="592" t="str">
        <f>D$37</f>
        <v>S1</v>
      </c>
      <c r="E295" s="591"/>
      <c r="F295" s="597"/>
      <c r="G295" s="598"/>
    </row>
    <row r="296" spans="1:8">
      <c r="A296" s="591"/>
      <c r="B296" s="591"/>
      <c r="C296" s="592"/>
      <c r="D296" s="592" t="str">
        <f>D$38</f>
        <v>S2</v>
      </c>
      <c r="E296" s="591"/>
      <c r="F296" s="597"/>
      <c r="G296" s="598"/>
    </row>
    <row r="297" spans="1:8">
      <c r="A297" s="591"/>
      <c r="B297" s="591"/>
      <c r="C297" s="592"/>
      <c r="D297" s="592" t="str">
        <f>D$39</f>
        <v>S3</v>
      </c>
      <c r="E297" s="591"/>
      <c r="F297" s="597"/>
      <c r="G297" s="598"/>
    </row>
    <row r="298" spans="1:8" ht="184.8">
      <c r="A298" s="591"/>
      <c r="B298" s="591"/>
      <c r="C298" s="697"/>
      <c r="D298" s="706" t="s">
        <v>33</v>
      </c>
      <c r="E298" s="707" t="s">
        <v>834</v>
      </c>
      <c r="F298" s="700" t="s">
        <v>723</v>
      </c>
      <c r="G298" s="701" t="s">
        <v>835</v>
      </c>
    </row>
    <row r="300" spans="1:8" ht="151.80000000000001">
      <c r="A300" s="591" t="s">
        <v>836</v>
      </c>
      <c r="B300" s="591" t="s">
        <v>837</v>
      </c>
      <c r="C300" s="592" t="s">
        <v>838</v>
      </c>
      <c r="D300" s="592"/>
      <c r="E300" s="594" t="s">
        <v>839</v>
      </c>
      <c r="F300" s="597"/>
      <c r="G300" s="598"/>
    </row>
    <row r="301" spans="1:8">
      <c r="A301" s="591"/>
      <c r="B301" s="591"/>
      <c r="C301" s="592"/>
      <c r="D301" s="592" t="s">
        <v>672</v>
      </c>
      <c r="E301" s="591"/>
      <c r="F301" s="597"/>
      <c r="G301" s="598"/>
    </row>
    <row r="302" spans="1:8">
      <c r="A302" s="591"/>
      <c r="B302" s="591"/>
      <c r="C302" s="592"/>
      <c r="D302" s="592" t="str">
        <f>D$36</f>
        <v>MA</v>
      </c>
      <c r="E302" s="591"/>
      <c r="F302" s="597"/>
      <c r="G302" s="598"/>
    </row>
    <row r="303" spans="1:8">
      <c r="A303" s="591"/>
      <c r="B303" s="591"/>
      <c r="C303" s="592"/>
      <c r="D303" s="592" t="str">
        <f>D$37</f>
        <v>S1</v>
      </c>
      <c r="E303" s="591"/>
      <c r="F303" s="597"/>
      <c r="G303" s="598"/>
    </row>
    <row r="304" spans="1:8">
      <c r="A304" s="591"/>
      <c r="B304" s="591"/>
      <c r="C304" s="592"/>
      <c r="D304" s="592" t="str">
        <f>D$38</f>
        <v>S2</v>
      </c>
      <c r="E304" s="591"/>
      <c r="F304" s="597"/>
      <c r="G304" s="598"/>
    </row>
    <row r="305" spans="1:7">
      <c r="A305" s="591"/>
      <c r="B305" s="591"/>
      <c r="C305" s="592"/>
      <c r="D305" s="592" t="str">
        <f>D$39</f>
        <v>S3</v>
      </c>
      <c r="E305" s="591"/>
      <c r="F305" s="597"/>
      <c r="G305" s="598"/>
    </row>
    <row r="306" spans="1:7">
      <c r="A306" s="591"/>
      <c r="B306" s="591"/>
      <c r="C306" s="592"/>
      <c r="D306" s="592" t="str">
        <f>D$40</f>
        <v>S4</v>
      </c>
      <c r="E306" s="591"/>
      <c r="F306" s="597"/>
      <c r="G306" s="598"/>
    </row>
    <row r="308" spans="1:7" ht="41.4">
      <c r="A308" s="591"/>
      <c r="B308" s="596" t="s">
        <v>840</v>
      </c>
      <c r="C308" s="592" t="s">
        <v>841</v>
      </c>
      <c r="D308" s="592"/>
      <c r="E308" s="594" t="s">
        <v>842</v>
      </c>
      <c r="F308" s="597"/>
      <c r="G308" s="598"/>
    </row>
    <row r="309" spans="1:7">
      <c r="A309" s="591"/>
      <c r="B309" s="591"/>
      <c r="C309" s="592"/>
      <c r="D309" s="592" t="s">
        <v>672</v>
      </c>
      <c r="E309" s="591"/>
      <c r="F309" s="597"/>
      <c r="G309" s="598"/>
    </row>
    <row r="310" spans="1:7">
      <c r="A310" s="591"/>
      <c r="B310" s="591"/>
      <c r="C310" s="592"/>
      <c r="D310" s="592" t="str">
        <f>D$36</f>
        <v>MA</v>
      </c>
      <c r="E310" s="591"/>
      <c r="F310" s="597"/>
      <c r="G310" s="598"/>
    </row>
    <row r="311" spans="1:7">
      <c r="A311" s="591"/>
      <c r="B311" s="591"/>
      <c r="C311" s="592"/>
      <c r="D311" s="592" t="str">
        <f>D$37</f>
        <v>S1</v>
      </c>
      <c r="E311" s="591"/>
      <c r="F311" s="597"/>
      <c r="G311" s="598"/>
    </row>
    <row r="312" spans="1:7">
      <c r="A312" s="591"/>
      <c r="B312" s="591"/>
      <c r="C312" s="592"/>
      <c r="D312" s="592" t="str">
        <f>D$38</f>
        <v>S2</v>
      </c>
      <c r="E312" s="591"/>
      <c r="F312" s="597"/>
      <c r="G312" s="598"/>
    </row>
    <row r="313" spans="1:7">
      <c r="A313" s="591"/>
      <c r="B313" s="591"/>
      <c r="C313" s="592"/>
      <c r="D313" s="592" t="str">
        <f>D$39</f>
        <v>S3</v>
      </c>
      <c r="E313" s="591"/>
      <c r="F313" s="597"/>
      <c r="G313" s="598"/>
    </row>
    <row r="314" spans="1:7">
      <c r="A314" s="591"/>
      <c r="B314" s="591"/>
      <c r="C314" s="592"/>
      <c r="D314" s="592" t="str">
        <f>D$40</f>
        <v>S4</v>
      </c>
      <c r="E314" s="591"/>
      <c r="F314" s="597"/>
      <c r="G314" s="598"/>
    </row>
    <row r="316" spans="1:7" ht="96.6">
      <c r="A316" s="591" t="s">
        <v>843</v>
      </c>
      <c r="B316" s="596" t="s">
        <v>844</v>
      </c>
      <c r="C316" s="592" t="s">
        <v>845</v>
      </c>
      <c r="D316" s="610"/>
      <c r="E316" s="594" t="s">
        <v>846</v>
      </c>
      <c r="F316" s="597"/>
      <c r="G316" s="598"/>
    </row>
    <row r="317" spans="1:7">
      <c r="A317" s="591"/>
      <c r="B317" s="591"/>
      <c r="C317" s="592"/>
      <c r="D317" s="592" t="s">
        <v>672</v>
      </c>
      <c r="E317" s="591"/>
      <c r="F317" s="597"/>
      <c r="G317" s="598"/>
    </row>
    <row r="318" spans="1:7">
      <c r="A318" s="591"/>
      <c r="B318" s="591"/>
      <c r="C318" s="592"/>
      <c r="D318" s="592" t="str">
        <f>D$36</f>
        <v>MA</v>
      </c>
      <c r="E318" s="591"/>
      <c r="F318" s="597"/>
      <c r="G318" s="598"/>
    </row>
    <row r="319" spans="1:7">
      <c r="A319" s="591"/>
      <c r="B319" s="591"/>
      <c r="C319" s="592"/>
      <c r="D319" s="592" t="str">
        <f>D$37</f>
        <v>S1</v>
      </c>
      <c r="E319" s="591"/>
      <c r="F319" s="597"/>
      <c r="G319" s="598"/>
    </row>
    <row r="320" spans="1:7">
      <c r="A320" s="591"/>
      <c r="B320" s="591"/>
      <c r="C320" s="592"/>
      <c r="D320" s="592" t="str">
        <f>D$38</f>
        <v>S2</v>
      </c>
      <c r="E320" s="591"/>
      <c r="F320" s="597"/>
      <c r="G320" s="598"/>
    </row>
    <row r="321" spans="1:7">
      <c r="A321" s="591"/>
      <c r="B321" s="591"/>
      <c r="C321" s="592"/>
      <c r="D321" s="592" t="str">
        <f>D$39</f>
        <v>S3</v>
      </c>
      <c r="E321" s="591"/>
      <c r="F321" s="597"/>
      <c r="G321" s="598"/>
    </row>
    <row r="322" spans="1:7">
      <c r="A322" s="591"/>
      <c r="B322" s="591"/>
      <c r="C322" s="592"/>
      <c r="D322" s="592" t="str">
        <f>D$40</f>
        <v>S4</v>
      </c>
      <c r="E322" s="591"/>
      <c r="F322" s="597"/>
      <c r="G322" s="598"/>
    </row>
    <row r="324" spans="1:7">
      <c r="A324" s="591"/>
      <c r="B324" s="591"/>
      <c r="C324" s="592">
        <v>4.3</v>
      </c>
      <c r="D324" s="610"/>
      <c r="E324" s="594" t="s">
        <v>847</v>
      </c>
      <c r="F324" s="597"/>
      <c r="G324" s="598"/>
    </row>
    <row r="325" spans="1:7" ht="193.2">
      <c r="A325" s="591" t="s">
        <v>848</v>
      </c>
      <c r="B325" s="591" t="s">
        <v>849</v>
      </c>
      <c r="C325" s="592" t="s">
        <v>850</v>
      </c>
      <c r="D325" s="592"/>
      <c r="E325" s="594" t="s">
        <v>851</v>
      </c>
      <c r="F325" s="597"/>
      <c r="G325" s="598"/>
    </row>
    <row r="326" spans="1:7">
      <c r="A326" s="591"/>
      <c r="B326" s="591"/>
      <c r="C326" s="592"/>
      <c r="D326" s="592" t="s">
        <v>672</v>
      </c>
      <c r="E326" s="591"/>
      <c r="F326" s="597"/>
      <c r="G326" s="598"/>
    </row>
    <row r="327" spans="1:7">
      <c r="A327" s="591"/>
      <c r="B327" s="591"/>
      <c r="C327" s="592"/>
      <c r="D327" s="592" t="str">
        <f>D$36</f>
        <v>MA</v>
      </c>
      <c r="E327" s="591"/>
      <c r="F327" s="597"/>
      <c r="G327" s="598"/>
    </row>
    <row r="328" spans="1:7">
      <c r="A328" s="591"/>
      <c r="B328" s="591"/>
      <c r="C328" s="592"/>
      <c r="D328" s="592" t="str">
        <f>D$37</f>
        <v>S1</v>
      </c>
      <c r="E328" s="591"/>
      <c r="F328" s="597"/>
      <c r="G328" s="598"/>
    </row>
    <row r="329" spans="1:7">
      <c r="A329" s="591"/>
      <c r="B329" s="591"/>
      <c r="C329" s="592"/>
      <c r="D329" s="592" t="str">
        <f>D$38</f>
        <v>S2</v>
      </c>
      <c r="E329" s="591"/>
      <c r="F329" s="597"/>
      <c r="G329" s="598"/>
    </row>
    <row r="330" spans="1:7">
      <c r="A330" s="591"/>
      <c r="B330" s="591"/>
      <c r="C330" s="592"/>
      <c r="D330" s="592" t="str">
        <f>D$39</f>
        <v>S3</v>
      </c>
      <c r="E330" s="591"/>
      <c r="F330" s="597"/>
      <c r="G330" s="598"/>
    </row>
    <row r="331" spans="1:7">
      <c r="A331" s="591"/>
      <c r="B331" s="591"/>
      <c r="C331" s="592"/>
      <c r="D331" s="592" t="str">
        <f>D$40</f>
        <v>S4</v>
      </c>
      <c r="E331" s="591"/>
      <c r="F331" s="597"/>
      <c r="G331" s="598"/>
    </row>
    <row r="333" spans="1:7" ht="303.60000000000002">
      <c r="A333" s="591" t="s">
        <v>852</v>
      </c>
      <c r="B333" s="596" t="s">
        <v>853</v>
      </c>
      <c r="C333" s="592" t="s">
        <v>350</v>
      </c>
      <c r="D333" s="592"/>
      <c r="E333" s="594" t="s">
        <v>854</v>
      </c>
      <c r="F333" s="597"/>
      <c r="G333" s="598"/>
    </row>
    <row r="334" spans="1:7">
      <c r="A334" s="591"/>
      <c r="B334" s="591"/>
      <c r="C334" s="592"/>
      <c r="D334" s="592" t="s">
        <v>672</v>
      </c>
      <c r="E334" s="591"/>
      <c r="F334" s="597"/>
      <c r="G334" s="598"/>
    </row>
    <row r="335" spans="1:7">
      <c r="A335" s="591"/>
      <c r="B335" s="591"/>
      <c r="C335" s="592"/>
      <c r="D335" s="592" t="str">
        <f>D$36</f>
        <v>MA</v>
      </c>
      <c r="E335" s="591"/>
      <c r="F335" s="597"/>
      <c r="G335" s="598"/>
    </row>
    <row r="336" spans="1:7">
      <c r="A336" s="591"/>
      <c r="B336" s="591"/>
      <c r="C336" s="592"/>
      <c r="D336" s="592" t="str">
        <f>D$37</f>
        <v>S1</v>
      </c>
      <c r="E336" s="591"/>
      <c r="F336" s="597"/>
      <c r="G336" s="598"/>
    </row>
    <row r="337" spans="1:7">
      <c r="A337" s="591"/>
      <c r="B337" s="591"/>
      <c r="C337" s="592"/>
      <c r="D337" s="592" t="str">
        <f>D$38</f>
        <v>S2</v>
      </c>
      <c r="E337" s="591"/>
      <c r="F337" s="597"/>
      <c r="G337" s="598"/>
    </row>
    <row r="338" spans="1:7">
      <c r="A338" s="591"/>
      <c r="B338" s="591"/>
      <c r="C338" s="592"/>
      <c r="D338" s="592" t="str">
        <f>D$39</f>
        <v>S3</v>
      </c>
      <c r="E338" s="591"/>
      <c r="F338" s="597"/>
      <c r="G338" s="598"/>
    </row>
    <row r="339" spans="1:7">
      <c r="A339" s="591"/>
      <c r="B339" s="591"/>
      <c r="C339" s="592"/>
      <c r="D339" s="592" t="str">
        <f>D$40</f>
        <v>S4</v>
      </c>
      <c r="E339" s="591"/>
      <c r="F339" s="597"/>
      <c r="G339" s="598"/>
    </row>
    <row r="341" spans="1:7">
      <c r="A341" s="586"/>
      <c r="B341" s="586"/>
      <c r="C341" s="600">
        <v>5</v>
      </c>
      <c r="D341" s="600"/>
      <c r="E341" s="588" t="s">
        <v>855</v>
      </c>
      <c r="F341" s="606"/>
      <c r="G341" s="607"/>
    </row>
    <row r="342" spans="1:7">
      <c r="A342" s="591"/>
      <c r="B342" s="591"/>
      <c r="C342" s="592">
        <v>5.0999999999999996</v>
      </c>
      <c r="D342" s="592"/>
      <c r="E342" s="594" t="s">
        <v>856</v>
      </c>
      <c r="F342" s="597"/>
      <c r="G342" s="598"/>
    </row>
    <row r="343" spans="1:7" ht="317.39999999999998">
      <c r="A343" s="591" t="s">
        <v>857</v>
      </c>
      <c r="B343" s="596" t="s">
        <v>858</v>
      </c>
      <c r="C343" s="592" t="s">
        <v>859</v>
      </c>
      <c r="D343" s="592"/>
      <c r="E343" s="594" t="s">
        <v>860</v>
      </c>
      <c r="F343" s="597"/>
      <c r="G343" s="598"/>
    </row>
    <row r="344" spans="1:7">
      <c r="A344" s="591"/>
      <c r="B344" s="591"/>
      <c r="C344" s="592"/>
      <c r="D344" s="592" t="s">
        <v>672</v>
      </c>
      <c r="E344" s="591"/>
      <c r="F344" s="597"/>
      <c r="G344" s="598"/>
    </row>
    <row r="345" spans="1:7">
      <c r="A345" s="591"/>
      <c r="B345" s="591"/>
      <c r="C345" s="592"/>
      <c r="D345" s="592" t="str">
        <f>D$36</f>
        <v>MA</v>
      </c>
      <c r="E345" s="591"/>
      <c r="F345" s="597"/>
      <c r="G345" s="598"/>
    </row>
    <row r="346" spans="1:7">
      <c r="A346" s="591"/>
      <c r="B346" s="591"/>
      <c r="C346" s="592"/>
      <c r="D346" s="592" t="str">
        <f>D$37</f>
        <v>S1</v>
      </c>
      <c r="E346" s="591"/>
      <c r="F346" s="597"/>
      <c r="G346" s="598"/>
    </row>
    <row r="347" spans="1:7">
      <c r="A347" s="591"/>
      <c r="B347" s="591"/>
      <c r="C347" s="592"/>
      <c r="D347" s="592" t="str">
        <f>D$38</f>
        <v>S2</v>
      </c>
      <c r="E347" s="591"/>
      <c r="F347" s="597"/>
      <c r="G347" s="598"/>
    </row>
    <row r="348" spans="1:7">
      <c r="A348" s="591"/>
      <c r="B348" s="591"/>
      <c r="C348" s="592"/>
      <c r="D348" s="592" t="str">
        <f>D$39</f>
        <v>S3</v>
      </c>
      <c r="E348" s="591"/>
      <c r="F348" s="597"/>
      <c r="G348" s="598"/>
    </row>
    <row r="349" spans="1:7">
      <c r="A349" s="591"/>
      <c r="B349" s="591"/>
      <c r="C349" s="592"/>
      <c r="D349" s="592" t="str">
        <f>D$40</f>
        <v>S4</v>
      </c>
      <c r="E349" s="591"/>
      <c r="F349" s="597"/>
      <c r="G349" s="598"/>
    </row>
    <row r="351" spans="1:7" ht="138">
      <c r="A351" s="591" t="s">
        <v>861</v>
      </c>
      <c r="B351" s="596" t="s">
        <v>862</v>
      </c>
      <c r="C351" s="592" t="s">
        <v>863</v>
      </c>
      <c r="D351" s="592"/>
      <c r="E351" s="594" t="s">
        <v>864</v>
      </c>
      <c r="F351" s="597"/>
      <c r="G351" s="598"/>
    </row>
    <row r="352" spans="1:7">
      <c r="A352" s="591"/>
      <c r="B352" s="591"/>
      <c r="C352" s="592"/>
      <c r="D352" s="592" t="s">
        <v>672</v>
      </c>
      <c r="E352" s="591"/>
      <c r="F352" s="597"/>
      <c r="G352" s="598"/>
    </row>
    <row r="353" spans="1:8">
      <c r="A353" s="591"/>
      <c r="B353" s="591"/>
      <c r="C353" s="592"/>
      <c r="D353" s="592" t="str">
        <f>D$36</f>
        <v>MA</v>
      </c>
      <c r="E353" s="591"/>
      <c r="F353" s="597"/>
      <c r="G353" s="598"/>
    </row>
    <row r="354" spans="1:8">
      <c r="A354" s="591"/>
      <c r="B354" s="591"/>
      <c r="C354" s="592"/>
      <c r="D354" s="592" t="str">
        <f>D$37</f>
        <v>S1</v>
      </c>
      <c r="E354" s="591"/>
      <c r="F354" s="597"/>
      <c r="G354" s="598"/>
    </row>
    <row r="355" spans="1:8">
      <c r="A355" s="591"/>
      <c r="B355" s="591"/>
      <c r="C355" s="592"/>
      <c r="D355" s="592" t="str">
        <f>D$38</f>
        <v>S2</v>
      </c>
      <c r="E355" s="591"/>
      <c r="F355" s="597"/>
      <c r="G355" s="598"/>
    </row>
    <row r="356" spans="1:8">
      <c r="A356" s="591"/>
      <c r="B356" s="591"/>
      <c r="C356" s="592"/>
      <c r="D356" s="592" t="str">
        <f>D$39</f>
        <v>S3</v>
      </c>
      <c r="E356" s="591"/>
      <c r="F356" s="597"/>
      <c r="G356" s="598"/>
    </row>
    <row r="357" spans="1:8">
      <c r="A357" s="591"/>
      <c r="B357" s="591"/>
      <c r="C357" s="592"/>
      <c r="D357" s="592" t="str">
        <f>D$40</f>
        <v>S4</v>
      </c>
      <c r="E357" s="591"/>
      <c r="F357" s="597"/>
      <c r="G357" s="598"/>
    </row>
    <row r="359" spans="1:8" ht="234.6">
      <c r="A359" s="591" t="s">
        <v>865</v>
      </c>
      <c r="B359" s="596" t="s">
        <v>866</v>
      </c>
      <c r="C359" s="592" t="s">
        <v>867</v>
      </c>
      <c r="D359" s="592"/>
      <c r="E359" s="594" t="s">
        <v>868</v>
      </c>
      <c r="F359" s="597"/>
      <c r="G359" s="598"/>
      <c r="H359" s="674" t="s">
        <v>869</v>
      </c>
    </row>
    <row r="360" spans="1:8">
      <c r="A360" s="591"/>
      <c r="B360" s="591"/>
      <c r="C360" s="592"/>
      <c r="D360" s="592" t="s">
        <v>672</v>
      </c>
      <c r="E360" s="591"/>
      <c r="F360" s="597"/>
      <c r="G360" s="598"/>
    </row>
    <row r="361" spans="1:8">
      <c r="A361" s="591"/>
      <c r="B361" s="591"/>
      <c r="C361" s="592"/>
      <c r="D361" s="592" t="str">
        <f>D$36</f>
        <v>MA</v>
      </c>
      <c r="E361" s="591"/>
      <c r="F361" s="597"/>
      <c r="G361" s="598"/>
    </row>
    <row r="362" spans="1:8">
      <c r="A362" s="591"/>
      <c r="B362" s="591"/>
      <c r="C362" s="592"/>
      <c r="D362" s="592" t="str">
        <f>D$37</f>
        <v>S1</v>
      </c>
      <c r="E362" s="591"/>
      <c r="F362" s="597"/>
      <c r="G362" s="598"/>
    </row>
    <row r="363" spans="1:8">
      <c r="A363" s="591"/>
      <c r="B363" s="591"/>
      <c r="C363" s="592"/>
      <c r="D363" s="592" t="str">
        <f>D$38</f>
        <v>S2</v>
      </c>
      <c r="E363" s="591"/>
      <c r="F363" s="597"/>
      <c r="G363" s="598"/>
    </row>
    <row r="364" spans="1:8">
      <c r="A364" s="591"/>
      <c r="B364" s="591"/>
      <c r="C364" s="592"/>
      <c r="D364" s="592" t="str">
        <f>D$39</f>
        <v>S3</v>
      </c>
      <c r="E364" s="591"/>
      <c r="F364" s="597"/>
      <c r="G364" s="598"/>
    </row>
    <row r="365" spans="1:8">
      <c r="A365" s="591"/>
      <c r="B365" s="591"/>
      <c r="C365" s="592"/>
      <c r="D365" s="592" t="str">
        <f>D$40</f>
        <v>S4</v>
      </c>
      <c r="E365" s="591"/>
      <c r="F365" s="597"/>
      <c r="G365" s="598"/>
    </row>
    <row r="367" spans="1:8" ht="207">
      <c r="A367" s="591" t="s">
        <v>870</v>
      </c>
      <c r="B367" s="596" t="s">
        <v>871</v>
      </c>
      <c r="C367" s="592" t="s">
        <v>872</v>
      </c>
      <c r="D367" s="592"/>
      <c r="E367" s="594" t="s">
        <v>873</v>
      </c>
      <c r="F367" s="597"/>
      <c r="G367" s="598"/>
    </row>
    <row r="368" spans="1:8">
      <c r="A368" s="591"/>
      <c r="B368" s="591"/>
      <c r="C368" s="592"/>
      <c r="D368" s="592" t="s">
        <v>672</v>
      </c>
      <c r="E368" s="591"/>
      <c r="F368" s="597"/>
      <c r="G368" s="598"/>
    </row>
    <row r="369" spans="1:8">
      <c r="A369" s="591"/>
      <c r="B369" s="591"/>
      <c r="C369" s="592"/>
      <c r="D369" s="592" t="str">
        <f>D$36</f>
        <v>MA</v>
      </c>
      <c r="E369" s="591"/>
      <c r="F369" s="597"/>
      <c r="G369" s="598"/>
    </row>
    <row r="370" spans="1:8">
      <c r="A370" s="591"/>
      <c r="B370" s="591"/>
      <c r="C370" s="592"/>
      <c r="D370" s="592" t="str">
        <f>D$37</f>
        <v>S1</v>
      </c>
      <c r="E370" s="591"/>
      <c r="F370" s="597"/>
      <c r="G370" s="598"/>
    </row>
    <row r="371" spans="1:8">
      <c r="A371" s="591"/>
      <c r="B371" s="591"/>
      <c r="C371" s="592"/>
      <c r="D371" s="592" t="str">
        <f>D$38</f>
        <v>S2</v>
      </c>
      <c r="E371" s="591"/>
      <c r="F371" s="597"/>
      <c r="G371" s="598"/>
    </row>
    <row r="372" spans="1:8">
      <c r="A372" s="591"/>
      <c r="B372" s="591"/>
      <c r="C372" s="592"/>
      <c r="D372" s="592" t="str">
        <f>D$39</f>
        <v>S3</v>
      </c>
      <c r="E372" s="591"/>
      <c r="F372" s="597"/>
      <c r="G372" s="598"/>
    </row>
    <row r="373" spans="1:8">
      <c r="A373" s="591"/>
      <c r="B373" s="591"/>
      <c r="C373" s="592"/>
      <c r="D373" s="592" t="str">
        <f>D$40</f>
        <v>S4</v>
      </c>
      <c r="E373" s="591"/>
      <c r="F373" s="597"/>
      <c r="G373" s="598"/>
    </row>
    <row r="375" spans="1:8" ht="27.6">
      <c r="A375" s="591" t="s">
        <v>874</v>
      </c>
      <c r="B375" s="596" t="s">
        <v>875</v>
      </c>
      <c r="C375" s="592" t="s">
        <v>876</v>
      </c>
      <c r="D375" s="592"/>
      <c r="E375" s="594" t="s">
        <v>877</v>
      </c>
      <c r="F375" s="597"/>
      <c r="G375" s="598"/>
      <c r="H375" s="674" t="s">
        <v>878</v>
      </c>
    </row>
    <row r="376" spans="1:8">
      <c r="A376" s="591"/>
      <c r="B376" s="591"/>
      <c r="C376" s="592"/>
      <c r="D376" s="592" t="s">
        <v>672</v>
      </c>
      <c r="E376" s="591"/>
      <c r="F376" s="597"/>
      <c r="G376" s="598"/>
    </row>
    <row r="377" spans="1:8">
      <c r="A377" s="591"/>
      <c r="B377" s="591"/>
      <c r="C377" s="592"/>
      <c r="D377" s="592" t="str">
        <f>D$36</f>
        <v>MA</v>
      </c>
      <c r="E377" s="591"/>
      <c r="F377" s="597"/>
      <c r="G377" s="598"/>
    </row>
    <row r="378" spans="1:8">
      <c r="A378" s="591"/>
      <c r="B378" s="591"/>
      <c r="C378" s="592"/>
      <c r="D378" s="592" t="str">
        <f>D$37</f>
        <v>S1</v>
      </c>
      <c r="E378" s="591"/>
      <c r="F378" s="597"/>
      <c r="G378" s="598"/>
    </row>
    <row r="379" spans="1:8">
      <c r="A379" s="591"/>
      <c r="B379" s="591"/>
      <c r="C379" s="592"/>
      <c r="D379" s="592" t="str">
        <f>D$38</f>
        <v>S2</v>
      </c>
      <c r="E379" s="591"/>
      <c r="F379" s="597"/>
      <c r="G379" s="598"/>
    </row>
    <row r="380" spans="1:8">
      <c r="A380" s="591"/>
      <c r="B380" s="591"/>
      <c r="C380" s="592"/>
      <c r="D380" s="592" t="str">
        <f>D$39</f>
        <v>S3</v>
      </c>
      <c r="E380" s="591"/>
      <c r="F380" s="597"/>
      <c r="G380" s="598"/>
    </row>
    <row r="381" spans="1:8">
      <c r="A381" s="591"/>
      <c r="B381" s="591"/>
      <c r="C381" s="592"/>
      <c r="D381" s="592" t="str">
        <f>D$40</f>
        <v>S4</v>
      </c>
      <c r="E381" s="591"/>
      <c r="F381" s="597"/>
      <c r="G381" s="598"/>
    </row>
    <row r="383" spans="1:8" ht="345">
      <c r="A383" s="591" t="s">
        <v>879</v>
      </c>
      <c r="B383" s="591" t="s">
        <v>880</v>
      </c>
      <c r="C383" s="592" t="s">
        <v>881</v>
      </c>
      <c r="D383" s="592"/>
      <c r="E383" s="594" t="s">
        <v>882</v>
      </c>
      <c r="F383" s="597"/>
      <c r="G383" s="598"/>
    </row>
    <row r="384" spans="1:8">
      <c r="A384" s="591"/>
      <c r="B384" s="591"/>
      <c r="C384" s="592"/>
      <c r="D384" s="592" t="s">
        <v>672</v>
      </c>
      <c r="E384" s="591"/>
      <c r="F384" s="597"/>
      <c r="G384" s="598"/>
    </row>
    <row r="385" spans="1:8">
      <c r="A385" s="591"/>
      <c r="B385" s="591"/>
      <c r="C385" s="592"/>
      <c r="D385" s="592" t="str">
        <f>D$36</f>
        <v>MA</v>
      </c>
      <c r="E385" s="591"/>
      <c r="F385" s="597"/>
      <c r="G385" s="598"/>
    </row>
    <row r="386" spans="1:8">
      <c r="A386" s="591"/>
      <c r="B386" s="591"/>
      <c r="C386" s="592"/>
      <c r="D386" s="592" t="str">
        <f>D$37</f>
        <v>S1</v>
      </c>
      <c r="E386" s="591"/>
      <c r="F386" s="597"/>
      <c r="G386" s="598"/>
    </row>
    <row r="387" spans="1:8">
      <c r="A387" s="591"/>
      <c r="B387" s="591"/>
      <c r="C387" s="592"/>
      <c r="D387" s="592" t="str">
        <f>D$38</f>
        <v>S2</v>
      </c>
      <c r="E387" s="591"/>
      <c r="F387" s="597"/>
      <c r="G387" s="598"/>
    </row>
    <row r="388" spans="1:8">
      <c r="A388" s="591"/>
      <c r="B388" s="591"/>
      <c r="C388" s="592"/>
      <c r="D388" s="592" t="str">
        <f>D$39</f>
        <v>S3</v>
      </c>
      <c r="E388" s="591"/>
      <c r="F388" s="597"/>
      <c r="G388" s="598"/>
    </row>
    <row r="389" spans="1:8">
      <c r="A389" s="591"/>
      <c r="B389" s="591"/>
      <c r="C389" s="592"/>
      <c r="D389" s="592" t="str">
        <f>D$40</f>
        <v>S4</v>
      </c>
      <c r="E389" s="591"/>
      <c r="F389" s="597"/>
      <c r="G389" s="598"/>
    </row>
    <row r="391" spans="1:8" ht="372.6">
      <c r="A391" s="591" t="s">
        <v>883</v>
      </c>
      <c r="B391" s="591" t="s">
        <v>884</v>
      </c>
      <c r="C391" s="592" t="s">
        <v>885</v>
      </c>
      <c r="D391" s="592"/>
      <c r="E391" s="594" t="s">
        <v>886</v>
      </c>
      <c r="F391" s="597"/>
      <c r="G391" s="613"/>
    </row>
    <row r="392" spans="1:8">
      <c r="A392" s="591"/>
      <c r="B392" s="591"/>
      <c r="C392" s="592"/>
      <c r="D392" s="592" t="s">
        <v>672</v>
      </c>
      <c r="E392" s="591"/>
      <c r="F392" s="597"/>
      <c r="G392" s="598"/>
    </row>
    <row r="393" spans="1:8">
      <c r="A393" s="591"/>
      <c r="B393" s="591"/>
      <c r="C393" s="592"/>
      <c r="D393" s="592" t="str">
        <f>D$36</f>
        <v>MA</v>
      </c>
      <c r="E393" s="591"/>
      <c r="F393" s="597"/>
      <c r="G393" s="598"/>
    </row>
    <row r="394" spans="1:8">
      <c r="A394" s="591"/>
      <c r="B394" s="591"/>
      <c r="C394" s="592"/>
      <c r="D394" s="592" t="str">
        <f>D$37</f>
        <v>S1</v>
      </c>
      <c r="E394" s="591"/>
      <c r="F394" s="597"/>
      <c r="G394" s="598"/>
    </row>
    <row r="395" spans="1:8">
      <c r="A395" s="591"/>
      <c r="B395" s="591"/>
      <c r="C395" s="592"/>
      <c r="D395" s="592" t="str">
        <f>D$38</f>
        <v>S2</v>
      </c>
      <c r="E395" s="591"/>
      <c r="F395" s="597"/>
      <c r="G395" s="598"/>
    </row>
    <row r="396" spans="1:8">
      <c r="A396" s="591"/>
      <c r="B396" s="591"/>
      <c r="C396" s="592"/>
      <c r="D396" s="592" t="str">
        <f>D$39</f>
        <v>S3</v>
      </c>
      <c r="E396" s="591"/>
      <c r="F396" s="597"/>
      <c r="G396" s="598"/>
    </row>
    <row r="397" spans="1:8">
      <c r="A397" s="591"/>
      <c r="B397" s="591"/>
      <c r="C397" s="592"/>
      <c r="D397" s="592" t="str">
        <f>D$40</f>
        <v>S4</v>
      </c>
      <c r="E397" s="591"/>
      <c r="F397" s="597"/>
      <c r="G397" s="598"/>
    </row>
    <row r="399" spans="1:8">
      <c r="A399" s="591"/>
      <c r="B399" s="591"/>
      <c r="C399" s="592">
        <v>5.2</v>
      </c>
      <c r="D399" s="592"/>
      <c r="E399" s="594" t="s">
        <v>887</v>
      </c>
      <c r="F399" s="597"/>
      <c r="G399" s="598"/>
    </row>
    <row r="400" spans="1:8" ht="179.4">
      <c r="A400" s="591" t="s">
        <v>888</v>
      </c>
      <c r="B400" s="591" t="s">
        <v>889</v>
      </c>
      <c r="C400" s="614" t="s">
        <v>729</v>
      </c>
      <c r="D400" s="614"/>
      <c r="E400" s="615" t="s">
        <v>890</v>
      </c>
      <c r="F400" s="616"/>
      <c r="G400" s="617"/>
      <c r="H400" s="674" t="s">
        <v>891</v>
      </c>
    </row>
    <row r="401" spans="1:8">
      <c r="A401" s="591"/>
      <c r="B401" s="591"/>
      <c r="C401" s="614"/>
      <c r="D401" s="614" t="s">
        <v>672</v>
      </c>
      <c r="E401" s="615"/>
      <c r="F401" s="616"/>
      <c r="G401" s="617"/>
    </row>
    <row r="402" spans="1:8">
      <c r="A402" s="591"/>
      <c r="B402" s="591"/>
      <c r="C402" s="592"/>
      <c r="D402" s="592" t="str">
        <f>D$36</f>
        <v>MA</v>
      </c>
      <c r="E402" s="591"/>
      <c r="F402" s="597"/>
      <c r="G402" s="598"/>
    </row>
    <row r="403" spans="1:8">
      <c r="A403" s="591"/>
      <c r="B403" s="591"/>
      <c r="C403" s="592"/>
      <c r="D403" s="592" t="str">
        <f>D$37</f>
        <v>S1</v>
      </c>
      <c r="E403" s="591"/>
      <c r="F403" s="597"/>
      <c r="G403" s="598"/>
    </row>
    <row r="404" spans="1:8">
      <c r="A404" s="591"/>
      <c r="B404" s="591"/>
      <c r="C404" s="592"/>
      <c r="D404" s="592" t="str">
        <f>D$38</f>
        <v>S2</v>
      </c>
      <c r="E404" s="591"/>
      <c r="F404" s="597"/>
      <c r="G404" s="598"/>
    </row>
    <row r="405" spans="1:8">
      <c r="A405" s="591"/>
      <c r="B405" s="591"/>
      <c r="C405" s="592"/>
      <c r="D405" s="592" t="str">
        <f>D$39</f>
        <v>S3</v>
      </c>
      <c r="E405" s="591"/>
      <c r="F405" s="597"/>
      <c r="G405" s="598"/>
    </row>
    <row r="406" spans="1:8">
      <c r="A406" s="591"/>
      <c r="B406" s="591"/>
      <c r="C406" s="592"/>
      <c r="D406" s="592" t="str">
        <f>D$40</f>
        <v>S4</v>
      </c>
      <c r="E406" s="591"/>
      <c r="F406" s="597"/>
      <c r="G406" s="598"/>
    </row>
    <row r="408" spans="1:8" ht="110.4">
      <c r="A408" s="591" t="s">
        <v>892</v>
      </c>
      <c r="B408" s="596" t="s">
        <v>893</v>
      </c>
      <c r="C408" s="592" t="s">
        <v>894</v>
      </c>
      <c r="D408" s="592"/>
      <c r="E408" s="594" t="s">
        <v>895</v>
      </c>
      <c r="F408" s="597"/>
      <c r="G408" s="598"/>
      <c r="H408" s="674" t="s">
        <v>891</v>
      </c>
    </row>
    <row r="409" spans="1:8">
      <c r="A409" s="591"/>
      <c r="B409" s="591"/>
      <c r="C409" s="592"/>
      <c r="D409" s="592" t="s">
        <v>672</v>
      </c>
      <c r="E409" s="689"/>
      <c r="F409" s="597"/>
      <c r="G409" s="598"/>
    </row>
    <row r="410" spans="1:8">
      <c r="A410" s="591"/>
      <c r="B410" s="591"/>
      <c r="C410" s="592"/>
      <c r="D410" s="592" t="str">
        <f>D$36</f>
        <v>MA</v>
      </c>
      <c r="E410" s="591"/>
      <c r="F410" s="597"/>
      <c r="G410" s="598"/>
    </row>
    <row r="411" spans="1:8">
      <c r="A411" s="591"/>
      <c r="B411" s="591"/>
      <c r="C411" s="592"/>
      <c r="D411" s="592" t="str">
        <f>D$37</f>
        <v>S1</v>
      </c>
      <c r="E411" s="591"/>
      <c r="F411" s="597"/>
      <c r="G411" s="598"/>
    </row>
    <row r="412" spans="1:8">
      <c r="A412" s="591"/>
      <c r="B412" s="591"/>
      <c r="C412" s="592"/>
      <c r="D412" s="592" t="str">
        <f>D$38</f>
        <v>S2</v>
      </c>
      <c r="E412" s="591"/>
      <c r="F412" s="597"/>
      <c r="G412" s="598"/>
    </row>
    <row r="413" spans="1:8">
      <c r="A413" s="591"/>
      <c r="B413" s="591"/>
      <c r="C413" s="592"/>
      <c r="D413" s="592" t="str">
        <f>D$39</f>
        <v>S3</v>
      </c>
      <c r="E413" s="591"/>
      <c r="F413" s="597"/>
      <c r="G413" s="598"/>
    </row>
    <row r="414" spans="1:8">
      <c r="A414" s="591"/>
      <c r="B414" s="591"/>
      <c r="C414" s="592"/>
      <c r="D414" s="592" t="str">
        <f>D$40</f>
        <v>S4</v>
      </c>
      <c r="E414" s="591"/>
      <c r="F414" s="597"/>
      <c r="G414" s="598"/>
    </row>
    <row r="416" spans="1:8" ht="317.39999999999998">
      <c r="A416" s="591" t="s">
        <v>896</v>
      </c>
      <c r="B416" s="596" t="s">
        <v>897</v>
      </c>
      <c r="C416" s="601" t="s">
        <v>898</v>
      </c>
      <c r="D416" s="601"/>
      <c r="E416" s="602" t="s">
        <v>899</v>
      </c>
      <c r="F416" s="604"/>
      <c r="G416" s="605"/>
    </row>
    <row r="417" spans="1:7">
      <c r="A417" s="591"/>
      <c r="B417" s="591"/>
      <c r="C417" s="601"/>
      <c r="D417" s="601" t="s">
        <v>672</v>
      </c>
      <c r="E417" s="609"/>
      <c r="F417" s="604"/>
      <c r="G417" s="605"/>
    </row>
    <row r="418" spans="1:7">
      <c r="A418" s="591"/>
      <c r="B418" s="591"/>
      <c r="C418" s="592"/>
      <c r="D418" s="592" t="str">
        <f>D$36</f>
        <v>MA</v>
      </c>
      <c r="E418" s="591"/>
      <c r="F418" s="597"/>
      <c r="G418" s="598"/>
    </row>
    <row r="419" spans="1:7">
      <c r="A419" s="591"/>
      <c r="B419" s="591"/>
      <c r="C419" s="592"/>
      <c r="D419" s="592" t="str">
        <f>D$37</f>
        <v>S1</v>
      </c>
      <c r="E419" s="591"/>
      <c r="F419" s="597"/>
      <c r="G419" s="598"/>
    </row>
    <row r="420" spans="1:7">
      <c r="A420" s="591"/>
      <c r="B420" s="591"/>
      <c r="C420" s="592"/>
      <c r="D420" s="592" t="str">
        <f>D$38</f>
        <v>S2</v>
      </c>
      <c r="E420" s="591"/>
      <c r="F420" s="597"/>
      <c r="G420" s="598"/>
    </row>
    <row r="421" spans="1:7">
      <c r="A421" s="591"/>
      <c r="B421" s="591"/>
      <c r="C421" s="592"/>
      <c r="D421" s="592" t="str">
        <f>D$39</f>
        <v>S3</v>
      </c>
      <c r="E421" s="591"/>
      <c r="F421" s="597"/>
      <c r="G421" s="598"/>
    </row>
    <row r="422" spans="1:7">
      <c r="A422" s="591"/>
      <c r="B422" s="591"/>
      <c r="C422" s="592"/>
      <c r="D422" s="592" t="str">
        <f>D$40</f>
        <v>S4</v>
      </c>
      <c r="E422" s="591"/>
      <c r="F422" s="597"/>
      <c r="G422" s="598"/>
    </row>
    <row r="424" spans="1:7" ht="124.2">
      <c r="A424" s="596" t="s">
        <v>900</v>
      </c>
      <c r="B424" s="596" t="s">
        <v>901</v>
      </c>
      <c r="C424" s="592" t="s">
        <v>735</v>
      </c>
      <c r="D424" s="592"/>
      <c r="E424" s="602" t="s">
        <v>902</v>
      </c>
      <c r="F424" s="604"/>
      <c r="G424" s="605"/>
    </row>
    <row r="425" spans="1:7">
      <c r="A425" s="591"/>
      <c r="B425" s="591"/>
      <c r="C425" s="614"/>
      <c r="D425" s="614" t="s">
        <v>672</v>
      </c>
      <c r="E425" s="618"/>
      <c r="F425" s="616"/>
      <c r="G425" s="617"/>
    </row>
    <row r="426" spans="1:7">
      <c r="A426" s="591"/>
      <c r="B426" s="591"/>
      <c r="C426" s="592"/>
      <c r="D426" s="592" t="str">
        <f>D$36</f>
        <v>MA</v>
      </c>
      <c r="E426" s="591"/>
      <c r="F426" s="597"/>
      <c r="G426" s="598"/>
    </row>
    <row r="427" spans="1:7">
      <c r="A427" s="591"/>
      <c r="B427" s="591"/>
      <c r="C427" s="592"/>
      <c r="D427" s="592" t="str">
        <f>D$37</f>
        <v>S1</v>
      </c>
      <c r="E427" s="591"/>
      <c r="F427" s="597"/>
      <c r="G427" s="598"/>
    </row>
    <row r="428" spans="1:7">
      <c r="A428" s="591"/>
      <c r="B428" s="591"/>
      <c r="C428" s="592"/>
      <c r="D428" s="592" t="str">
        <f>D$38</f>
        <v>S2</v>
      </c>
      <c r="E428" s="591"/>
      <c r="F428" s="597"/>
      <c r="G428" s="598"/>
    </row>
    <row r="429" spans="1:7">
      <c r="A429" s="591"/>
      <c r="B429" s="591"/>
      <c r="C429" s="592"/>
      <c r="D429" s="592" t="str">
        <f>D$39</f>
        <v>S3</v>
      </c>
      <c r="E429" s="591"/>
      <c r="F429" s="597"/>
      <c r="G429" s="598"/>
    </row>
    <row r="430" spans="1:7">
      <c r="A430" s="591"/>
      <c r="B430" s="591"/>
      <c r="C430" s="592"/>
      <c r="D430" s="592" t="str">
        <f>D$40</f>
        <v>S4</v>
      </c>
      <c r="E430" s="591"/>
      <c r="F430" s="597"/>
      <c r="G430" s="598"/>
    </row>
    <row r="432" spans="1:7" ht="165.6">
      <c r="A432" s="591" t="s">
        <v>903</v>
      </c>
      <c r="B432" s="596" t="s">
        <v>904</v>
      </c>
      <c r="C432" s="601" t="s">
        <v>905</v>
      </c>
      <c r="D432" s="601"/>
      <c r="E432" s="602" t="s">
        <v>906</v>
      </c>
      <c r="F432" s="604"/>
      <c r="G432" s="605"/>
    </row>
    <row r="433" spans="1:7">
      <c r="A433" s="591"/>
      <c r="B433" s="591"/>
      <c r="C433" s="601"/>
      <c r="D433" s="601" t="s">
        <v>672</v>
      </c>
      <c r="E433" s="609"/>
      <c r="F433" s="604"/>
      <c r="G433" s="605"/>
    </row>
    <row r="434" spans="1:7">
      <c r="A434" s="591"/>
      <c r="B434" s="591"/>
      <c r="C434" s="592"/>
      <c r="D434" s="592" t="str">
        <f>D$36</f>
        <v>MA</v>
      </c>
      <c r="E434" s="591"/>
      <c r="F434" s="597"/>
      <c r="G434" s="598"/>
    </row>
    <row r="435" spans="1:7">
      <c r="A435" s="591"/>
      <c r="B435" s="591"/>
      <c r="C435" s="592"/>
      <c r="D435" s="592" t="str">
        <f>D$37</f>
        <v>S1</v>
      </c>
      <c r="E435" s="591"/>
      <c r="F435" s="597"/>
      <c r="G435" s="598"/>
    </row>
    <row r="436" spans="1:7">
      <c r="A436" s="591"/>
      <c r="B436" s="591"/>
      <c r="C436" s="592"/>
      <c r="D436" s="592" t="str">
        <f>D$38</f>
        <v>S2</v>
      </c>
      <c r="E436" s="591"/>
      <c r="F436" s="597"/>
      <c r="G436" s="598"/>
    </row>
    <row r="437" spans="1:7">
      <c r="A437" s="591"/>
      <c r="B437" s="591"/>
      <c r="C437" s="592"/>
      <c r="D437" s="592" t="str">
        <f>D$39</f>
        <v>S3</v>
      </c>
      <c r="E437" s="591"/>
      <c r="F437" s="597"/>
      <c r="G437" s="598"/>
    </row>
    <row r="438" spans="1:7">
      <c r="A438" s="591"/>
      <c r="B438" s="591"/>
      <c r="C438" s="592"/>
      <c r="D438" s="592" t="str">
        <f>D$40</f>
        <v>S4</v>
      </c>
      <c r="E438" s="591"/>
      <c r="F438" s="597"/>
      <c r="G438" s="598"/>
    </row>
    <row r="440" spans="1:7">
      <c r="A440" s="591"/>
      <c r="B440" s="591"/>
      <c r="C440" s="592">
        <v>5.3</v>
      </c>
      <c r="D440" s="592"/>
      <c r="E440" s="594" t="s">
        <v>907</v>
      </c>
      <c r="F440" s="595"/>
      <c r="G440" s="591"/>
    </row>
    <row r="441" spans="1:7" ht="110.4">
      <c r="A441" s="591" t="s">
        <v>908</v>
      </c>
      <c r="B441" s="591" t="s">
        <v>909</v>
      </c>
      <c r="C441" s="592" t="s">
        <v>488</v>
      </c>
      <c r="D441" s="592"/>
      <c r="E441" s="594" t="s">
        <v>910</v>
      </c>
      <c r="F441" s="595"/>
      <c r="G441" s="591"/>
    </row>
    <row r="442" spans="1:7">
      <c r="A442" s="591"/>
      <c r="B442" s="591"/>
      <c r="C442" s="592"/>
      <c r="D442" s="592" t="s">
        <v>672</v>
      </c>
      <c r="E442" s="618"/>
      <c r="F442" s="595"/>
      <c r="G442" s="591"/>
    </row>
    <row r="443" spans="1:7">
      <c r="A443" s="591"/>
      <c r="B443" s="591"/>
      <c r="C443" s="592"/>
      <c r="D443" s="592" t="str">
        <f>D$36</f>
        <v>MA</v>
      </c>
      <c r="E443" s="591"/>
      <c r="F443" s="595"/>
      <c r="G443" s="591"/>
    </row>
    <row r="444" spans="1:7">
      <c r="A444" s="591"/>
      <c r="B444" s="591"/>
      <c r="C444" s="592"/>
      <c r="D444" s="592" t="str">
        <f>D$37</f>
        <v>S1</v>
      </c>
      <c r="E444" s="591"/>
      <c r="F444" s="595"/>
      <c r="G444" s="591"/>
    </row>
    <row r="445" spans="1:7">
      <c r="A445" s="591"/>
      <c r="B445" s="591"/>
      <c r="C445" s="592"/>
      <c r="D445" s="592" t="str">
        <f>D$38</f>
        <v>S2</v>
      </c>
      <c r="E445" s="591"/>
      <c r="F445" s="595"/>
      <c r="G445" s="591"/>
    </row>
    <row r="446" spans="1:7">
      <c r="A446" s="591"/>
      <c r="B446" s="591"/>
      <c r="C446" s="592"/>
      <c r="D446" s="592" t="str">
        <f>D$39</f>
        <v>S3</v>
      </c>
      <c r="E446" s="591"/>
      <c r="F446" s="595"/>
      <c r="G446" s="591"/>
    </row>
    <row r="447" spans="1:7">
      <c r="A447" s="591"/>
      <c r="B447" s="591"/>
      <c r="C447" s="592"/>
      <c r="D447" s="592" t="str">
        <f>D$40</f>
        <v>S4</v>
      </c>
      <c r="E447" s="591"/>
      <c r="F447" s="595"/>
      <c r="G447" s="591"/>
    </row>
    <row r="449" spans="1:8">
      <c r="A449" s="591"/>
      <c r="B449" s="591"/>
      <c r="C449" s="592">
        <v>5.4</v>
      </c>
      <c r="D449" s="592"/>
      <c r="E449" s="594" t="s">
        <v>911</v>
      </c>
      <c r="F449" s="595"/>
      <c r="G449" s="591"/>
    </row>
    <row r="450" spans="1:8" ht="207">
      <c r="A450" s="591" t="s">
        <v>912</v>
      </c>
      <c r="B450" s="596" t="s">
        <v>913</v>
      </c>
      <c r="C450" s="592" t="s">
        <v>497</v>
      </c>
      <c r="D450" s="592"/>
      <c r="E450" s="594" t="s">
        <v>401</v>
      </c>
      <c r="F450" s="595"/>
      <c r="G450" s="591"/>
      <c r="H450" s="674" t="s">
        <v>914</v>
      </c>
    </row>
    <row r="451" spans="1:8">
      <c r="A451" s="591"/>
      <c r="B451" s="591"/>
      <c r="C451" s="614"/>
      <c r="D451" s="614" t="s">
        <v>672</v>
      </c>
      <c r="E451" s="618"/>
      <c r="F451" s="616"/>
      <c r="G451" s="617"/>
    </row>
    <row r="452" spans="1:8">
      <c r="A452" s="591"/>
      <c r="B452" s="591"/>
      <c r="C452" s="592"/>
      <c r="D452" s="592" t="str">
        <f>D$36</f>
        <v>MA</v>
      </c>
      <c r="E452" s="591"/>
      <c r="F452" s="597"/>
      <c r="G452" s="598"/>
    </row>
    <row r="453" spans="1:8">
      <c r="A453" s="591"/>
      <c r="B453" s="591"/>
      <c r="C453" s="592"/>
      <c r="D453" s="592" t="str">
        <f>D$37</f>
        <v>S1</v>
      </c>
      <c r="E453" s="591"/>
      <c r="F453" s="597"/>
      <c r="G453" s="598"/>
    </row>
    <row r="454" spans="1:8">
      <c r="A454" s="591"/>
      <c r="B454" s="591"/>
      <c r="C454" s="592"/>
      <c r="D454" s="592" t="str">
        <f>D$38</f>
        <v>S2</v>
      </c>
      <c r="E454" s="591"/>
      <c r="F454" s="597"/>
      <c r="G454" s="598"/>
    </row>
    <row r="455" spans="1:8">
      <c r="A455" s="591"/>
      <c r="B455" s="591"/>
      <c r="C455" s="592"/>
      <c r="D455" s="592" t="str">
        <f>D$39</f>
        <v>S3</v>
      </c>
      <c r="E455" s="591"/>
      <c r="F455" s="597"/>
      <c r="G455" s="598"/>
    </row>
    <row r="456" spans="1:8" ht="66" customHeight="1">
      <c r="A456" s="591"/>
      <c r="B456" s="591"/>
      <c r="C456" s="698"/>
      <c r="D456" s="698" t="str">
        <f>D$40</f>
        <v>S4</v>
      </c>
      <c r="E456" s="703" t="s">
        <v>915</v>
      </c>
      <c r="F456" s="704" t="s">
        <v>723</v>
      </c>
      <c r="G456" s="705" t="s">
        <v>918</v>
      </c>
    </row>
    <row r="458" spans="1:8" ht="138">
      <c r="A458" s="591" t="s">
        <v>916</v>
      </c>
      <c r="B458" s="596" t="s">
        <v>917</v>
      </c>
      <c r="C458" s="592" t="s">
        <v>500</v>
      </c>
      <c r="D458" s="592"/>
      <c r="E458" s="594" t="s">
        <v>369</v>
      </c>
      <c r="F458" s="597"/>
      <c r="G458" s="598"/>
    </row>
    <row r="459" spans="1:8">
      <c r="A459" s="591"/>
      <c r="B459" s="591"/>
      <c r="C459" s="614"/>
      <c r="D459" s="614" t="s">
        <v>672</v>
      </c>
      <c r="E459" s="618"/>
      <c r="F459" s="616"/>
      <c r="G459" s="617"/>
    </row>
    <row r="460" spans="1:8">
      <c r="A460" s="591"/>
      <c r="B460" s="591"/>
      <c r="C460" s="592"/>
      <c r="D460" s="592" t="str">
        <f>D$36</f>
        <v>MA</v>
      </c>
      <c r="E460" s="591"/>
      <c r="F460" s="597"/>
      <c r="G460" s="598"/>
    </row>
    <row r="461" spans="1:8">
      <c r="A461" s="591"/>
      <c r="B461" s="591"/>
      <c r="C461" s="592"/>
      <c r="D461" s="592" t="str">
        <f>D$37</f>
        <v>S1</v>
      </c>
      <c r="E461" s="591"/>
      <c r="F461" s="597"/>
      <c r="G461" s="598"/>
    </row>
    <row r="462" spans="1:8">
      <c r="A462" s="591"/>
      <c r="B462" s="591"/>
      <c r="C462" s="592"/>
      <c r="D462" s="592" t="str">
        <f>D$38</f>
        <v>S2</v>
      </c>
      <c r="E462" s="591"/>
      <c r="F462" s="597"/>
      <c r="G462" s="598"/>
    </row>
    <row r="463" spans="1:8">
      <c r="A463" s="591"/>
      <c r="B463" s="591"/>
      <c r="C463" s="592"/>
      <c r="D463" s="592" t="str">
        <f>D$39</f>
        <v>S3</v>
      </c>
      <c r="E463" s="591"/>
      <c r="F463" s="597"/>
      <c r="G463" s="598"/>
    </row>
    <row r="464" spans="1:8" ht="27.6">
      <c r="A464" s="591"/>
      <c r="B464" s="591"/>
      <c r="C464" s="592"/>
      <c r="D464" s="592" t="str">
        <f>D$40</f>
        <v>S4</v>
      </c>
      <c r="E464" s="591" t="s">
        <v>2398</v>
      </c>
      <c r="F464" s="597" t="s">
        <v>658</v>
      </c>
      <c r="G464" s="598"/>
    </row>
    <row r="466" spans="1:8">
      <c r="A466" s="586"/>
      <c r="B466" s="586"/>
      <c r="C466" s="619">
        <v>6</v>
      </c>
      <c r="D466" s="600"/>
      <c r="E466" s="588" t="s">
        <v>919</v>
      </c>
      <c r="F466" s="589"/>
      <c r="G466" s="586"/>
    </row>
    <row r="467" spans="1:8">
      <c r="A467" s="591"/>
      <c r="B467" s="591"/>
      <c r="C467" s="592">
        <v>6.1</v>
      </c>
      <c r="D467" s="592"/>
      <c r="E467" s="594" t="s">
        <v>920</v>
      </c>
      <c r="F467" s="595"/>
      <c r="G467" s="591"/>
    </row>
    <row r="468" spans="1:8" ht="358.8">
      <c r="A468" s="591" t="s">
        <v>921</v>
      </c>
      <c r="B468" s="596" t="s">
        <v>922</v>
      </c>
      <c r="C468" s="592" t="s">
        <v>923</v>
      </c>
      <c r="D468" s="592"/>
      <c r="E468" s="594" t="s">
        <v>924</v>
      </c>
      <c r="F468" s="595"/>
      <c r="G468" s="591"/>
      <c r="H468" s="674" t="s">
        <v>520</v>
      </c>
    </row>
    <row r="469" spans="1:8">
      <c r="A469" s="591"/>
      <c r="B469" s="591"/>
      <c r="C469" s="614"/>
      <c r="D469" s="614" t="s">
        <v>672</v>
      </c>
      <c r="E469" s="618"/>
      <c r="F469" s="616"/>
      <c r="G469" s="617"/>
    </row>
    <row r="470" spans="1:8">
      <c r="A470" s="591"/>
      <c r="B470" s="591"/>
      <c r="C470" s="592"/>
      <c r="D470" s="592" t="str">
        <f>D$36</f>
        <v>MA</v>
      </c>
      <c r="E470" s="591"/>
      <c r="F470" s="597"/>
      <c r="G470" s="598"/>
    </row>
    <row r="471" spans="1:8">
      <c r="A471" s="591"/>
      <c r="B471" s="591"/>
      <c r="C471" s="592"/>
      <c r="D471" s="592" t="str">
        <f>D$37</f>
        <v>S1</v>
      </c>
      <c r="E471" s="591"/>
      <c r="F471" s="597"/>
      <c r="G471" s="598"/>
    </row>
    <row r="472" spans="1:8">
      <c r="A472" s="591"/>
      <c r="B472" s="591"/>
      <c r="C472" s="592"/>
      <c r="D472" s="592" t="str">
        <f>D$38</f>
        <v>S2</v>
      </c>
      <c r="E472" s="591"/>
      <c r="F472" s="597"/>
      <c r="G472" s="598"/>
    </row>
    <row r="473" spans="1:8">
      <c r="A473" s="591"/>
      <c r="B473" s="591"/>
      <c r="C473" s="592"/>
      <c r="D473" s="592" t="str">
        <f>D$39</f>
        <v>S3</v>
      </c>
      <c r="E473" s="591"/>
      <c r="F473" s="597"/>
      <c r="G473" s="598"/>
    </row>
    <row r="474" spans="1:8" ht="409.6">
      <c r="A474" s="591"/>
      <c r="B474" s="591"/>
      <c r="C474" s="592"/>
      <c r="D474" s="592" t="str">
        <f>D$40</f>
        <v>S4</v>
      </c>
      <c r="E474" s="682" t="s">
        <v>925</v>
      </c>
      <c r="F474" s="597" t="s">
        <v>658</v>
      </c>
      <c r="G474" s="598"/>
    </row>
    <row r="476" spans="1:8" ht="220.8">
      <c r="A476" s="591" t="s">
        <v>926</v>
      </c>
      <c r="B476" s="596" t="s">
        <v>927</v>
      </c>
      <c r="C476" s="601" t="s">
        <v>928</v>
      </c>
      <c r="D476" s="601"/>
      <c r="E476" s="602" t="s">
        <v>929</v>
      </c>
      <c r="F476" s="604"/>
      <c r="G476" s="605"/>
      <c r="H476" s="674" t="s">
        <v>521</v>
      </c>
    </row>
    <row r="477" spans="1:8">
      <c r="A477" s="591"/>
      <c r="B477" s="591"/>
      <c r="C477" s="592"/>
      <c r="D477" s="592" t="s">
        <v>672</v>
      </c>
      <c r="E477" s="618"/>
      <c r="F477" s="616"/>
      <c r="G477" s="617"/>
    </row>
    <row r="478" spans="1:8">
      <c r="A478" s="591"/>
      <c r="B478" s="591"/>
      <c r="C478" s="592"/>
      <c r="D478" s="592" t="str">
        <f>D$36</f>
        <v>MA</v>
      </c>
      <c r="E478" s="591"/>
      <c r="F478" s="597"/>
      <c r="G478" s="598"/>
    </row>
    <row r="479" spans="1:8">
      <c r="A479" s="591"/>
      <c r="B479" s="591"/>
      <c r="C479" s="592"/>
      <c r="D479" s="592" t="str">
        <f>D$37</f>
        <v>S1</v>
      </c>
      <c r="E479" s="591"/>
      <c r="F479" s="597"/>
      <c r="G479" s="598"/>
    </row>
    <row r="480" spans="1:8">
      <c r="A480" s="591"/>
      <c r="B480" s="591"/>
      <c r="C480" s="592"/>
      <c r="D480" s="592" t="str">
        <f>D$38</f>
        <v>S2</v>
      </c>
      <c r="E480" s="591"/>
      <c r="F480" s="597"/>
      <c r="G480" s="598"/>
    </row>
    <row r="481" spans="1:8">
      <c r="A481" s="591"/>
      <c r="B481" s="591"/>
      <c r="C481" s="592"/>
      <c r="D481" s="592" t="str">
        <f>D$39</f>
        <v>S3</v>
      </c>
      <c r="E481" s="591"/>
      <c r="F481" s="597"/>
      <c r="G481" s="598"/>
    </row>
    <row r="482" spans="1:8" ht="52.8">
      <c r="A482" s="591"/>
      <c r="B482" s="591"/>
      <c r="C482" s="592"/>
      <c r="D482" s="592" t="str">
        <f>D$40</f>
        <v>S4</v>
      </c>
      <c r="E482" s="682" t="s">
        <v>930</v>
      </c>
      <c r="F482" s="597" t="s">
        <v>658</v>
      </c>
      <c r="G482" s="598"/>
    </row>
    <row r="484" spans="1:8" ht="151.80000000000001">
      <c r="A484" s="591" t="s">
        <v>931</v>
      </c>
      <c r="B484" s="596" t="s">
        <v>932</v>
      </c>
      <c r="C484" s="601" t="s">
        <v>933</v>
      </c>
      <c r="D484" s="601"/>
      <c r="E484" s="602" t="s">
        <v>934</v>
      </c>
      <c r="F484" s="604"/>
      <c r="G484" s="605"/>
      <c r="H484" s="674" t="s">
        <v>520</v>
      </c>
    </row>
    <row r="485" spans="1:8">
      <c r="A485" s="591"/>
      <c r="B485" s="591"/>
      <c r="C485" s="614"/>
      <c r="D485" s="614" t="s">
        <v>672</v>
      </c>
      <c r="E485" s="615"/>
      <c r="F485" s="597"/>
      <c r="G485" s="591"/>
    </row>
    <row r="486" spans="1:8">
      <c r="A486" s="591"/>
      <c r="B486" s="591"/>
      <c r="C486" s="592"/>
      <c r="D486" s="592" t="str">
        <f>D$36</f>
        <v>MA</v>
      </c>
      <c r="E486" s="591"/>
      <c r="F486" s="597"/>
      <c r="G486" s="598"/>
    </row>
    <row r="487" spans="1:8">
      <c r="A487" s="591"/>
      <c r="B487" s="591"/>
      <c r="C487" s="592"/>
      <c r="D487" s="592" t="str">
        <f>D$37</f>
        <v>S1</v>
      </c>
      <c r="E487" s="591"/>
      <c r="F487" s="597"/>
      <c r="G487" s="598"/>
    </row>
    <row r="488" spans="1:8">
      <c r="A488" s="591"/>
      <c r="B488" s="591"/>
      <c r="C488" s="592"/>
      <c r="D488" s="592" t="str">
        <f>D$38</f>
        <v>S2</v>
      </c>
      <c r="E488" s="591"/>
      <c r="F488" s="597"/>
      <c r="G488" s="598"/>
    </row>
    <row r="489" spans="1:8">
      <c r="A489" s="591"/>
      <c r="B489" s="591"/>
      <c r="C489" s="592"/>
      <c r="D489" s="592" t="str">
        <f>D$39</f>
        <v>S3</v>
      </c>
      <c r="E489" s="591"/>
      <c r="F489" s="597"/>
      <c r="G489" s="598"/>
    </row>
    <row r="490" spans="1:8" ht="409.6">
      <c r="A490" s="591"/>
      <c r="B490" s="591"/>
      <c r="C490" s="592"/>
      <c r="D490" s="592" t="str">
        <f>D$40</f>
        <v>S4</v>
      </c>
      <c r="E490" s="682" t="s">
        <v>925</v>
      </c>
      <c r="F490" s="597" t="s">
        <v>658</v>
      </c>
      <c r="G490" s="598"/>
    </row>
    <row r="492" spans="1:8">
      <c r="A492" s="591"/>
      <c r="B492" s="591"/>
      <c r="C492" s="592">
        <v>6.2</v>
      </c>
      <c r="D492" s="592"/>
      <c r="E492" s="594" t="s">
        <v>935</v>
      </c>
      <c r="F492" s="595"/>
      <c r="G492" s="591"/>
    </row>
    <row r="493" spans="1:8" ht="193.2">
      <c r="A493" s="591" t="s">
        <v>936</v>
      </c>
      <c r="B493" s="591" t="s">
        <v>937</v>
      </c>
      <c r="C493" s="592" t="s">
        <v>938</v>
      </c>
      <c r="D493" s="592"/>
      <c r="E493" s="613" t="s">
        <v>939</v>
      </c>
      <c r="F493" s="620"/>
      <c r="G493" s="621"/>
    </row>
    <row r="494" spans="1:8">
      <c r="A494" s="591"/>
      <c r="B494" s="591"/>
      <c r="C494" s="614"/>
      <c r="D494" s="614" t="s">
        <v>672</v>
      </c>
      <c r="E494" s="622"/>
      <c r="F494" s="623"/>
      <c r="G494" s="624"/>
    </row>
    <row r="495" spans="1:8">
      <c r="A495" s="591"/>
      <c r="B495" s="591"/>
      <c r="C495" s="592"/>
      <c r="D495" s="592" t="str">
        <f>D$36</f>
        <v>MA</v>
      </c>
      <c r="E495" s="598"/>
      <c r="F495" s="625"/>
      <c r="G495" s="626"/>
    </row>
    <row r="496" spans="1:8">
      <c r="A496" s="591"/>
      <c r="B496" s="591"/>
      <c r="C496" s="592"/>
      <c r="D496" s="592" t="str">
        <f>D$37</f>
        <v>S1</v>
      </c>
      <c r="E496" s="598"/>
      <c r="F496" s="625"/>
      <c r="G496" s="626"/>
    </row>
    <row r="497" spans="1:8">
      <c r="A497" s="591"/>
      <c r="B497" s="591"/>
      <c r="C497" s="592"/>
      <c r="D497" s="592" t="str">
        <f>D$38</f>
        <v>S2</v>
      </c>
      <c r="E497" s="598"/>
      <c r="F497" s="625"/>
      <c r="G497" s="626"/>
    </row>
    <row r="498" spans="1:8">
      <c r="A498" s="591"/>
      <c r="B498" s="591"/>
      <c r="C498" s="592"/>
      <c r="D498" s="592" t="str">
        <f>D$39</f>
        <v>S3</v>
      </c>
      <c r="E498" s="598"/>
      <c r="F498" s="625"/>
      <c r="G498" s="626"/>
    </row>
    <row r="499" spans="1:8">
      <c r="A499" s="591"/>
      <c r="B499" s="591"/>
      <c r="C499" s="592"/>
      <c r="D499" s="592" t="str">
        <f>D$40</f>
        <v>S4</v>
      </c>
      <c r="E499" s="598"/>
      <c r="F499" s="625"/>
      <c r="G499" s="626"/>
    </row>
    <row r="501" spans="1:8" ht="110.4">
      <c r="A501" s="591" t="s">
        <v>940</v>
      </c>
      <c r="B501" s="591" t="s">
        <v>941</v>
      </c>
      <c r="C501" s="592" t="s">
        <v>942</v>
      </c>
      <c r="D501" s="592"/>
      <c r="E501" s="613" t="s">
        <v>943</v>
      </c>
      <c r="F501" s="625"/>
      <c r="G501" s="626"/>
    </row>
    <row r="502" spans="1:8">
      <c r="A502" s="591"/>
      <c r="B502" s="591"/>
      <c r="C502" s="592"/>
      <c r="D502" s="592" t="s">
        <v>672</v>
      </c>
      <c r="E502" s="613"/>
      <c r="F502" s="625"/>
      <c r="G502" s="626"/>
    </row>
    <row r="503" spans="1:8">
      <c r="A503" s="591"/>
      <c r="B503" s="591"/>
      <c r="C503" s="592"/>
      <c r="D503" s="592" t="str">
        <f>D$36</f>
        <v>MA</v>
      </c>
      <c r="E503" s="598"/>
      <c r="F503" s="625"/>
      <c r="G503" s="626"/>
    </row>
    <row r="504" spans="1:8">
      <c r="A504" s="591"/>
      <c r="B504" s="591"/>
      <c r="C504" s="592"/>
      <c r="D504" s="592" t="str">
        <f>D$37</f>
        <v>S1</v>
      </c>
      <c r="E504" s="598"/>
      <c r="F504" s="625"/>
      <c r="G504" s="626"/>
    </row>
    <row r="505" spans="1:8">
      <c r="A505" s="591"/>
      <c r="B505" s="591"/>
      <c r="C505" s="592"/>
      <c r="D505" s="592" t="str">
        <f>D$38</f>
        <v>S2</v>
      </c>
      <c r="E505" s="598"/>
      <c r="F505" s="625"/>
      <c r="G505" s="626"/>
    </row>
    <row r="506" spans="1:8">
      <c r="A506" s="591"/>
      <c r="B506" s="591"/>
      <c r="C506" s="592"/>
      <c r="D506" s="592" t="str">
        <f>D$39</f>
        <v>S3</v>
      </c>
      <c r="E506" s="598"/>
      <c r="F506" s="625"/>
      <c r="G506" s="626"/>
    </row>
    <row r="507" spans="1:8">
      <c r="A507" s="591"/>
      <c r="B507" s="591"/>
      <c r="C507" s="592"/>
      <c r="D507" s="592" t="str">
        <f>D$40</f>
        <v>S4</v>
      </c>
      <c r="E507" s="598"/>
      <c r="F507" s="595"/>
      <c r="G507" s="591"/>
    </row>
    <row r="510" spans="1:8">
      <c r="A510" s="591"/>
      <c r="B510" s="591"/>
      <c r="C510" s="592">
        <v>6.3</v>
      </c>
      <c r="D510" s="592"/>
      <c r="E510" s="613" t="s">
        <v>944</v>
      </c>
      <c r="F510" s="595"/>
      <c r="G510" s="591"/>
    </row>
    <row r="511" spans="1:8" ht="96.6">
      <c r="A511" s="591" t="s">
        <v>945</v>
      </c>
      <c r="B511" s="591" t="s">
        <v>946</v>
      </c>
      <c r="C511" s="592" t="s">
        <v>518</v>
      </c>
      <c r="D511" s="592"/>
      <c r="E511" s="613" t="s">
        <v>947</v>
      </c>
      <c r="F511" s="595"/>
      <c r="G511" s="591"/>
      <c r="H511" s="674" t="s">
        <v>948</v>
      </c>
    </row>
    <row r="512" spans="1:8">
      <c r="A512" s="591"/>
      <c r="B512" s="591"/>
      <c r="C512" s="592"/>
      <c r="D512" s="592" t="s">
        <v>672</v>
      </c>
      <c r="E512" s="598"/>
      <c r="F512" s="625"/>
      <c r="G512" s="626"/>
    </row>
    <row r="513" spans="1:8">
      <c r="A513" s="591"/>
      <c r="B513" s="591"/>
      <c r="C513" s="592"/>
      <c r="D513" s="592" t="str">
        <f>D$36</f>
        <v>MA</v>
      </c>
      <c r="E513" s="598"/>
      <c r="F513" s="625"/>
      <c r="G513" s="626"/>
    </row>
    <row r="514" spans="1:8">
      <c r="A514" s="591"/>
      <c r="B514" s="591"/>
      <c r="C514" s="592"/>
      <c r="D514" s="592" t="str">
        <f>D$37</f>
        <v>S1</v>
      </c>
      <c r="E514" s="598"/>
      <c r="F514" s="625"/>
      <c r="G514" s="626"/>
    </row>
    <row r="515" spans="1:8">
      <c r="A515" s="591"/>
      <c r="B515" s="591"/>
      <c r="C515" s="592"/>
      <c r="D515" s="592" t="str">
        <f>D$38</f>
        <v>S2</v>
      </c>
      <c r="E515" s="598"/>
      <c r="F515" s="625"/>
      <c r="G515" s="626"/>
    </row>
    <row r="516" spans="1:8">
      <c r="A516" s="591"/>
      <c r="B516" s="591"/>
      <c r="C516" s="592"/>
      <c r="D516" s="592" t="str">
        <f>D$39</f>
        <v>S3</v>
      </c>
      <c r="E516" s="598"/>
      <c r="F516" s="625"/>
      <c r="G516" s="626"/>
    </row>
    <row r="517" spans="1:8">
      <c r="A517" s="591"/>
      <c r="B517" s="591"/>
      <c r="C517" s="592"/>
      <c r="D517" s="592" t="str">
        <f>D$40</f>
        <v>S4</v>
      </c>
      <c r="E517" s="683" t="s">
        <v>949</v>
      </c>
      <c r="F517" s="625" t="s">
        <v>658</v>
      </c>
      <c r="G517" s="626"/>
      <c r="H517" s="674" t="s">
        <v>815</v>
      </c>
    </row>
    <row r="519" spans="1:8" ht="331.2">
      <c r="A519" s="596" t="s">
        <v>950</v>
      </c>
      <c r="B519" s="591" t="s">
        <v>951</v>
      </c>
      <c r="C519" s="592" t="s">
        <v>952</v>
      </c>
      <c r="D519" s="592"/>
      <c r="E519" s="594" t="s">
        <v>953</v>
      </c>
      <c r="F519" s="597"/>
      <c r="G519" s="598"/>
      <c r="H519" s="674" t="s">
        <v>954</v>
      </c>
    </row>
    <row r="520" spans="1:8">
      <c r="A520" s="591"/>
      <c r="B520" s="591"/>
      <c r="C520" s="592"/>
      <c r="D520" s="592" t="s">
        <v>672</v>
      </c>
      <c r="E520" s="594"/>
      <c r="F520" s="597"/>
      <c r="G520" s="598"/>
    </row>
    <row r="521" spans="1:8">
      <c r="A521" s="591"/>
      <c r="B521" s="591"/>
      <c r="C521" s="592"/>
      <c r="D521" s="592" t="str">
        <f>D$36</f>
        <v>MA</v>
      </c>
      <c r="E521" s="591"/>
      <c r="F521" s="597"/>
      <c r="G521" s="598"/>
    </row>
    <row r="522" spans="1:8">
      <c r="A522" s="591"/>
      <c r="B522" s="591"/>
      <c r="C522" s="592"/>
      <c r="D522" s="592" t="str">
        <f>D$37</f>
        <v>S1</v>
      </c>
      <c r="E522" s="591"/>
      <c r="F522" s="597"/>
      <c r="G522" s="598"/>
    </row>
    <row r="523" spans="1:8">
      <c r="A523" s="591"/>
      <c r="B523" s="591"/>
      <c r="C523" s="592"/>
      <c r="D523" s="592" t="str">
        <f>D$38</f>
        <v>S2</v>
      </c>
      <c r="E523" s="591"/>
      <c r="F523" s="597"/>
      <c r="G523" s="598"/>
    </row>
    <row r="524" spans="1:8">
      <c r="A524" s="591"/>
      <c r="B524" s="591"/>
      <c r="C524" s="592"/>
      <c r="D524" s="592" t="str">
        <f>D$39</f>
        <v>S3</v>
      </c>
      <c r="E524" s="591"/>
      <c r="F524" s="597"/>
      <c r="G524" s="598"/>
    </row>
    <row r="525" spans="1:8">
      <c r="A525" s="591"/>
      <c r="B525" s="591"/>
      <c r="C525" s="592"/>
      <c r="D525" s="592" t="str">
        <f>D$40</f>
        <v>S4</v>
      </c>
      <c r="E525" s="591"/>
      <c r="F525" s="597"/>
      <c r="G525" s="598"/>
    </row>
    <row r="527" spans="1:8" ht="110.4">
      <c r="A527" s="591" t="s">
        <v>955</v>
      </c>
      <c r="B527" s="591" t="s">
        <v>956</v>
      </c>
      <c r="C527" s="601" t="s">
        <v>957</v>
      </c>
      <c r="D527" s="601"/>
      <c r="E527" s="602" t="s">
        <v>958</v>
      </c>
      <c r="F527" s="604"/>
      <c r="G527" s="605"/>
    </row>
    <row r="528" spans="1:8">
      <c r="A528" s="591"/>
      <c r="B528" s="591"/>
      <c r="C528" s="592"/>
      <c r="D528" s="592" t="s">
        <v>672</v>
      </c>
      <c r="E528" s="591"/>
      <c r="F528" s="597"/>
      <c r="G528" s="598"/>
    </row>
    <row r="529" spans="1:8">
      <c r="A529" s="591"/>
      <c r="B529" s="591"/>
      <c r="C529" s="592"/>
      <c r="D529" s="592" t="str">
        <f>D$36</f>
        <v>MA</v>
      </c>
      <c r="E529" s="591"/>
      <c r="F529" s="597"/>
      <c r="G529" s="598"/>
    </row>
    <row r="530" spans="1:8">
      <c r="A530" s="591"/>
      <c r="B530" s="591"/>
      <c r="C530" s="592"/>
      <c r="D530" s="592" t="str">
        <f>D$37</f>
        <v>S1</v>
      </c>
      <c r="E530" s="591"/>
      <c r="F530" s="597"/>
      <c r="G530" s="598"/>
    </row>
    <row r="531" spans="1:8">
      <c r="A531" s="591"/>
      <c r="B531" s="591"/>
      <c r="C531" s="592"/>
      <c r="D531" s="592" t="str">
        <f>D$38</f>
        <v>S2</v>
      </c>
      <c r="E531" s="591"/>
      <c r="F531" s="597"/>
      <c r="G531" s="598"/>
    </row>
    <row r="532" spans="1:8">
      <c r="A532" s="591"/>
      <c r="B532" s="591"/>
      <c r="C532" s="592"/>
      <c r="D532" s="592" t="str">
        <f>D$39</f>
        <v>S3</v>
      </c>
      <c r="E532" s="591"/>
      <c r="F532" s="597"/>
      <c r="G532" s="598"/>
    </row>
    <row r="533" spans="1:8">
      <c r="A533" s="591"/>
      <c r="B533" s="591"/>
      <c r="C533" s="592"/>
      <c r="D533" s="592" t="str">
        <f>D$40</f>
        <v>S4</v>
      </c>
      <c r="E533" s="591"/>
      <c r="F533" s="597"/>
      <c r="G533" s="598"/>
    </row>
    <row r="535" spans="1:8">
      <c r="A535" s="591"/>
      <c r="B535" s="591"/>
      <c r="C535" s="592">
        <v>6.4</v>
      </c>
      <c r="D535" s="592"/>
      <c r="E535" s="594" t="s">
        <v>959</v>
      </c>
      <c r="F535" s="595"/>
      <c r="G535" s="591"/>
    </row>
    <row r="536" spans="1:8" ht="151.80000000000001">
      <c r="A536" s="591" t="s">
        <v>960</v>
      </c>
      <c r="B536" s="596" t="s">
        <v>961</v>
      </c>
      <c r="C536" s="601" t="s">
        <v>520</v>
      </c>
      <c r="D536" s="601"/>
      <c r="E536" s="602" t="s">
        <v>962</v>
      </c>
      <c r="F536" s="604"/>
      <c r="G536" s="605"/>
      <c r="H536" s="674" t="s">
        <v>963</v>
      </c>
    </row>
    <row r="537" spans="1:8">
      <c r="A537" s="591"/>
      <c r="B537" s="591"/>
      <c r="C537" s="592"/>
      <c r="D537" s="592" t="s">
        <v>672</v>
      </c>
      <c r="E537" s="594"/>
      <c r="F537" s="597"/>
      <c r="G537" s="598"/>
    </row>
    <row r="538" spans="1:8">
      <c r="A538" s="591"/>
      <c r="B538" s="591"/>
      <c r="C538" s="592"/>
      <c r="D538" s="592" t="str">
        <f>D$36</f>
        <v>MA</v>
      </c>
      <c r="E538" s="591"/>
      <c r="F538" s="597"/>
      <c r="G538" s="598"/>
    </row>
    <row r="539" spans="1:8">
      <c r="A539" s="591"/>
      <c r="B539" s="591"/>
      <c r="C539" s="592"/>
      <c r="D539" s="592" t="str">
        <f>D$37</f>
        <v>S1</v>
      </c>
      <c r="E539" s="591"/>
      <c r="F539" s="597"/>
      <c r="G539" s="598"/>
    </row>
    <row r="540" spans="1:8">
      <c r="A540" s="591"/>
      <c r="B540" s="591"/>
      <c r="C540" s="592"/>
      <c r="D540" s="592" t="str">
        <f>D$38</f>
        <v>S2</v>
      </c>
      <c r="E540" s="591"/>
      <c r="F540" s="597"/>
      <c r="G540" s="598"/>
    </row>
    <row r="541" spans="1:8">
      <c r="A541" s="591"/>
      <c r="B541" s="591"/>
      <c r="C541" s="592"/>
      <c r="D541" s="592" t="str">
        <f>D$39</f>
        <v>S3</v>
      </c>
      <c r="E541" s="591"/>
      <c r="F541" s="597"/>
      <c r="G541" s="598"/>
    </row>
    <row r="542" spans="1:8" ht="66">
      <c r="A542" s="591"/>
      <c r="B542" s="591"/>
      <c r="C542" s="592"/>
      <c r="D542" s="592" t="str">
        <f>D$40</f>
        <v>S4</v>
      </c>
      <c r="E542" s="682" t="s">
        <v>964</v>
      </c>
      <c r="F542" s="597" t="s">
        <v>658</v>
      </c>
      <c r="G542" s="598"/>
    </row>
    <row r="544" spans="1:8" ht="110.4">
      <c r="A544" s="591" t="s">
        <v>965</v>
      </c>
      <c r="B544" s="591" t="s">
        <v>966</v>
      </c>
      <c r="C544" s="601" t="s">
        <v>521</v>
      </c>
      <c r="D544" s="601"/>
      <c r="E544" s="602" t="s">
        <v>967</v>
      </c>
      <c r="F544" s="604"/>
      <c r="G544" s="605"/>
      <c r="H544" s="674" t="s">
        <v>968</v>
      </c>
    </row>
    <row r="545" spans="1:8">
      <c r="A545" s="591"/>
      <c r="B545" s="591"/>
      <c r="C545" s="592"/>
      <c r="D545" s="592" t="s">
        <v>672</v>
      </c>
      <c r="E545" s="594"/>
      <c r="F545" s="597"/>
      <c r="G545" s="598"/>
    </row>
    <row r="546" spans="1:8">
      <c r="A546" s="591"/>
      <c r="B546" s="591"/>
      <c r="C546" s="592"/>
      <c r="D546" s="592" t="str">
        <f>D$36</f>
        <v>MA</v>
      </c>
      <c r="E546" s="591"/>
      <c r="F546" s="597"/>
      <c r="G546" s="598"/>
    </row>
    <row r="547" spans="1:8">
      <c r="A547" s="591"/>
      <c r="B547" s="591"/>
      <c r="C547" s="592"/>
      <c r="D547" s="592" t="str">
        <f>D$37</f>
        <v>S1</v>
      </c>
      <c r="E547" s="591"/>
      <c r="F547" s="597"/>
      <c r="G547" s="598"/>
    </row>
    <row r="548" spans="1:8">
      <c r="A548" s="591"/>
      <c r="B548" s="591"/>
      <c r="C548" s="592"/>
      <c r="D548" s="592" t="str">
        <f>D$38</f>
        <v>S2</v>
      </c>
      <c r="E548" s="591"/>
      <c r="F548" s="597"/>
      <c r="G548" s="598"/>
    </row>
    <row r="549" spans="1:8">
      <c r="A549" s="591"/>
      <c r="B549" s="591"/>
      <c r="C549" s="592"/>
      <c r="D549" s="592" t="str">
        <f>D$39</f>
        <v>S3</v>
      </c>
      <c r="E549" s="591"/>
      <c r="F549" s="597"/>
      <c r="G549" s="598"/>
    </row>
    <row r="550" spans="1:8" ht="27.6">
      <c r="A550" s="591"/>
      <c r="B550" s="591"/>
      <c r="C550" s="592"/>
      <c r="D550" s="592" t="str">
        <f>D$40</f>
        <v>S4</v>
      </c>
      <c r="E550" s="591" t="s">
        <v>969</v>
      </c>
      <c r="F550" s="597" t="s">
        <v>658</v>
      </c>
      <c r="G550" s="598"/>
    </row>
    <row r="552" spans="1:8">
      <c r="A552" s="586"/>
      <c r="B552" s="586"/>
      <c r="C552" s="600">
        <v>7</v>
      </c>
      <c r="D552" s="600"/>
      <c r="E552" s="588" t="s">
        <v>970</v>
      </c>
      <c r="F552" s="589"/>
      <c r="G552" s="586"/>
    </row>
    <row r="553" spans="1:8">
      <c r="A553" s="591"/>
      <c r="B553" s="591"/>
      <c r="C553" s="592">
        <v>7.1</v>
      </c>
      <c r="D553" s="592"/>
      <c r="E553" s="594" t="s">
        <v>971</v>
      </c>
      <c r="F553" s="595"/>
      <c r="G553" s="591"/>
    </row>
    <row r="554" spans="1:8" ht="207">
      <c r="A554" s="591" t="s">
        <v>972</v>
      </c>
      <c r="B554" s="596" t="s">
        <v>973</v>
      </c>
      <c r="C554" s="592" t="s">
        <v>698</v>
      </c>
      <c r="D554" s="592"/>
      <c r="E554" s="594" t="s">
        <v>974</v>
      </c>
      <c r="F554" s="595"/>
      <c r="G554" s="591"/>
      <c r="H554" s="674" t="s">
        <v>975</v>
      </c>
    </row>
    <row r="555" spans="1:8">
      <c r="A555" s="591"/>
      <c r="B555" s="591"/>
      <c r="C555" s="592"/>
      <c r="D555" s="592" t="s">
        <v>672</v>
      </c>
      <c r="E555" s="591"/>
      <c r="F555" s="597"/>
      <c r="G555" s="598"/>
    </row>
    <row r="556" spans="1:8">
      <c r="A556" s="591"/>
      <c r="B556" s="591"/>
      <c r="C556" s="592"/>
      <c r="D556" s="592" t="str">
        <f>D$36</f>
        <v>MA</v>
      </c>
      <c r="E556" s="591"/>
      <c r="F556" s="597"/>
      <c r="G556" s="598"/>
    </row>
    <row r="557" spans="1:8">
      <c r="A557" s="591"/>
      <c r="B557" s="591"/>
      <c r="C557" s="592"/>
      <c r="D557" s="592" t="str">
        <f>D$37</f>
        <v>S1</v>
      </c>
      <c r="E557" s="591"/>
      <c r="F557" s="597"/>
      <c r="G557" s="598"/>
    </row>
    <row r="558" spans="1:8">
      <c r="A558" s="591"/>
      <c r="B558" s="591"/>
      <c r="C558" s="592"/>
      <c r="D558" s="592" t="str">
        <f>D$38</f>
        <v>S2</v>
      </c>
      <c r="E558" s="591"/>
      <c r="F558" s="597"/>
      <c r="G558" s="598"/>
    </row>
    <row r="559" spans="1:8">
      <c r="A559" s="591"/>
      <c r="B559" s="591"/>
      <c r="C559" s="592"/>
      <c r="D559" s="592" t="str">
        <f>D$39</f>
        <v>S3</v>
      </c>
      <c r="E559" s="591"/>
      <c r="F559" s="597"/>
      <c r="G559" s="598"/>
    </row>
    <row r="560" spans="1:8" ht="105.6">
      <c r="A560" s="591"/>
      <c r="B560" s="591"/>
      <c r="C560" s="592"/>
      <c r="D560" s="592" t="str">
        <f>D$40</f>
        <v>S4</v>
      </c>
      <c r="E560" s="682" t="s">
        <v>976</v>
      </c>
      <c r="F560" s="597" t="s">
        <v>658</v>
      </c>
      <c r="G560" s="598"/>
    </row>
    <row r="561" spans="1:8" ht="55.2">
      <c r="A561" s="591" t="s">
        <v>977</v>
      </c>
      <c r="B561" s="596" t="s">
        <v>978</v>
      </c>
      <c r="C561" s="592" t="s">
        <v>979</v>
      </c>
      <c r="D561" s="592"/>
      <c r="E561" s="594" t="s">
        <v>980</v>
      </c>
      <c r="F561" s="595"/>
      <c r="G561" s="591"/>
      <c r="H561" s="674" t="s">
        <v>981</v>
      </c>
    </row>
    <row r="562" spans="1:8">
      <c r="A562" s="591"/>
      <c r="B562" s="591"/>
      <c r="C562" s="592"/>
      <c r="D562" s="592" t="s">
        <v>672</v>
      </c>
      <c r="E562" s="591"/>
      <c r="F562" s="597"/>
      <c r="G562" s="598"/>
    </row>
    <row r="563" spans="1:8">
      <c r="A563" s="591"/>
      <c r="B563" s="591"/>
      <c r="C563" s="592"/>
      <c r="D563" s="592" t="str">
        <f>D$36</f>
        <v>MA</v>
      </c>
      <c r="E563" s="591"/>
      <c r="F563" s="597"/>
      <c r="G563" s="598"/>
    </row>
    <row r="564" spans="1:8">
      <c r="A564" s="591"/>
      <c r="B564" s="591"/>
      <c r="C564" s="592"/>
      <c r="D564" s="592" t="str">
        <f>D$37</f>
        <v>S1</v>
      </c>
      <c r="E564" s="591"/>
      <c r="F564" s="597"/>
      <c r="G564" s="598"/>
    </row>
    <row r="565" spans="1:8">
      <c r="A565" s="591"/>
      <c r="B565" s="591"/>
      <c r="C565" s="592"/>
      <c r="D565" s="592" t="str">
        <f>D$38</f>
        <v>S2</v>
      </c>
      <c r="E565" s="591"/>
      <c r="F565" s="597"/>
      <c r="G565" s="598"/>
    </row>
    <row r="566" spans="1:8">
      <c r="A566" s="591"/>
      <c r="B566" s="591"/>
      <c r="C566" s="592"/>
      <c r="D566" s="592" t="str">
        <f>D$39</f>
        <v>S3</v>
      </c>
      <c r="E566" s="591"/>
      <c r="F566" s="597"/>
      <c r="G566" s="598"/>
    </row>
    <row r="567" spans="1:8" ht="105.6">
      <c r="A567" s="591"/>
      <c r="B567" s="591"/>
      <c r="C567" s="592"/>
      <c r="D567" s="592" t="str">
        <f>D$40</f>
        <v>S4</v>
      </c>
      <c r="E567" s="684" t="s">
        <v>982</v>
      </c>
      <c r="F567" s="597" t="s">
        <v>658</v>
      </c>
      <c r="G567" s="598"/>
    </row>
    <row r="569" spans="1:8" ht="55.2">
      <c r="A569" s="591" t="s">
        <v>977</v>
      </c>
      <c r="B569" s="596" t="s">
        <v>978</v>
      </c>
      <c r="C569" s="592" t="s">
        <v>983</v>
      </c>
      <c r="D569" s="592"/>
      <c r="E569" s="594" t="s">
        <v>984</v>
      </c>
      <c r="F569" s="595"/>
      <c r="G569" s="591"/>
    </row>
    <row r="570" spans="1:8">
      <c r="A570" s="591"/>
      <c r="B570" s="591"/>
      <c r="C570" s="592"/>
      <c r="D570" s="592" t="s">
        <v>672</v>
      </c>
      <c r="E570" s="591"/>
      <c r="F570" s="597"/>
      <c r="G570" s="598"/>
    </row>
    <row r="571" spans="1:8">
      <c r="A571" s="591"/>
      <c r="B571" s="591"/>
      <c r="C571" s="592"/>
      <c r="D571" s="592" t="str">
        <f>D$36</f>
        <v>MA</v>
      </c>
      <c r="E571" s="591"/>
      <c r="F571" s="597"/>
      <c r="G571" s="598"/>
    </row>
    <row r="572" spans="1:8">
      <c r="A572" s="591"/>
      <c r="B572" s="591"/>
      <c r="C572" s="592"/>
      <c r="D572" s="592" t="str">
        <f>D$37</f>
        <v>S1</v>
      </c>
      <c r="E572" s="591"/>
      <c r="F572" s="597"/>
      <c r="G572" s="598"/>
    </row>
    <row r="573" spans="1:8">
      <c r="A573" s="591"/>
      <c r="B573" s="591"/>
      <c r="C573" s="592"/>
      <c r="D573" s="592" t="str">
        <f>D$38</f>
        <v>S2</v>
      </c>
      <c r="E573" s="591"/>
      <c r="F573" s="597"/>
      <c r="G573" s="598"/>
    </row>
    <row r="574" spans="1:8">
      <c r="A574" s="591"/>
      <c r="B574" s="591"/>
      <c r="C574" s="592"/>
      <c r="D574" s="592" t="str">
        <f>D$39</f>
        <v>S3</v>
      </c>
      <c r="E574" s="591"/>
      <c r="F574" s="597"/>
      <c r="G574" s="598"/>
    </row>
    <row r="575" spans="1:8" ht="184.8">
      <c r="A575" s="591"/>
      <c r="B575" s="591"/>
      <c r="C575" s="592"/>
      <c r="D575" s="592" t="str">
        <f>D$40</f>
        <v>S4</v>
      </c>
      <c r="E575" s="684" t="s">
        <v>985</v>
      </c>
      <c r="F575" s="597" t="s">
        <v>658</v>
      </c>
      <c r="G575" s="598"/>
    </row>
    <row r="577" spans="1:7">
      <c r="A577" s="591"/>
      <c r="B577" s="591"/>
      <c r="C577" s="592">
        <v>7.2</v>
      </c>
      <c r="D577" s="592"/>
      <c r="E577" s="594" t="s">
        <v>986</v>
      </c>
      <c r="F577" s="595"/>
      <c r="G577" s="591"/>
    </row>
    <row r="578" spans="1:7" ht="138">
      <c r="A578" s="591" t="s">
        <v>987</v>
      </c>
      <c r="B578" s="591" t="s">
        <v>988</v>
      </c>
      <c r="C578" s="592" t="s">
        <v>709</v>
      </c>
      <c r="D578" s="592"/>
      <c r="E578" s="594" t="s">
        <v>989</v>
      </c>
      <c r="F578" s="597"/>
      <c r="G578" s="598"/>
    </row>
    <row r="579" spans="1:7">
      <c r="A579" s="591"/>
      <c r="B579" s="591"/>
      <c r="C579" s="592"/>
      <c r="D579" s="592" t="str">
        <f>D$36</f>
        <v>MA</v>
      </c>
      <c r="E579" s="591"/>
      <c r="F579" s="597"/>
      <c r="G579" s="598"/>
    </row>
    <row r="580" spans="1:7">
      <c r="A580" s="591"/>
      <c r="B580" s="591"/>
      <c r="C580" s="592"/>
      <c r="D580" s="592" t="str">
        <f>D$37</f>
        <v>S1</v>
      </c>
      <c r="E580" s="591"/>
      <c r="F580" s="597"/>
      <c r="G580" s="598"/>
    </row>
    <row r="581" spans="1:7">
      <c r="A581" s="591"/>
      <c r="B581" s="591"/>
      <c r="C581" s="592"/>
      <c r="D581" s="592" t="str">
        <f>D$38</f>
        <v>S2</v>
      </c>
      <c r="E581" s="591"/>
      <c r="F581" s="597"/>
      <c r="G581" s="598"/>
    </row>
    <row r="582" spans="1:7">
      <c r="A582" s="591"/>
      <c r="B582" s="591"/>
      <c r="C582" s="592"/>
      <c r="D582" s="592" t="str">
        <f>D$39</f>
        <v>S3</v>
      </c>
      <c r="E582" s="591"/>
      <c r="F582" s="597"/>
      <c r="G582" s="598"/>
    </row>
    <row r="583" spans="1:7" ht="237.6">
      <c r="A583" s="591"/>
      <c r="B583" s="591"/>
      <c r="C583" s="592"/>
      <c r="D583" s="592" t="str">
        <f>D$40</f>
        <v>S4</v>
      </c>
      <c r="E583" s="682" t="s">
        <v>990</v>
      </c>
      <c r="F583" s="597" t="s">
        <v>658</v>
      </c>
      <c r="G583" s="598"/>
    </row>
    <row r="585" spans="1:7" ht="110.4">
      <c r="A585" s="591" t="s">
        <v>977</v>
      </c>
      <c r="B585" s="591" t="s">
        <v>991</v>
      </c>
      <c r="C585" s="592" t="s">
        <v>992</v>
      </c>
      <c r="D585" s="592"/>
      <c r="E585" s="594" t="s">
        <v>993</v>
      </c>
      <c r="F585" s="597"/>
      <c r="G585" s="598"/>
    </row>
    <row r="586" spans="1:7">
      <c r="A586" s="591"/>
      <c r="B586" s="591"/>
      <c r="C586" s="592"/>
      <c r="D586" s="592" t="s">
        <v>672</v>
      </c>
      <c r="E586" s="594"/>
      <c r="F586" s="597"/>
      <c r="G586" s="598"/>
    </row>
    <row r="587" spans="1:7">
      <c r="A587" s="591"/>
      <c r="B587" s="591"/>
      <c r="C587" s="592"/>
      <c r="D587" s="592" t="str">
        <f>D$36</f>
        <v>MA</v>
      </c>
      <c r="E587" s="591"/>
      <c r="F587" s="597"/>
      <c r="G587" s="598"/>
    </row>
    <row r="588" spans="1:7">
      <c r="A588" s="591"/>
      <c r="B588" s="591"/>
      <c r="C588" s="592"/>
      <c r="D588" s="592" t="str">
        <f>D$37</f>
        <v>S1</v>
      </c>
      <c r="E588" s="591"/>
      <c r="F588" s="597"/>
      <c r="G588" s="598"/>
    </row>
    <row r="589" spans="1:7">
      <c r="A589" s="591"/>
      <c r="B589" s="591"/>
      <c r="C589" s="592"/>
      <c r="D589" s="592" t="str">
        <f>D$38</f>
        <v>S2</v>
      </c>
      <c r="E589" s="591"/>
      <c r="F589" s="597"/>
      <c r="G589" s="598"/>
    </row>
    <row r="590" spans="1:7">
      <c r="A590" s="591"/>
      <c r="B590" s="591"/>
      <c r="C590" s="592"/>
      <c r="D590" s="592" t="str">
        <f>D$39</f>
        <v>S3</v>
      </c>
      <c r="E590" s="591"/>
      <c r="F590" s="597"/>
      <c r="G590" s="598"/>
    </row>
    <row r="591" spans="1:7" ht="132">
      <c r="A591" s="591"/>
      <c r="B591" s="591"/>
      <c r="C591" s="592"/>
      <c r="D591" s="592" t="str">
        <f>D$40</f>
        <v>S4</v>
      </c>
      <c r="E591" s="684" t="s">
        <v>994</v>
      </c>
      <c r="F591" s="597" t="s">
        <v>658</v>
      </c>
      <c r="G591" s="598"/>
    </row>
    <row r="593" spans="1:8">
      <c r="A593" s="591"/>
      <c r="B593" s="591"/>
      <c r="C593" s="592">
        <v>7.3</v>
      </c>
      <c r="D593" s="592"/>
      <c r="E593" s="594" t="s">
        <v>995</v>
      </c>
    </row>
    <row r="594" spans="1:8" ht="110.4">
      <c r="A594" s="591" t="s">
        <v>996</v>
      </c>
      <c r="B594" s="596" t="s">
        <v>997</v>
      </c>
      <c r="C594" s="592" t="s">
        <v>549</v>
      </c>
      <c r="D594" s="592"/>
      <c r="E594" s="594" t="s">
        <v>998</v>
      </c>
      <c r="F594" s="597"/>
      <c r="G594" s="598"/>
      <c r="H594" s="674" t="s">
        <v>999</v>
      </c>
    </row>
    <row r="595" spans="1:8">
      <c r="A595" s="591"/>
      <c r="B595" s="591"/>
      <c r="C595" s="592"/>
      <c r="D595" s="592" t="s">
        <v>672</v>
      </c>
      <c r="E595" s="591"/>
      <c r="F595" s="597"/>
      <c r="G595" s="598"/>
    </row>
    <row r="596" spans="1:8">
      <c r="A596" s="591"/>
      <c r="B596" s="591"/>
      <c r="C596" s="592"/>
      <c r="D596" s="592" t="str">
        <f>D$36</f>
        <v>MA</v>
      </c>
      <c r="E596" s="591"/>
      <c r="F596" s="597"/>
      <c r="G596" s="598"/>
    </row>
    <row r="597" spans="1:8">
      <c r="A597" s="591"/>
      <c r="B597" s="591"/>
      <c r="C597" s="592"/>
      <c r="D597" s="592" t="str">
        <f>D$37</f>
        <v>S1</v>
      </c>
      <c r="E597" s="591"/>
      <c r="F597" s="597"/>
      <c r="G597" s="598"/>
    </row>
    <row r="598" spans="1:8">
      <c r="A598" s="591"/>
      <c r="B598" s="591"/>
      <c r="C598" s="592"/>
      <c r="D598" s="592" t="str">
        <f>D$38</f>
        <v>S2</v>
      </c>
      <c r="E598" s="591"/>
      <c r="F598" s="597"/>
      <c r="G598" s="598"/>
    </row>
    <row r="599" spans="1:8">
      <c r="A599" s="591"/>
      <c r="B599" s="591"/>
      <c r="C599" s="592"/>
      <c r="D599" s="592" t="str">
        <f>D$39</f>
        <v>S3</v>
      </c>
      <c r="E599" s="591"/>
      <c r="F599" s="597"/>
      <c r="G599" s="598"/>
    </row>
    <row r="600" spans="1:8" ht="41.4">
      <c r="A600" s="591"/>
      <c r="B600" s="591"/>
      <c r="C600" s="592"/>
      <c r="D600" s="592" t="str">
        <f>D$40</f>
        <v>S4</v>
      </c>
      <c r="E600" s="591" t="s">
        <v>1000</v>
      </c>
      <c r="F600" s="597" t="s">
        <v>658</v>
      </c>
      <c r="G600" s="598"/>
    </row>
    <row r="602" spans="1:8">
      <c r="A602" s="591"/>
      <c r="B602" s="591"/>
      <c r="C602" s="592">
        <v>7.4</v>
      </c>
      <c r="D602" s="592"/>
      <c r="E602" s="594" t="s">
        <v>1001</v>
      </c>
      <c r="F602" s="595"/>
      <c r="G602" s="591"/>
    </row>
    <row r="603" spans="1:8" ht="138">
      <c r="A603" s="591" t="s">
        <v>1002</v>
      </c>
      <c r="B603" s="591" t="s">
        <v>1003</v>
      </c>
      <c r="C603" s="592" t="s">
        <v>550</v>
      </c>
      <c r="D603" s="592"/>
      <c r="E603" s="594" t="s">
        <v>1004</v>
      </c>
      <c r="F603" s="595"/>
      <c r="G603" s="591"/>
    </row>
    <row r="604" spans="1:8">
      <c r="A604" s="591"/>
      <c r="B604" s="591"/>
      <c r="C604" s="592"/>
      <c r="D604" s="592" t="s">
        <v>672</v>
      </c>
      <c r="E604" s="591"/>
      <c r="F604" s="597"/>
      <c r="G604" s="598"/>
    </row>
    <row r="605" spans="1:8">
      <c r="A605" s="591"/>
      <c r="B605" s="591"/>
      <c r="C605" s="592"/>
      <c r="D605" s="592" t="str">
        <f>D$36</f>
        <v>MA</v>
      </c>
      <c r="E605" s="591"/>
      <c r="F605" s="597"/>
      <c r="G605" s="598"/>
    </row>
    <row r="606" spans="1:8">
      <c r="A606" s="591"/>
      <c r="B606" s="591"/>
      <c r="C606" s="592"/>
      <c r="D606" s="592" t="str">
        <f>D$37</f>
        <v>S1</v>
      </c>
      <c r="E606" s="591"/>
      <c r="F606" s="597"/>
      <c r="G606" s="598"/>
    </row>
    <row r="607" spans="1:8">
      <c r="A607" s="591"/>
      <c r="B607" s="591"/>
      <c r="C607" s="592"/>
      <c r="D607" s="592" t="str">
        <f>D$38</f>
        <v>S2</v>
      </c>
      <c r="E607" s="591"/>
      <c r="F607" s="597"/>
      <c r="G607" s="598"/>
    </row>
    <row r="608" spans="1:8">
      <c r="A608" s="591"/>
      <c r="B608" s="591"/>
      <c r="C608" s="592"/>
      <c r="D608" s="592" t="str">
        <f>D$39</f>
        <v>S3</v>
      </c>
      <c r="E608" s="591"/>
      <c r="F608" s="597"/>
      <c r="G608" s="598"/>
    </row>
    <row r="609" spans="1:8" ht="211.2">
      <c r="A609" s="591"/>
      <c r="B609" s="591"/>
      <c r="C609" s="592"/>
      <c r="D609" s="592" t="str">
        <f>D$40</f>
        <v>S4</v>
      </c>
      <c r="E609" s="682" t="s">
        <v>1005</v>
      </c>
      <c r="F609" s="597" t="s">
        <v>658</v>
      </c>
      <c r="G609" s="598"/>
      <c r="H609" s="674" t="s">
        <v>859</v>
      </c>
    </row>
    <row r="610" spans="1:8">
      <c r="C610" s="627"/>
      <c r="D610" s="585"/>
    </row>
    <row r="611" spans="1:8" ht="124.2">
      <c r="A611" s="591" t="s">
        <v>1006</v>
      </c>
      <c r="B611" s="591" t="s">
        <v>1007</v>
      </c>
      <c r="C611" s="592" t="s">
        <v>551</v>
      </c>
      <c r="D611" s="592"/>
      <c r="E611" s="594" t="s">
        <v>1008</v>
      </c>
      <c r="F611" s="595"/>
      <c r="G611" s="591"/>
    </row>
    <row r="612" spans="1:8">
      <c r="A612" s="591"/>
      <c r="B612" s="591"/>
      <c r="C612" s="592"/>
      <c r="D612" s="592" t="s">
        <v>672</v>
      </c>
      <c r="E612" s="591"/>
      <c r="F612" s="597"/>
      <c r="G612" s="598"/>
    </row>
    <row r="613" spans="1:8">
      <c r="A613" s="591"/>
      <c r="B613" s="591"/>
      <c r="C613" s="592"/>
      <c r="D613" s="592" t="str">
        <f>D$36</f>
        <v>MA</v>
      </c>
      <c r="E613" s="591"/>
      <c r="F613" s="597"/>
      <c r="G613" s="598"/>
    </row>
    <row r="614" spans="1:8">
      <c r="A614" s="591"/>
      <c r="B614" s="591"/>
      <c r="C614" s="592"/>
      <c r="D614" s="592" t="str">
        <f>D$37</f>
        <v>S1</v>
      </c>
      <c r="E614" s="591"/>
      <c r="F614" s="597"/>
      <c r="G614" s="598"/>
    </row>
    <row r="615" spans="1:8">
      <c r="A615" s="591"/>
      <c r="B615" s="591"/>
      <c r="C615" s="592"/>
      <c r="D615" s="592" t="str">
        <f>D$38</f>
        <v>S2</v>
      </c>
      <c r="E615" s="591"/>
      <c r="F615" s="597"/>
      <c r="G615" s="598"/>
    </row>
    <row r="616" spans="1:8">
      <c r="A616" s="591"/>
      <c r="B616" s="591"/>
      <c r="C616" s="592"/>
      <c r="D616" s="592" t="str">
        <f>D$39</f>
        <v>S3</v>
      </c>
      <c r="E616" s="591"/>
      <c r="F616" s="597"/>
      <c r="G616" s="598"/>
    </row>
    <row r="617" spans="1:8">
      <c r="A617" s="591"/>
      <c r="B617" s="591"/>
      <c r="C617" s="592"/>
      <c r="D617" s="592" t="str">
        <f>D$40</f>
        <v>S4</v>
      </c>
      <c r="E617" s="591" t="s">
        <v>1009</v>
      </c>
      <c r="F617" s="597" t="s">
        <v>658</v>
      </c>
      <c r="G617" s="598"/>
    </row>
    <row r="618" spans="1:8">
      <c r="C618" s="627"/>
      <c r="D618" s="585"/>
    </row>
    <row r="619" spans="1:8">
      <c r="A619" s="591"/>
      <c r="B619" s="591"/>
      <c r="C619" s="592">
        <v>7.5</v>
      </c>
      <c r="D619" s="592"/>
      <c r="E619" s="594" t="s">
        <v>1010</v>
      </c>
      <c r="F619" s="595"/>
      <c r="G619" s="591"/>
    </row>
    <row r="620" spans="1:8" ht="124.2">
      <c r="A620" s="591" t="s">
        <v>1011</v>
      </c>
      <c r="B620" s="596" t="s">
        <v>1012</v>
      </c>
      <c r="C620" s="592" t="s">
        <v>1013</v>
      </c>
      <c r="D620" s="592"/>
      <c r="E620" s="594" t="s">
        <v>390</v>
      </c>
      <c r="F620" s="595"/>
      <c r="G620" s="591"/>
    </row>
    <row r="621" spans="1:8">
      <c r="A621" s="591"/>
      <c r="B621" s="591"/>
      <c r="C621" s="592"/>
      <c r="D621" s="592" t="s">
        <v>672</v>
      </c>
      <c r="E621" s="591"/>
      <c r="F621" s="597"/>
      <c r="G621" s="598"/>
    </row>
    <row r="622" spans="1:8">
      <c r="A622" s="591"/>
      <c r="B622" s="591"/>
      <c r="C622" s="592"/>
      <c r="D622" s="592" t="str">
        <f>D$36</f>
        <v>MA</v>
      </c>
      <c r="E622" s="591"/>
      <c r="F622" s="597"/>
      <c r="G622" s="598"/>
    </row>
    <row r="623" spans="1:8">
      <c r="A623" s="591"/>
      <c r="B623" s="591"/>
      <c r="C623" s="592"/>
      <c r="D623" s="592" t="str">
        <f>D$37</f>
        <v>S1</v>
      </c>
      <c r="E623" s="591"/>
      <c r="F623" s="597"/>
      <c r="G623" s="598"/>
    </row>
    <row r="624" spans="1:8">
      <c r="A624" s="591"/>
      <c r="B624" s="591"/>
      <c r="C624" s="592"/>
      <c r="D624" s="592" t="str">
        <f>D$38</f>
        <v>S2</v>
      </c>
      <c r="E624" s="591"/>
      <c r="F624" s="597"/>
      <c r="G624" s="598"/>
    </row>
    <row r="625" spans="1:8">
      <c r="A625" s="591"/>
      <c r="B625" s="591"/>
      <c r="C625" s="592"/>
      <c r="D625" s="592" t="str">
        <f>D$39</f>
        <v>S3</v>
      </c>
      <c r="E625" s="609"/>
      <c r="F625" s="597"/>
      <c r="G625" s="598"/>
    </row>
    <row r="626" spans="1:8" ht="53.25" customHeight="1">
      <c r="A626" s="591"/>
      <c r="B626" s="591"/>
      <c r="C626" s="698"/>
      <c r="D626" s="708" t="str">
        <f>D$40</f>
        <v>S4</v>
      </c>
      <c r="E626" s="709" t="s">
        <v>1014</v>
      </c>
      <c r="F626" s="710" t="s">
        <v>723</v>
      </c>
      <c r="G626" s="705" t="s">
        <v>1015</v>
      </c>
    </row>
    <row r="627" spans="1:8">
      <c r="C627" s="583">
        <v>7.6</v>
      </c>
    </row>
    <row r="628" spans="1:8" ht="82.8">
      <c r="A628" s="591" t="s">
        <v>1016</v>
      </c>
      <c r="B628" s="596" t="s">
        <v>1017</v>
      </c>
      <c r="C628" s="592" t="s">
        <v>975</v>
      </c>
      <c r="D628" s="592"/>
      <c r="E628" s="594" t="s">
        <v>1018</v>
      </c>
      <c r="F628" s="595"/>
      <c r="G628" s="591"/>
      <c r="H628" s="674" t="s">
        <v>1019</v>
      </c>
    </row>
    <row r="629" spans="1:8">
      <c r="A629" s="591"/>
      <c r="B629" s="591"/>
      <c r="C629" s="592"/>
      <c r="D629" s="592" t="s">
        <v>672</v>
      </c>
      <c r="E629" s="591"/>
      <c r="F629" s="597"/>
      <c r="G629" s="598"/>
    </row>
    <row r="630" spans="1:8">
      <c r="A630" s="591"/>
      <c r="B630" s="591"/>
      <c r="C630" s="592"/>
      <c r="D630" s="592" t="str">
        <f>D$36</f>
        <v>MA</v>
      </c>
      <c r="E630" s="591"/>
      <c r="F630" s="597"/>
      <c r="G630" s="598"/>
    </row>
    <row r="631" spans="1:8">
      <c r="A631" s="591"/>
      <c r="B631" s="591"/>
      <c r="C631" s="592"/>
      <c r="D631" s="592" t="str">
        <f>D$37</f>
        <v>S1</v>
      </c>
      <c r="E631" s="591"/>
      <c r="F631" s="597"/>
      <c r="G631" s="598"/>
    </row>
    <row r="632" spans="1:8">
      <c r="A632" s="591"/>
      <c r="B632" s="591"/>
      <c r="C632" s="592"/>
      <c r="D632" s="592" t="str">
        <f>D$38</f>
        <v>S2</v>
      </c>
      <c r="E632" s="591"/>
      <c r="F632" s="597"/>
      <c r="G632" s="598"/>
    </row>
    <row r="633" spans="1:8">
      <c r="A633" s="591"/>
      <c r="B633" s="591"/>
      <c r="C633" s="592"/>
      <c r="D633" s="592" t="str">
        <f>D$39</f>
        <v>S3</v>
      </c>
      <c r="E633" s="591"/>
      <c r="F633" s="597"/>
      <c r="G633" s="598"/>
    </row>
    <row r="634" spans="1:8" ht="26.4">
      <c r="A634" s="591"/>
      <c r="B634" s="591"/>
      <c r="C634" s="592"/>
      <c r="D634" s="592" t="str">
        <f>D$40</f>
        <v>S4</v>
      </c>
      <c r="E634" s="682" t="s">
        <v>1020</v>
      </c>
      <c r="F634" s="597" t="s">
        <v>658</v>
      </c>
      <c r="G634" s="598"/>
    </row>
    <row r="635" spans="1:8">
      <c r="C635" s="583">
        <v>7.7</v>
      </c>
    </row>
    <row r="636" spans="1:8" ht="69">
      <c r="A636" s="591" t="s">
        <v>1021</v>
      </c>
      <c r="B636" s="596" t="s">
        <v>1022</v>
      </c>
      <c r="C636" s="592" t="s">
        <v>1023</v>
      </c>
      <c r="D636" s="592"/>
      <c r="E636" s="594" t="s">
        <v>1024</v>
      </c>
      <c r="F636" s="595"/>
      <c r="G636" s="591"/>
    </row>
    <row r="637" spans="1:8">
      <c r="A637" s="591"/>
      <c r="B637" s="591"/>
      <c r="C637" s="592"/>
      <c r="D637" s="592" t="s">
        <v>672</v>
      </c>
      <c r="E637" s="591"/>
      <c r="F637" s="597"/>
      <c r="G637" s="598"/>
    </row>
    <row r="638" spans="1:8">
      <c r="A638" s="591"/>
      <c r="B638" s="591"/>
      <c r="C638" s="592"/>
      <c r="D638" s="592" t="str">
        <f>D$36</f>
        <v>MA</v>
      </c>
      <c r="E638" s="591"/>
      <c r="F638" s="597"/>
      <c r="G638" s="598"/>
    </row>
    <row r="639" spans="1:8">
      <c r="A639" s="591"/>
      <c r="B639" s="591"/>
      <c r="C639" s="592"/>
      <c r="D639" s="592" t="str">
        <f>D$37</f>
        <v>S1</v>
      </c>
      <c r="E639" s="591"/>
      <c r="F639" s="597"/>
      <c r="G639" s="598"/>
    </row>
    <row r="640" spans="1:8">
      <c r="A640" s="591"/>
      <c r="B640" s="591"/>
      <c r="C640" s="592"/>
      <c r="D640" s="592" t="str">
        <f>D$38</f>
        <v>S2</v>
      </c>
      <c r="E640" s="591"/>
      <c r="F640" s="597"/>
      <c r="G640" s="598"/>
    </row>
    <row r="641" spans="1:8">
      <c r="A641" s="591"/>
      <c r="B641" s="591"/>
      <c r="C641" s="592"/>
      <c r="D641" s="592" t="str">
        <f>D$39</f>
        <v>S3</v>
      </c>
      <c r="E641" s="591"/>
      <c r="F641" s="597"/>
      <c r="G641" s="598"/>
    </row>
    <row r="642" spans="1:8">
      <c r="A642" s="591"/>
      <c r="B642" s="591"/>
      <c r="C642" s="592"/>
      <c r="D642" s="592" t="str">
        <f>D$40</f>
        <v>S4</v>
      </c>
      <c r="E642" s="591" t="s">
        <v>1025</v>
      </c>
      <c r="F642" s="597" t="s">
        <v>658</v>
      </c>
      <c r="G642" s="598"/>
    </row>
    <row r="644" spans="1:8">
      <c r="A644" s="586"/>
      <c r="B644" s="586"/>
      <c r="C644" s="600">
        <v>8</v>
      </c>
      <c r="D644" s="600"/>
      <c r="E644" s="588" t="s">
        <v>1026</v>
      </c>
      <c r="F644" s="589"/>
      <c r="G644" s="586"/>
    </row>
    <row r="645" spans="1:8">
      <c r="A645" s="591"/>
      <c r="B645" s="591"/>
      <c r="C645" s="592">
        <v>8.1</v>
      </c>
      <c r="D645" s="592"/>
      <c r="E645" s="594" t="s">
        <v>1027</v>
      </c>
      <c r="F645" s="595"/>
      <c r="G645" s="591"/>
    </row>
    <row r="646" spans="1:8" ht="372.6">
      <c r="A646" s="591" t="s">
        <v>1028</v>
      </c>
      <c r="B646" s="596" t="s">
        <v>1029</v>
      </c>
      <c r="C646" s="592" t="s">
        <v>1030</v>
      </c>
      <c r="D646" s="592"/>
      <c r="E646" s="594" t="s">
        <v>1031</v>
      </c>
      <c r="F646" s="595"/>
      <c r="G646" s="591"/>
    </row>
    <row r="647" spans="1:8">
      <c r="A647" s="591"/>
      <c r="B647" s="591"/>
      <c r="C647" s="592"/>
      <c r="D647" s="592" t="s">
        <v>672</v>
      </c>
      <c r="E647" s="591"/>
      <c r="F647" s="597"/>
      <c r="G647" s="598"/>
    </row>
    <row r="648" spans="1:8">
      <c r="A648" s="591"/>
      <c r="B648" s="591"/>
      <c r="C648" s="592"/>
      <c r="D648" s="592" t="str">
        <f>D$36</f>
        <v>MA</v>
      </c>
      <c r="E648" s="591"/>
      <c r="F648" s="597"/>
      <c r="G648" s="598"/>
    </row>
    <row r="649" spans="1:8">
      <c r="A649" s="591"/>
      <c r="B649" s="591"/>
      <c r="C649" s="592"/>
      <c r="D649" s="592" t="str">
        <f>D$37</f>
        <v>S1</v>
      </c>
      <c r="E649" s="591"/>
      <c r="F649" s="597"/>
      <c r="G649" s="598"/>
    </row>
    <row r="650" spans="1:8">
      <c r="A650" s="591"/>
      <c r="B650" s="591"/>
      <c r="C650" s="592"/>
      <c r="D650" s="592" t="str">
        <f>D$38</f>
        <v>S2</v>
      </c>
      <c r="E650" s="591"/>
      <c r="F650" s="597"/>
      <c r="G650" s="598"/>
    </row>
    <row r="651" spans="1:8">
      <c r="A651" s="591"/>
      <c r="B651" s="591"/>
      <c r="C651" s="592"/>
      <c r="D651" s="592" t="str">
        <f>D$39</f>
        <v>S3</v>
      </c>
      <c r="E651" s="591"/>
      <c r="F651" s="597"/>
      <c r="G651" s="598"/>
    </row>
    <row r="652" spans="1:8" ht="132">
      <c r="A652" s="591"/>
      <c r="B652" s="591"/>
      <c r="C652" s="697"/>
      <c r="D652" s="706" t="s">
        <v>33</v>
      </c>
      <c r="E652" s="711" t="s">
        <v>2395</v>
      </c>
      <c r="F652" s="700" t="s">
        <v>723</v>
      </c>
      <c r="G652" s="701" t="s">
        <v>1032</v>
      </c>
      <c r="H652" s="674" t="s">
        <v>746</v>
      </c>
    </row>
    <row r="655" spans="1:8">
      <c r="A655" s="591"/>
      <c r="B655" s="591"/>
      <c r="C655" s="592">
        <v>8.1999999999999993</v>
      </c>
      <c r="D655" s="592"/>
      <c r="E655" s="594" t="s">
        <v>1033</v>
      </c>
      <c r="F655" s="595"/>
      <c r="G655" s="591"/>
    </row>
    <row r="656" spans="1:8" ht="262.2">
      <c r="A656" s="591" t="s">
        <v>1034</v>
      </c>
      <c r="B656" s="608" t="s">
        <v>1035</v>
      </c>
      <c r="C656" s="592" t="s">
        <v>1036</v>
      </c>
      <c r="D656" s="592"/>
      <c r="E656" s="594" t="s">
        <v>1037</v>
      </c>
      <c r="F656" s="595"/>
      <c r="G656" s="591"/>
      <c r="H656" s="674" t="s">
        <v>1038</v>
      </c>
    </row>
    <row r="657" spans="1:7">
      <c r="A657" s="591"/>
      <c r="B657" s="591"/>
      <c r="C657" s="592"/>
      <c r="D657" s="592" t="s">
        <v>672</v>
      </c>
      <c r="E657" s="591"/>
      <c r="F657" s="597"/>
      <c r="G657" s="598"/>
    </row>
    <row r="658" spans="1:7">
      <c r="A658" s="591"/>
      <c r="B658" s="591"/>
      <c r="C658" s="592"/>
      <c r="D658" s="592" t="str">
        <f>D$36</f>
        <v>MA</v>
      </c>
      <c r="E658" s="591"/>
      <c r="F658" s="597"/>
      <c r="G658" s="598"/>
    </row>
    <row r="659" spans="1:7">
      <c r="A659" s="591"/>
      <c r="B659" s="591"/>
      <c r="C659" s="592"/>
      <c r="D659" s="592" t="str">
        <f>D$37</f>
        <v>S1</v>
      </c>
      <c r="E659" s="591"/>
      <c r="F659" s="597"/>
      <c r="G659" s="598"/>
    </row>
    <row r="660" spans="1:7">
      <c r="A660" s="591"/>
      <c r="B660" s="591"/>
      <c r="C660" s="592"/>
      <c r="D660" s="592" t="str">
        <f>D$38</f>
        <v>S2</v>
      </c>
      <c r="E660" s="591"/>
      <c r="F660" s="597"/>
      <c r="G660" s="598"/>
    </row>
    <row r="661" spans="1:7">
      <c r="A661" s="591"/>
      <c r="B661" s="591"/>
      <c r="C661" s="592"/>
      <c r="D661" s="592" t="str">
        <f>D$39</f>
        <v>S3</v>
      </c>
      <c r="E661" s="591"/>
      <c r="F661" s="597"/>
      <c r="G661" s="598"/>
    </row>
    <row r="662" spans="1:7" ht="39.6">
      <c r="A662" s="591"/>
      <c r="B662" s="591"/>
      <c r="C662" s="592"/>
      <c r="D662" s="592" t="str">
        <f>D$40</f>
        <v>S4</v>
      </c>
      <c r="E662" s="683" t="s">
        <v>1039</v>
      </c>
      <c r="F662" s="597" t="s">
        <v>658</v>
      </c>
      <c r="G662" s="598"/>
    </row>
    <row r="664" spans="1:7" ht="303.60000000000002">
      <c r="A664" s="591" t="s">
        <v>1040</v>
      </c>
      <c r="B664" s="591" t="s">
        <v>1041</v>
      </c>
      <c r="C664" s="592" t="s">
        <v>1042</v>
      </c>
      <c r="D664" s="592"/>
      <c r="E664" s="594" t="s">
        <v>1043</v>
      </c>
      <c r="F664" s="597"/>
      <c r="G664" s="598"/>
    </row>
    <row r="665" spans="1:7">
      <c r="A665" s="591"/>
      <c r="B665" s="591"/>
      <c r="C665" s="592"/>
      <c r="D665" s="592" t="s">
        <v>672</v>
      </c>
      <c r="E665" s="591"/>
      <c r="F665" s="597"/>
      <c r="G665" s="598"/>
    </row>
    <row r="666" spans="1:7">
      <c r="A666" s="591"/>
      <c r="B666" s="591"/>
      <c r="C666" s="592"/>
      <c r="D666" s="592" t="str">
        <f>D$36</f>
        <v>MA</v>
      </c>
      <c r="E666" s="591"/>
      <c r="F666" s="597"/>
      <c r="G666" s="598"/>
    </row>
    <row r="667" spans="1:7">
      <c r="A667" s="591"/>
      <c r="B667" s="591"/>
      <c r="C667" s="592"/>
      <c r="D667" s="592" t="str">
        <f>D$37</f>
        <v>S1</v>
      </c>
      <c r="E667" s="591"/>
      <c r="F667" s="597"/>
      <c r="G667" s="598"/>
    </row>
    <row r="668" spans="1:7">
      <c r="A668" s="591"/>
      <c r="B668" s="591"/>
      <c r="C668" s="592"/>
      <c r="D668" s="592" t="str">
        <f>D$38</f>
        <v>S2</v>
      </c>
      <c r="E668" s="591"/>
      <c r="F668" s="597"/>
      <c r="G668" s="598"/>
    </row>
    <row r="669" spans="1:7">
      <c r="A669" s="591"/>
      <c r="B669" s="591"/>
      <c r="C669" s="592"/>
      <c r="D669" s="592" t="str">
        <f>D$39</f>
        <v>S3</v>
      </c>
      <c r="E669" s="591"/>
      <c r="F669" s="597"/>
      <c r="G669" s="598"/>
    </row>
    <row r="670" spans="1:7">
      <c r="A670" s="591"/>
      <c r="B670" s="591"/>
      <c r="C670" s="592"/>
      <c r="D670" s="592" t="str">
        <f>D$40</f>
        <v>S4</v>
      </c>
      <c r="E670" s="591"/>
      <c r="F670" s="597"/>
      <c r="G670" s="598"/>
    </row>
    <row r="672" spans="1:7">
      <c r="A672" s="591"/>
      <c r="B672" s="591"/>
      <c r="C672" s="592">
        <v>8.3000000000000007</v>
      </c>
      <c r="D672" s="592"/>
      <c r="E672" s="594" t="s">
        <v>1044</v>
      </c>
      <c r="F672" s="595"/>
      <c r="G672" s="591"/>
    </row>
    <row r="673" spans="1:7" ht="82.8">
      <c r="A673" s="591" t="s">
        <v>1045</v>
      </c>
      <c r="B673" s="591" t="s">
        <v>1046</v>
      </c>
      <c r="C673" s="592" t="s">
        <v>575</v>
      </c>
      <c r="D673" s="592"/>
      <c r="E673" s="594" t="s">
        <v>1047</v>
      </c>
      <c r="F673" s="595"/>
      <c r="G673" s="591"/>
    </row>
    <row r="674" spans="1:7">
      <c r="A674" s="591"/>
      <c r="B674" s="591"/>
      <c r="C674" s="592"/>
      <c r="D674" s="592" t="s">
        <v>672</v>
      </c>
      <c r="E674" s="591"/>
      <c r="F674" s="597"/>
      <c r="G674" s="598"/>
    </row>
    <row r="675" spans="1:7">
      <c r="A675" s="591"/>
      <c r="B675" s="591"/>
      <c r="C675" s="592"/>
      <c r="D675" s="592" t="str">
        <f>D$36</f>
        <v>MA</v>
      </c>
      <c r="E675" s="591"/>
      <c r="F675" s="597"/>
      <c r="G675" s="598"/>
    </row>
    <row r="676" spans="1:7">
      <c r="A676" s="591"/>
      <c r="B676" s="591"/>
      <c r="C676" s="592"/>
      <c r="D676" s="592" t="str">
        <f>D$37</f>
        <v>S1</v>
      </c>
      <c r="E676" s="591"/>
      <c r="F676" s="597"/>
      <c r="G676" s="598"/>
    </row>
    <row r="677" spans="1:7">
      <c r="A677" s="591"/>
      <c r="B677" s="591"/>
      <c r="C677" s="592"/>
      <c r="D677" s="592" t="str">
        <f>D$38</f>
        <v>S2</v>
      </c>
      <c r="E677" s="591"/>
      <c r="F677" s="597"/>
      <c r="G677" s="598"/>
    </row>
    <row r="678" spans="1:7">
      <c r="A678" s="591"/>
      <c r="B678" s="591"/>
      <c r="C678" s="592"/>
      <c r="D678" s="592" t="str">
        <f>D$39</f>
        <v>S3</v>
      </c>
      <c r="E678" s="591"/>
      <c r="F678" s="597"/>
      <c r="G678" s="598"/>
    </row>
    <row r="679" spans="1:7">
      <c r="A679" s="591"/>
      <c r="B679" s="591"/>
      <c r="C679" s="592"/>
      <c r="D679" s="592" t="str">
        <f>D$40</f>
        <v>S4</v>
      </c>
      <c r="E679" s="591"/>
      <c r="F679" s="597"/>
      <c r="G679" s="598"/>
    </row>
    <row r="681" spans="1:7">
      <c r="A681" s="591"/>
      <c r="B681" s="591"/>
      <c r="C681" s="592">
        <v>8.4</v>
      </c>
      <c r="D681" s="592"/>
      <c r="E681" s="594" t="s">
        <v>1048</v>
      </c>
      <c r="F681" s="595"/>
      <c r="G681" s="591"/>
    </row>
    <row r="682" spans="1:7" ht="27.6">
      <c r="A682" s="591"/>
      <c r="B682" s="591" t="s">
        <v>1049</v>
      </c>
      <c r="C682" s="592" t="s">
        <v>576</v>
      </c>
      <c r="D682" s="592"/>
      <c r="E682" s="594" t="s">
        <v>1050</v>
      </c>
      <c r="F682" s="595"/>
      <c r="G682" s="591"/>
    </row>
    <row r="683" spans="1:7">
      <c r="A683" s="591"/>
      <c r="B683" s="591"/>
      <c r="C683" s="592"/>
      <c r="D683" s="592" t="s">
        <v>672</v>
      </c>
      <c r="E683" s="591"/>
      <c r="F683" s="597"/>
      <c r="G683" s="598"/>
    </row>
    <row r="684" spans="1:7">
      <c r="A684" s="591"/>
      <c r="B684" s="591"/>
      <c r="C684" s="592"/>
      <c r="D684" s="592" t="str">
        <f>D$36</f>
        <v>MA</v>
      </c>
      <c r="E684" s="591"/>
      <c r="F684" s="595"/>
      <c r="G684" s="591"/>
    </row>
    <row r="685" spans="1:7">
      <c r="A685" s="591"/>
      <c r="B685" s="591"/>
      <c r="C685" s="592"/>
      <c r="D685" s="592" t="str">
        <f>D$37</f>
        <v>S1</v>
      </c>
      <c r="E685" s="591"/>
      <c r="F685" s="597"/>
      <c r="G685" s="598"/>
    </row>
    <row r="686" spans="1:7">
      <c r="A686" s="591"/>
      <c r="B686" s="591"/>
      <c r="C686" s="592"/>
      <c r="D686" s="592" t="str">
        <f>D$38</f>
        <v>S2</v>
      </c>
      <c r="E686" s="591"/>
      <c r="F686" s="597"/>
      <c r="G686" s="598"/>
    </row>
    <row r="687" spans="1:7">
      <c r="A687" s="591"/>
      <c r="B687" s="591"/>
      <c r="C687" s="592"/>
      <c r="D687" s="592" t="str">
        <f>D$39</f>
        <v>S3</v>
      </c>
      <c r="E687" s="591"/>
      <c r="F687" s="597"/>
      <c r="G687" s="598"/>
    </row>
    <row r="688" spans="1:7">
      <c r="A688" s="591"/>
      <c r="B688" s="591"/>
      <c r="C688" s="592"/>
      <c r="D688" s="592" t="str">
        <f>D$40</f>
        <v>S4</v>
      </c>
      <c r="E688" s="591"/>
      <c r="F688" s="597"/>
      <c r="G688" s="598"/>
    </row>
    <row r="690" spans="6:7">
      <c r="F690" s="685">
        <f>COUNTIF(F32:F689,"*")</f>
        <v>41</v>
      </c>
      <c r="G690" s="582" t="s">
        <v>1051</v>
      </c>
    </row>
    <row r="691" spans="6:7">
      <c r="F691" s="584">
        <v>77</v>
      </c>
      <c r="G691" s="582" t="s">
        <v>1052</v>
      </c>
    </row>
    <row r="692" spans="6:7">
      <c r="F692" s="686">
        <f>F690/F691</f>
        <v>0.53246753246753242</v>
      </c>
      <c r="G692" s="582" t="s">
        <v>1053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1679-0161-45FB-9E46-06051102A660}">
  <dimension ref="A1:G584"/>
  <sheetViews>
    <sheetView topLeftCell="A401" workbookViewId="0">
      <selection activeCell="D406" sqref="D406"/>
    </sheetView>
  </sheetViews>
  <sheetFormatPr defaultColWidth="9" defaultRowHeight="13.8"/>
  <cols>
    <col min="1" max="1" width="9" style="8"/>
    <col min="2" max="2" width="6.44140625" style="40" customWidth="1"/>
    <col min="3" max="3" width="7.21875" style="41" customWidth="1"/>
    <col min="4" max="4" width="98.5546875" style="26" customWidth="1"/>
    <col min="5" max="5" width="12.77734375" style="26" customWidth="1"/>
    <col min="6" max="6" width="26.77734375" style="26" customWidth="1"/>
    <col min="7" max="16384" width="9" style="8"/>
  </cols>
  <sheetData>
    <row r="1" spans="2:7">
      <c r="B1" s="38" t="s">
        <v>1054</v>
      </c>
      <c r="C1" s="39"/>
      <c r="D1" s="31"/>
      <c r="E1" s="31"/>
    </row>
    <row r="3" spans="2:7">
      <c r="D3" s="42" t="s">
        <v>642</v>
      </c>
      <c r="G3" s="37"/>
    </row>
    <row r="4" spans="2:7" ht="27.6">
      <c r="D4" s="43" t="s">
        <v>1055</v>
      </c>
      <c r="G4" s="37"/>
    </row>
    <row r="5" spans="2:7">
      <c r="D5" s="42" t="s">
        <v>644</v>
      </c>
      <c r="G5" s="37"/>
    </row>
    <row r="6" spans="2:7">
      <c r="D6" s="43" t="s">
        <v>1056</v>
      </c>
      <c r="G6" s="37"/>
    </row>
    <row r="7" spans="2:7">
      <c r="D7" s="42" t="s">
        <v>1057</v>
      </c>
      <c r="G7" s="37"/>
    </row>
    <row r="8" spans="2:7">
      <c r="D8" s="44"/>
      <c r="G8" s="37"/>
    </row>
    <row r="9" spans="2:7">
      <c r="D9" s="226" t="s">
        <v>1058</v>
      </c>
      <c r="G9" s="37"/>
    </row>
    <row r="10" spans="2:7" ht="16.5" customHeight="1">
      <c r="D10" s="31"/>
      <c r="G10" s="37"/>
    </row>
    <row r="11" spans="2:7">
      <c r="G11" s="37"/>
    </row>
    <row r="13" spans="2:7" ht="51" customHeight="1">
      <c r="B13" s="45" t="s">
        <v>648</v>
      </c>
      <c r="C13" s="46"/>
      <c r="D13" s="47" t="s">
        <v>1059</v>
      </c>
      <c r="E13" s="47" t="s">
        <v>1060</v>
      </c>
      <c r="F13" s="48"/>
    </row>
    <row r="14" spans="2:7" ht="14.4" thickBot="1">
      <c r="B14" s="38" t="s">
        <v>651</v>
      </c>
      <c r="C14" s="39"/>
      <c r="D14" s="258" t="s">
        <v>652</v>
      </c>
      <c r="E14" s="31"/>
    </row>
    <row r="15" spans="2:7">
      <c r="B15" s="38"/>
      <c r="C15" s="39" t="s">
        <v>18</v>
      </c>
      <c r="D15" s="453" t="s">
        <v>654</v>
      </c>
      <c r="E15" s="453" t="s">
        <v>126</v>
      </c>
    </row>
    <row r="16" spans="2:7">
      <c r="B16" s="38"/>
      <c r="C16" s="39" t="s">
        <v>653</v>
      </c>
      <c r="D16" s="453"/>
      <c r="E16" s="453"/>
    </row>
    <row r="17" spans="2:5">
      <c r="B17" s="38"/>
      <c r="C17" s="39" t="s">
        <v>25</v>
      </c>
      <c r="D17" s="453" t="s">
        <v>654</v>
      </c>
      <c r="E17" s="453" t="s">
        <v>126</v>
      </c>
    </row>
    <row r="18" spans="2:5">
      <c r="B18" s="38"/>
      <c r="C18" s="39" t="s">
        <v>30</v>
      </c>
      <c r="D18" s="453" t="s">
        <v>654</v>
      </c>
      <c r="E18" s="453" t="s">
        <v>126</v>
      </c>
    </row>
    <row r="19" spans="2:5">
      <c r="B19" s="38"/>
      <c r="C19" s="39" t="s">
        <v>33</v>
      </c>
      <c r="D19" s="453"/>
      <c r="E19" s="453"/>
    </row>
    <row r="21" spans="2:5" ht="30" customHeight="1">
      <c r="B21" s="38" t="s">
        <v>655</v>
      </c>
      <c r="C21" s="39"/>
      <c r="D21" s="260" t="s">
        <v>656</v>
      </c>
      <c r="E21" s="259"/>
    </row>
    <row r="22" spans="2:5">
      <c r="B22" s="38"/>
      <c r="C22" s="39" t="s">
        <v>18</v>
      </c>
      <c r="D22" s="454" t="s">
        <v>654</v>
      </c>
      <c r="E22" s="454" t="s">
        <v>126</v>
      </c>
    </row>
    <row r="23" spans="2:5">
      <c r="B23" s="38"/>
      <c r="C23" s="39" t="s">
        <v>653</v>
      </c>
      <c r="D23" s="454"/>
      <c r="E23" s="454"/>
    </row>
    <row r="24" spans="2:5">
      <c r="B24" s="38"/>
      <c r="C24" s="39" t="s">
        <v>25</v>
      </c>
      <c r="D24" s="454" t="s">
        <v>654</v>
      </c>
      <c r="E24" s="454" t="s">
        <v>126</v>
      </c>
    </row>
    <row r="25" spans="2:5">
      <c r="B25" s="38"/>
      <c r="C25" s="39" t="s">
        <v>30</v>
      </c>
      <c r="D25" s="454" t="s">
        <v>654</v>
      </c>
      <c r="E25" s="454" t="s">
        <v>126</v>
      </c>
    </row>
    <row r="26" spans="2:5">
      <c r="B26" s="38"/>
      <c r="C26" s="39" t="s">
        <v>33</v>
      </c>
      <c r="D26" s="31"/>
      <c r="E26" s="31"/>
    </row>
    <row r="27" spans="2:5">
      <c r="D27" s="27"/>
    </row>
    <row r="28" spans="2:5" ht="27.6">
      <c r="B28" s="263" t="s">
        <v>659</v>
      </c>
      <c r="C28" s="39"/>
      <c r="D28" s="260" t="s">
        <v>1061</v>
      </c>
      <c r="E28" s="261"/>
    </row>
    <row r="29" spans="2:5">
      <c r="B29" s="38"/>
      <c r="C29" s="39" t="s">
        <v>18</v>
      </c>
      <c r="D29" s="455" t="s">
        <v>1062</v>
      </c>
      <c r="E29" s="455" t="s">
        <v>126</v>
      </c>
    </row>
    <row r="30" spans="2:5">
      <c r="B30" s="38"/>
      <c r="C30" s="39" t="s">
        <v>653</v>
      </c>
      <c r="D30" s="455"/>
      <c r="E30" s="455"/>
    </row>
    <row r="31" spans="2:5">
      <c r="B31" s="38"/>
      <c r="C31" s="39" t="s">
        <v>25</v>
      </c>
      <c r="D31" s="454" t="s">
        <v>654</v>
      </c>
      <c r="E31" s="454" t="s">
        <v>126</v>
      </c>
    </row>
    <row r="32" spans="2:5" ht="90" customHeight="1">
      <c r="B32" s="38"/>
      <c r="C32" s="39" t="s">
        <v>30</v>
      </c>
      <c r="D32" s="454" t="s">
        <v>1063</v>
      </c>
      <c r="E32" s="454" t="s">
        <v>1064</v>
      </c>
    </row>
    <row r="33" spans="1:7">
      <c r="B33" s="38"/>
      <c r="C33" s="39" t="s">
        <v>33</v>
      </c>
      <c r="D33" s="262"/>
      <c r="E33" s="262"/>
    </row>
    <row r="35" spans="1:7" ht="45">
      <c r="A35" s="456" t="s">
        <v>1065</v>
      </c>
      <c r="B35" s="548" t="s">
        <v>1066</v>
      </c>
      <c r="C35" s="457" t="s">
        <v>665</v>
      </c>
      <c r="D35" s="458" t="s">
        <v>666</v>
      </c>
      <c r="E35" s="458" t="s">
        <v>663</v>
      </c>
      <c r="F35" s="459" t="s">
        <v>662</v>
      </c>
      <c r="G35" s="460" t="s">
        <v>1067</v>
      </c>
    </row>
    <row r="36" spans="1:7" ht="26.4">
      <c r="A36" s="461"/>
      <c r="B36" s="462" t="s">
        <v>1068</v>
      </c>
      <c r="C36" s="463"/>
      <c r="D36" s="463" t="s">
        <v>667</v>
      </c>
      <c r="E36" s="464"/>
      <c r="F36" s="464"/>
      <c r="G36" s="464"/>
    </row>
    <row r="37" spans="1:7">
      <c r="A37" s="461"/>
      <c r="B37" s="465" t="s">
        <v>1069</v>
      </c>
      <c r="C37" s="466"/>
      <c r="D37" s="466" t="s">
        <v>668</v>
      </c>
      <c r="E37" s="467"/>
      <c r="F37" s="467"/>
      <c r="G37" s="467"/>
    </row>
    <row r="38" spans="1:7" ht="153">
      <c r="A38" s="461"/>
      <c r="B38" s="468" t="s">
        <v>49</v>
      </c>
      <c r="C38" s="469"/>
      <c r="D38" s="469" t="s">
        <v>1070</v>
      </c>
      <c r="E38" s="470" t="s">
        <v>1071</v>
      </c>
      <c r="F38" s="470" t="s">
        <v>1072</v>
      </c>
      <c r="G38" s="471"/>
    </row>
    <row r="39" spans="1:7">
      <c r="A39" s="461"/>
      <c r="B39" s="472" t="s">
        <v>49</v>
      </c>
      <c r="C39" s="473" t="s">
        <v>672</v>
      </c>
      <c r="D39" s="474"/>
      <c r="E39" s="470"/>
      <c r="F39" s="470"/>
      <c r="G39" s="471"/>
    </row>
    <row r="40" spans="1:7" ht="26.4">
      <c r="A40" s="461"/>
      <c r="B40" s="472" t="s">
        <v>49</v>
      </c>
      <c r="C40" s="469" t="s">
        <v>18</v>
      </c>
      <c r="D40" s="474" t="s">
        <v>1073</v>
      </c>
      <c r="E40" s="470"/>
      <c r="F40" s="470" t="s">
        <v>658</v>
      </c>
      <c r="G40" s="471" t="s">
        <v>658</v>
      </c>
    </row>
    <row r="41" spans="1:7">
      <c r="A41" s="461"/>
      <c r="B41" s="472" t="s">
        <v>49</v>
      </c>
      <c r="C41" s="469" t="s">
        <v>653</v>
      </c>
      <c r="D41" s="474"/>
      <c r="E41" s="470"/>
      <c r="F41" s="475"/>
      <c r="G41" s="470"/>
    </row>
    <row r="42" spans="1:7" ht="409.6">
      <c r="A42" s="461"/>
      <c r="B42" s="472" t="s">
        <v>49</v>
      </c>
      <c r="C42" s="469" t="s">
        <v>25</v>
      </c>
      <c r="D42" s="476" t="s">
        <v>1074</v>
      </c>
      <c r="E42" s="470"/>
      <c r="F42" s="470"/>
      <c r="G42" s="471" t="s">
        <v>1075</v>
      </c>
    </row>
    <row r="43" spans="1:7">
      <c r="A43" s="461"/>
      <c r="B43" s="472" t="s">
        <v>49</v>
      </c>
      <c r="C43" s="469" t="s">
        <v>30</v>
      </c>
      <c r="D43" s="474"/>
      <c r="E43" s="470"/>
      <c r="F43" s="470"/>
      <c r="G43" s="471"/>
    </row>
    <row r="44" spans="1:7">
      <c r="A44" s="461"/>
      <c r="B44" s="472" t="s">
        <v>49</v>
      </c>
      <c r="C44" s="469" t="s">
        <v>33</v>
      </c>
      <c r="D44" s="474"/>
      <c r="E44" s="470"/>
      <c r="F44" s="470"/>
      <c r="G44" s="471"/>
    </row>
    <row r="45" spans="1:7" ht="183.6">
      <c r="A45" s="461"/>
      <c r="B45" s="468" t="s">
        <v>53</v>
      </c>
      <c r="C45" s="473"/>
      <c r="D45" s="469" t="s">
        <v>1076</v>
      </c>
      <c r="E45" s="470" t="s">
        <v>675</v>
      </c>
      <c r="F45" s="470" t="s">
        <v>1077</v>
      </c>
      <c r="G45" s="471"/>
    </row>
    <row r="46" spans="1:7">
      <c r="A46" s="461"/>
      <c r="B46" s="472" t="s">
        <v>53</v>
      </c>
      <c r="C46" s="473" t="s">
        <v>672</v>
      </c>
      <c r="D46" s="469"/>
      <c r="E46" s="470"/>
      <c r="F46" s="470"/>
      <c r="G46" s="471"/>
    </row>
    <row r="47" spans="1:7" ht="171.6">
      <c r="A47" s="461"/>
      <c r="B47" s="472" t="s">
        <v>53</v>
      </c>
      <c r="C47" s="473" t="s">
        <v>18</v>
      </c>
      <c r="D47" s="477" t="s">
        <v>1078</v>
      </c>
      <c r="E47" s="470"/>
      <c r="F47" s="470" t="s">
        <v>658</v>
      </c>
      <c r="G47" s="471" t="s">
        <v>658</v>
      </c>
    </row>
    <row r="48" spans="1:7">
      <c r="A48" s="461"/>
      <c r="B48" s="472" t="s">
        <v>53</v>
      </c>
      <c r="C48" s="473" t="s">
        <v>653</v>
      </c>
      <c r="D48" s="474"/>
      <c r="E48" s="470"/>
      <c r="F48" s="470"/>
      <c r="G48" s="471"/>
    </row>
    <row r="49" spans="1:7">
      <c r="A49" s="461"/>
      <c r="B49" s="472" t="s">
        <v>53</v>
      </c>
      <c r="C49" s="473" t="s">
        <v>25</v>
      </c>
      <c r="D49" s="474"/>
      <c r="E49" s="470"/>
      <c r="F49" s="470"/>
      <c r="G49" s="471"/>
    </row>
    <row r="50" spans="1:7">
      <c r="A50" s="461"/>
      <c r="B50" s="472" t="s">
        <v>53</v>
      </c>
      <c r="C50" s="473" t="s">
        <v>30</v>
      </c>
      <c r="D50" s="474"/>
      <c r="E50" s="470"/>
      <c r="F50" s="470"/>
      <c r="G50" s="471"/>
    </row>
    <row r="51" spans="1:7">
      <c r="A51" s="461"/>
      <c r="B51" s="472" t="s">
        <v>53</v>
      </c>
      <c r="C51" s="473" t="s">
        <v>33</v>
      </c>
      <c r="D51" s="474"/>
      <c r="E51" s="470"/>
      <c r="F51" s="470"/>
      <c r="G51" s="471"/>
    </row>
    <row r="52" spans="1:7" ht="122.4">
      <c r="A52" s="461"/>
      <c r="B52" s="468" t="s">
        <v>62</v>
      </c>
      <c r="C52" s="473"/>
      <c r="D52" s="469" t="s">
        <v>680</v>
      </c>
      <c r="E52" s="470" t="s">
        <v>1079</v>
      </c>
      <c r="F52" s="470" t="s">
        <v>678</v>
      </c>
      <c r="G52" s="471"/>
    </row>
    <row r="53" spans="1:7">
      <c r="A53" s="461"/>
      <c r="B53" s="472" t="s">
        <v>62</v>
      </c>
      <c r="C53" s="473" t="s">
        <v>672</v>
      </c>
      <c r="D53" s="469"/>
      <c r="E53" s="470"/>
      <c r="F53" s="470"/>
      <c r="G53" s="471"/>
    </row>
    <row r="54" spans="1:7">
      <c r="A54" s="461"/>
      <c r="B54" s="472" t="s">
        <v>62</v>
      </c>
      <c r="C54" s="473" t="s">
        <v>18</v>
      </c>
      <c r="D54" s="474" t="s">
        <v>1080</v>
      </c>
      <c r="E54" s="470"/>
      <c r="F54" s="470" t="s">
        <v>658</v>
      </c>
      <c r="G54" s="471" t="s">
        <v>658</v>
      </c>
    </row>
    <row r="55" spans="1:7">
      <c r="A55" s="461"/>
      <c r="B55" s="472" t="s">
        <v>62</v>
      </c>
      <c r="C55" s="473" t="s">
        <v>653</v>
      </c>
      <c r="D55" s="474"/>
      <c r="E55" s="470"/>
      <c r="F55" s="470"/>
      <c r="G55" s="471"/>
    </row>
    <row r="56" spans="1:7">
      <c r="A56" s="461"/>
      <c r="B56" s="472" t="s">
        <v>62</v>
      </c>
      <c r="C56" s="473" t="s">
        <v>25</v>
      </c>
      <c r="D56" s="474" t="s">
        <v>1081</v>
      </c>
      <c r="E56" s="470"/>
      <c r="F56" s="470"/>
      <c r="G56" s="471" t="s">
        <v>658</v>
      </c>
    </row>
    <row r="57" spans="1:7">
      <c r="A57" s="461"/>
      <c r="B57" s="472" t="s">
        <v>62</v>
      </c>
      <c r="C57" s="473" t="s">
        <v>30</v>
      </c>
      <c r="D57" s="474"/>
      <c r="E57" s="470"/>
      <c r="F57" s="470"/>
      <c r="G57" s="471"/>
    </row>
    <row r="58" spans="1:7">
      <c r="A58" s="461"/>
      <c r="B58" s="472" t="s">
        <v>62</v>
      </c>
      <c r="C58" s="473" t="s">
        <v>33</v>
      </c>
      <c r="D58" s="474"/>
      <c r="E58" s="470"/>
      <c r="F58" s="470"/>
      <c r="G58" s="471"/>
    </row>
    <row r="59" spans="1:7" ht="102">
      <c r="A59" s="461"/>
      <c r="B59" s="468" t="s">
        <v>66</v>
      </c>
      <c r="C59" s="473"/>
      <c r="D59" s="469" t="s">
        <v>1082</v>
      </c>
      <c r="E59" s="470" t="s">
        <v>1083</v>
      </c>
      <c r="F59" s="470" t="s">
        <v>682</v>
      </c>
      <c r="G59" s="471"/>
    </row>
    <row r="60" spans="1:7">
      <c r="A60" s="461"/>
      <c r="B60" s="472" t="s">
        <v>66</v>
      </c>
      <c r="C60" s="473" t="s">
        <v>672</v>
      </c>
      <c r="D60" s="469"/>
      <c r="E60" s="470"/>
      <c r="F60" s="470"/>
      <c r="G60" s="471"/>
    </row>
    <row r="61" spans="1:7">
      <c r="A61" s="461"/>
      <c r="B61" s="472" t="s">
        <v>66</v>
      </c>
      <c r="C61" s="473" t="s">
        <v>18</v>
      </c>
      <c r="D61" s="474"/>
      <c r="E61" s="470"/>
      <c r="F61" s="470"/>
      <c r="G61" s="471"/>
    </row>
    <row r="62" spans="1:7" ht="52.8">
      <c r="A62" s="461"/>
      <c r="B62" s="472" t="s">
        <v>66</v>
      </c>
      <c r="C62" s="473" t="s">
        <v>653</v>
      </c>
      <c r="D62" s="474" t="s">
        <v>1084</v>
      </c>
      <c r="E62" s="470"/>
      <c r="F62" s="470" t="s">
        <v>658</v>
      </c>
      <c r="G62" s="471" t="s">
        <v>658</v>
      </c>
    </row>
    <row r="63" spans="1:7">
      <c r="A63" s="461"/>
      <c r="B63" s="472" t="s">
        <v>66</v>
      </c>
      <c r="C63" s="473" t="s">
        <v>25</v>
      </c>
      <c r="D63" s="474"/>
      <c r="E63" s="470"/>
      <c r="F63" s="470"/>
      <c r="G63" s="471"/>
    </row>
    <row r="64" spans="1:7">
      <c r="A64" s="461"/>
      <c r="B64" s="472" t="s">
        <v>66</v>
      </c>
      <c r="C64" s="473" t="s">
        <v>30</v>
      </c>
      <c r="D64" s="474"/>
      <c r="E64" s="470"/>
      <c r="F64" s="470"/>
      <c r="G64" s="471"/>
    </row>
    <row r="65" spans="1:7">
      <c r="A65" s="461"/>
      <c r="B65" s="472" t="s">
        <v>66</v>
      </c>
      <c r="C65" s="473" t="s">
        <v>33</v>
      </c>
      <c r="D65" s="474"/>
      <c r="E65" s="470"/>
      <c r="F65" s="470"/>
      <c r="G65" s="471"/>
    </row>
    <row r="66" spans="1:7">
      <c r="A66" s="461"/>
      <c r="B66" s="465" t="s">
        <v>1085</v>
      </c>
      <c r="C66" s="478"/>
      <c r="D66" s="466" t="s">
        <v>687</v>
      </c>
      <c r="E66" s="467"/>
      <c r="F66" s="467"/>
      <c r="G66" s="467"/>
    </row>
    <row r="67" spans="1:7" ht="179.4">
      <c r="A67" s="461"/>
      <c r="B67" s="468" t="s">
        <v>70</v>
      </c>
      <c r="C67" s="473"/>
      <c r="D67" s="469" t="s">
        <v>1086</v>
      </c>
      <c r="E67" s="479" t="s">
        <v>1087</v>
      </c>
      <c r="F67" s="470" t="s">
        <v>1088</v>
      </c>
      <c r="G67" s="471"/>
    </row>
    <row r="68" spans="1:7">
      <c r="A68" s="461"/>
      <c r="B68" s="472" t="s">
        <v>70</v>
      </c>
      <c r="C68" s="473" t="s">
        <v>672</v>
      </c>
      <c r="D68" s="469"/>
      <c r="E68" s="470"/>
      <c r="F68" s="470"/>
      <c r="G68" s="471"/>
    </row>
    <row r="69" spans="1:7" ht="135">
      <c r="A69" s="461"/>
      <c r="B69" s="472" t="s">
        <v>70</v>
      </c>
      <c r="C69" s="473" t="s">
        <v>18</v>
      </c>
      <c r="D69" s="474" t="s">
        <v>1089</v>
      </c>
      <c r="E69" s="470"/>
      <c r="F69" s="470" t="s">
        <v>658</v>
      </c>
      <c r="G69" s="471" t="s">
        <v>658</v>
      </c>
    </row>
    <row r="70" spans="1:7">
      <c r="A70" s="461"/>
      <c r="B70" s="472" t="s">
        <v>70</v>
      </c>
      <c r="C70" s="473" t="s">
        <v>653</v>
      </c>
      <c r="D70" s="474"/>
      <c r="E70" s="470"/>
      <c r="F70" s="470"/>
      <c r="G70" s="471"/>
    </row>
    <row r="71" spans="1:7">
      <c r="A71" s="461"/>
      <c r="B71" s="472" t="s">
        <v>70</v>
      </c>
      <c r="C71" s="473" t="s">
        <v>25</v>
      </c>
      <c r="D71" s="474"/>
      <c r="E71" s="470"/>
      <c r="F71" s="470"/>
      <c r="G71" s="471"/>
    </row>
    <row r="72" spans="1:7">
      <c r="A72" s="461"/>
      <c r="B72" s="472" t="s">
        <v>70</v>
      </c>
      <c r="C72" s="473" t="s">
        <v>30</v>
      </c>
      <c r="D72" s="474"/>
      <c r="E72" s="470"/>
      <c r="F72" s="470"/>
      <c r="G72" s="471"/>
    </row>
    <row r="73" spans="1:7">
      <c r="A73" s="461"/>
      <c r="B73" s="472" t="s">
        <v>70</v>
      </c>
      <c r="C73" s="473" t="s">
        <v>33</v>
      </c>
      <c r="D73" s="474"/>
      <c r="E73" s="470"/>
      <c r="F73" s="470"/>
      <c r="G73" s="471"/>
    </row>
    <row r="74" spans="1:7">
      <c r="A74" s="461"/>
      <c r="B74" s="462" t="s">
        <v>1090</v>
      </c>
      <c r="C74" s="480"/>
      <c r="D74" s="481" t="s">
        <v>692</v>
      </c>
      <c r="E74" s="464"/>
      <c r="F74" s="464"/>
      <c r="G74" s="482"/>
    </row>
    <row r="75" spans="1:7">
      <c r="A75" s="461"/>
      <c r="B75" s="465" t="s">
        <v>1091</v>
      </c>
      <c r="C75" s="478"/>
      <c r="D75" s="483" t="s">
        <v>693</v>
      </c>
      <c r="E75" s="467"/>
      <c r="F75" s="467"/>
      <c r="G75" s="484"/>
    </row>
    <row r="76" spans="1:7" ht="224.4">
      <c r="A76" s="461"/>
      <c r="B76" s="468" t="s">
        <v>696</v>
      </c>
      <c r="C76" s="473"/>
      <c r="D76" s="469" t="s">
        <v>1092</v>
      </c>
      <c r="E76" s="470" t="s">
        <v>1093</v>
      </c>
      <c r="F76" s="470" t="s">
        <v>1094</v>
      </c>
      <c r="G76" s="471"/>
    </row>
    <row r="77" spans="1:7">
      <c r="A77" s="461"/>
      <c r="B77" s="472" t="s">
        <v>696</v>
      </c>
      <c r="C77" s="473" t="s">
        <v>672</v>
      </c>
      <c r="D77" s="469"/>
      <c r="E77" s="470"/>
      <c r="F77" s="470"/>
      <c r="G77" s="471"/>
    </row>
    <row r="78" spans="1:7" ht="92.4">
      <c r="A78" s="461"/>
      <c r="B78" s="472" t="s">
        <v>696</v>
      </c>
      <c r="C78" s="473" t="s">
        <v>18</v>
      </c>
      <c r="D78" s="477" t="s">
        <v>1095</v>
      </c>
      <c r="E78" s="470"/>
      <c r="F78" s="470" t="s">
        <v>658</v>
      </c>
      <c r="G78" s="471" t="s">
        <v>658</v>
      </c>
    </row>
    <row r="79" spans="1:7">
      <c r="A79" s="461"/>
      <c r="B79" s="472" t="s">
        <v>696</v>
      </c>
      <c r="C79" s="473" t="s">
        <v>653</v>
      </c>
      <c r="D79" s="474"/>
      <c r="E79" s="470"/>
      <c r="F79" s="470"/>
      <c r="G79" s="471"/>
    </row>
    <row r="80" spans="1:7" ht="52.8">
      <c r="A80" s="461"/>
      <c r="B80" s="472" t="s">
        <v>696</v>
      </c>
      <c r="C80" s="473" t="s">
        <v>25</v>
      </c>
      <c r="D80" s="477" t="s">
        <v>1096</v>
      </c>
      <c r="E80" s="470"/>
      <c r="F80" s="470"/>
      <c r="G80" s="471" t="s">
        <v>1097</v>
      </c>
    </row>
    <row r="81" spans="1:7">
      <c r="A81" s="461"/>
      <c r="B81" s="472" t="s">
        <v>696</v>
      </c>
      <c r="C81" s="473" t="s">
        <v>30</v>
      </c>
      <c r="D81" s="474"/>
      <c r="E81" s="470"/>
      <c r="F81" s="470"/>
      <c r="G81" s="471"/>
    </row>
    <row r="82" spans="1:7">
      <c r="A82" s="461"/>
      <c r="B82" s="472" t="s">
        <v>696</v>
      </c>
      <c r="C82" s="473" t="s">
        <v>33</v>
      </c>
      <c r="D82" s="474"/>
      <c r="E82" s="470"/>
      <c r="F82" s="470"/>
      <c r="G82" s="471"/>
    </row>
    <row r="83" spans="1:7" ht="52.8">
      <c r="A83" s="461"/>
      <c r="B83" s="468" t="s">
        <v>702</v>
      </c>
      <c r="C83" s="473"/>
      <c r="D83" s="469" t="s">
        <v>1098</v>
      </c>
      <c r="E83" s="470" t="s">
        <v>701</v>
      </c>
      <c r="F83" s="470" t="s">
        <v>1099</v>
      </c>
      <c r="G83" s="471"/>
    </row>
    <row r="84" spans="1:7">
      <c r="A84" s="461"/>
      <c r="B84" s="472" t="s">
        <v>702</v>
      </c>
      <c r="C84" s="473" t="s">
        <v>672</v>
      </c>
      <c r="D84" s="469"/>
      <c r="E84" s="470"/>
      <c r="F84" s="470"/>
      <c r="G84" s="471"/>
    </row>
    <row r="85" spans="1:7" ht="79.2">
      <c r="A85" s="461"/>
      <c r="B85" s="472" t="s">
        <v>702</v>
      </c>
      <c r="C85" s="473" t="s">
        <v>18</v>
      </c>
      <c r="D85" s="477" t="s">
        <v>1100</v>
      </c>
      <c r="E85" s="470"/>
      <c r="F85" s="470" t="s">
        <v>658</v>
      </c>
      <c r="G85" s="471" t="s">
        <v>658</v>
      </c>
    </row>
    <row r="86" spans="1:7">
      <c r="A86" s="461"/>
      <c r="B86" s="472" t="s">
        <v>702</v>
      </c>
      <c r="C86" s="473" t="s">
        <v>653</v>
      </c>
      <c r="D86" s="474"/>
      <c r="E86" s="470"/>
      <c r="F86" s="470"/>
      <c r="G86" s="471"/>
    </row>
    <row r="87" spans="1:7" ht="39.6">
      <c r="A87" s="461"/>
      <c r="B87" s="472" t="s">
        <v>702</v>
      </c>
      <c r="C87" s="473" t="s">
        <v>25</v>
      </c>
      <c r="D87" s="474" t="s">
        <v>1101</v>
      </c>
      <c r="E87" s="470"/>
      <c r="F87" s="470"/>
      <c r="G87" s="471" t="s">
        <v>658</v>
      </c>
    </row>
    <row r="88" spans="1:7">
      <c r="A88" s="461"/>
      <c r="B88" s="472" t="s">
        <v>702</v>
      </c>
      <c r="C88" s="473" t="s">
        <v>30</v>
      </c>
      <c r="D88" s="474"/>
      <c r="E88" s="470"/>
      <c r="F88" s="470"/>
      <c r="G88" s="471"/>
    </row>
    <row r="89" spans="1:7">
      <c r="A89" s="461"/>
      <c r="B89" s="472" t="s">
        <v>702</v>
      </c>
      <c r="C89" s="473" t="s">
        <v>33</v>
      </c>
      <c r="D89" s="474"/>
      <c r="E89" s="470"/>
      <c r="F89" s="470"/>
      <c r="G89" s="471"/>
    </row>
    <row r="90" spans="1:7" ht="173.4">
      <c r="A90" s="461"/>
      <c r="B90" s="468" t="s">
        <v>707</v>
      </c>
      <c r="C90" s="473"/>
      <c r="D90" s="469" t="s">
        <v>1102</v>
      </c>
      <c r="E90" s="470" t="s">
        <v>1103</v>
      </c>
      <c r="F90" s="470" t="s">
        <v>1104</v>
      </c>
      <c r="G90" s="471"/>
    </row>
    <row r="91" spans="1:7">
      <c r="A91" s="461"/>
      <c r="B91" s="472" t="s">
        <v>707</v>
      </c>
      <c r="C91" s="473" t="s">
        <v>672</v>
      </c>
      <c r="D91" s="469"/>
      <c r="E91" s="470"/>
      <c r="F91" s="470"/>
      <c r="G91" s="471"/>
    </row>
    <row r="92" spans="1:7" ht="66">
      <c r="A92" s="461"/>
      <c r="B92" s="472" t="s">
        <v>707</v>
      </c>
      <c r="C92" s="473" t="s">
        <v>18</v>
      </c>
      <c r="D92" s="474" t="s">
        <v>1105</v>
      </c>
      <c r="E92" s="470"/>
      <c r="F92" s="470" t="s">
        <v>658</v>
      </c>
      <c r="G92" s="471" t="s">
        <v>658</v>
      </c>
    </row>
    <row r="93" spans="1:7">
      <c r="A93" s="461"/>
      <c r="B93" s="472" t="s">
        <v>707</v>
      </c>
      <c r="C93" s="473" t="s">
        <v>653</v>
      </c>
      <c r="D93" s="474"/>
      <c r="E93" s="470"/>
      <c r="F93" s="470"/>
      <c r="G93" s="471"/>
    </row>
    <row r="94" spans="1:7" ht="39.6">
      <c r="A94" s="461"/>
      <c r="B94" s="472" t="s">
        <v>707</v>
      </c>
      <c r="C94" s="473" t="s">
        <v>25</v>
      </c>
      <c r="D94" s="474" t="s">
        <v>1106</v>
      </c>
      <c r="E94" s="470"/>
      <c r="F94" s="470"/>
      <c r="G94" s="471" t="s">
        <v>1097</v>
      </c>
    </row>
    <row r="95" spans="1:7">
      <c r="A95" s="461"/>
      <c r="B95" s="472" t="s">
        <v>707</v>
      </c>
      <c r="C95" s="473" t="s">
        <v>30</v>
      </c>
      <c r="D95" s="474"/>
      <c r="E95" s="470"/>
      <c r="F95" s="470"/>
      <c r="G95" s="471"/>
    </row>
    <row r="96" spans="1:7">
      <c r="A96" s="461"/>
      <c r="B96" s="472" t="s">
        <v>707</v>
      </c>
      <c r="C96" s="473" t="s">
        <v>33</v>
      </c>
      <c r="D96" s="474"/>
      <c r="E96" s="470"/>
      <c r="F96" s="470"/>
      <c r="G96" s="471"/>
    </row>
    <row r="97" spans="1:7" ht="112.2">
      <c r="A97" s="461"/>
      <c r="B97" s="468" t="s">
        <v>713</v>
      </c>
      <c r="C97" s="473"/>
      <c r="D97" s="469" t="s">
        <v>1107</v>
      </c>
      <c r="E97" s="470" t="s">
        <v>1108</v>
      </c>
      <c r="F97" s="470" t="s">
        <v>1109</v>
      </c>
      <c r="G97" s="471"/>
    </row>
    <row r="98" spans="1:7">
      <c r="A98" s="461"/>
      <c r="B98" s="472" t="s">
        <v>713</v>
      </c>
      <c r="C98" s="473" t="s">
        <v>672</v>
      </c>
      <c r="D98" s="469"/>
      <c r="E98" s="470"/>
      <c r="F98" s="470"/>
      <c r="G98" s="471"/>
    </row>
    <row r="99" spans="1:7" ht="79.2">
      <c r="A99" s="461"/>
      <c r="B99" s="472" t="s">
        <v>713</v>
      </c>
      <c r="C99" s="473" t="s">
        <v>18</v>
      </c>
      <c r="D99" s="474" t="s">
        <v>1110</v>
      </c>
      <c r="E99" s="470"/>
      <c r="F99" s="470" t="s">
        <v>658</v>
      </c>
      <c r="G99" s="471" t="s">
        <v>658</v>
      </c>
    </row>
    <row r="100" spans="1:7">
      <c r="A100" s="461"/>
      <c r="B100" s="472" t="s">
        <v>713</v>
      </c>
      <c r="C100" s="473" t="s">
        <v>653</v>
      </c>
      <c r="D100" s="474"/>
      <c r="E100" s="470"/>
      <c r="F100" s="470"/>
      <c r="G100" s="471"/>
    </row>
    <row r="101" spans="1:7" ht="79.2">
      <c r="A101" s="461"/>
      <c r="B101" s="472" t="s">
        <v>713</v>
      </c>
      <c r="C101" s="473" t="s">
        <v>25</v>
      </c>
      <c r="D101" s="474" t="s">
        <v>1111</v>
      </c>
      <c r="E101" s="470"/>
      <c r="F101" s="470"/>
      <c r="G101" s="471" t="s">
        <v>1097</v>
      </c>
    </row>
    <row r="102" spans="1:7" ht="26.4">
      <c r="A102" s="461" t="s">
        <v>576</v>
      </c>
      <c r="B102" s="472" t="s">
        <v>713</v>
      </c>
      <c r="C102" s="473" t="s">
        <v>30</v>
      </c>
      <c r="D102" s="485" t="s">
        <v>1112</v>
      </c>
      <c r="E102" s="470"/>
      <c r="F102" s="470"/>
      <c r="G102" s="471" t="s">
        <v>658</v>
      </c>
    </row>
    <row r="103" spans="1:7">
      <c r="A103" s="461"/>
      <c r="B103" s="472" t="s">
        <v>713</v>
      </c>
      <c r="C103" s="473" t="s">
        <v>33</v>
      </c>
      <c r="D103" s="474"/>
      <c r="E103" s="470"/>
      <c r="F103" s="470"/>
      <c r="G103" s="471"/>
    </row>
    <row r="104" spans="1:7">
      <c r="A104" s="461"/>
      <c r="B104" s="465" t="s">
        <v>1113</v>
      </c>
      <c r="C104" s="478"/>
      <c r="D104" s="466" t="s">
        <v>716</v>
      </c>
      <c r="E104" s="467"/>
      <c r="F104" s="467"/>
      <c r="G104" s="467"/>
    </row>
    <row r="105" spans="1:7" ht="132.6">
      <c r="A105" s="461"/>
      <c r="B105" s="468" t="s">
        <v>719</v>
      </c>
      <c r="C105" s="473"/>
      <c r="D105" s="469" t="s">
        <v>1114</v>
      </c>
      <c r="E105" s="470" t="s">
        <v>1115</v>
      </c>
      <c r="F105" s="470" t="s">
        <v>1116</v>
      </c>
      <c r="G105" s="471"/>
    </row>
    <row r="106" spans="1:7">
      <c r="A106" s="461"/>
      <c r="B106" s="472" t="s">
        <v>719</v>
      </c>
      <c r="C106" s="473" t="s">
        <v>672</v>
      </c>
      <c r="D106" s="469"/>
      <c r="E106" s="470"/>
      <c r="F106" s="470"/>
      <c r="G106" s="471"/>
    </row>
    <row r="107" spans="1:7" ht="26.4">
      <c r="A107" s="461"/>
      <c r="B107" s="472" t="s">
        <v>719</v>
      </c>
      <c r="C107" s="473" t="s">
        <v>18</v>
      </c>
      <c r="D107" s="474" t="s">
        <v>1117</v>
      </c>
      <c r="E107" s="470"/>
      <c r="F107" s="470" t="s">
        <v>658</v>
      </c>
      <c r="G107" s="471" t="s">
        <v>658</v>
      </c>
    </row>
    <row r="108" spans="1:7">
      <c r="A108" s="461"/>
      <c r="B108" s="472" t="s">
        <v>719</v>
      </c>
      <c r="C108" s="473" t="s">
        <v>653</v>
      </c>
      <c r="D108" s="474"/>
      <c r="E108" s="470"/>
      <c r="F108" s="470"/>
      <c r="G108" s="471"/>
    </row>
    <row r="109" spans="1:7">
      <c r="A109" s="461"/>
      <c r="B109" s="472" t="s">
        <v>719</v>
      </c>
      <c r="C109" s="473" t="s">
        <v>25</v>
      </c>
      <c r="D109" s="474" t="s">
        <v>1118</v>
      </c>
      <c r="E109" s="470"/>
      <c r="F109" s="470"/>
      <c r="G109" s="471" t="s">
        <v>1097</v>
      </c>
    </row>
    <row r="110" spans="1:7">
      <c r="A110" s="461"/>
      <c r="B110" s="472" t="s">
        <v>719</v>
      </c>
      <c r="C110" s="473" t="s">
        <v>30</v>
      </c>
      <c r="D110" s="474"/>
      <c r="E110" s="470"/>
      <c r="F110" s="470"/>
      <c r="G110" s="471"/>
    </row>
    <row r="111" spans="1:7">
      <c r="A111" s="461"/>
      <c r="B111" s="472" t="s">
        <v>719</v>
      </c>
      <c r="C111" s="473" t="s">
        <v>33</v>
      </c>
      <c r="D111" s="474"/>
      <c r="E111" s="470"/>
      <c r="F111" s="470"/>
      <c r="G111" s="471"/>
    </row>
    <row r="112" spans="1:7" ht="183.6">
      <c r="A112" s="486"/>
      <c r="B112" s="487" t="s">
        <v>727</v>
      </c>
      <c r="C112" s="488"/>
      <c r="D112" s="489" t="s">
        <v>1119</v>
      </c>
      <c r="E112" s="490" t="s">
        <v>1120</v>
      </c>
      <c r="F112" s="490" t="s">
        <v>1121</v>
      </c>
      <c r="G112" s="491"/>
    </row>
    <row r="113" spans="1:7">
      <c r="A113" s="461"/>
      <c r="B113" s="492" t="s">
        <v>727</v>
      </c>
      <c r="C113" s="473" t="s">
        <v>672</v>
      </c>
      <c r="D113" s="474"/>
      <c r="E113" s="470"/>
      <c r="F113" s="470"/>
      <c r="G113" s="471"/>
    </row>
    <row r="114" spans="1:7" ht="237.6">
      <c r="A114" s="461"/>
      <c r="B114" s="492" t="s">
        <v>727</v>
      </c>
      <c r="C114" s="473" t="s">
        <v>18</v>
      </c>
      <c r="D114" s="474" t="s">
        <v>1122</v>
      </c>
      <c r="E114" s="470"/>
      <c r="F114" s="470" t="s">
        <v>658</v>
      </c>
      <c r="G114" s="471" t="s">
        <v>658</v>
      </c>
    </row>
    <row r="115" spans="1:7">
      <c r="A115" s="461"/>
      <c r="B115" s="492" t="s">
        <v>727</v>
      </c>
      <c r="C115" s="473" t="s">
        <v>653</v>
      </c>
      <c r="D115" s="474"/>
      <c r="E115" s="470"/>
      <c r="F115" s="470"/>
      <c r="G115" s="471"/>
    </row>
    <row r="116" spans="1:7" ht="66">
      <c r="A116" s="461"/>
      <c r="B116" s="492" t="s">
        <v>727</v>
      </c>
      <c r="C116" s="473" t="s">
        <v>25</v>
      </c>
      <c r="D116" s="474" t="s">
        <v>1123</v>
      </c>
      <c r="E116" s="470"/>
      <c r="F116" s="470"/>
      <c r="G116" s="471" t="s">
        <v>1097</v>
      </c>
    </row>
    <row r="117" spans="1:7">
      <c r="A117" s="461"/>
      <c r="B117" s="492" t="s">
        <v>727</v>
      </c>
      <c r="C117" s="473" t="s">
        <v>30</v>
      </c>
      <c r="D117" s="474"/>
      <c r="E117" s="470"/>
      <c r="F117" s="470"/>
      <c r="G117" s="471"/>
    </row>
    <row r="118" spans="1:7">
      <c r="A118" s="461"/>
      <c r="B118" s="492" t="s">
        <v>727</v>
      </c>
      <c r="C118" s="473" t="s">
        <v>33</v>
      </c>
      <c r="D118" s="474"/>
      <c r="E118" s="470"/>
      <c r="F118" s="470"/>
      <c r="G118" s="471"/>
    </row>
    <row r="119" spans="1:7" ht="91.8">
      <c r="A119" s="493"/>
      <c r="B119" s="468" t="s">
        <v>733</v>
      </c>
      <c r="C119" s="473"/>
      <c r="D119" s="469" t="s">
        <v>1124</v>
      </c>
      <c r="E119" s="470" t="s">
        <v>1125</v>
      </c>
      <c r="F119" s="470" t="s">
        <v>1126</v>
      </c>
      <c r="G119" s="471"/>
    </row>
    <row r="120" spans="1:7">
      <c r="A120" s="461"/>
      <c r="B120" s="472" t="s">
        <v>733</v>
      </c>
      <c r="C120" s="473" t="s">
        <v>672</v>
      </c>
      <c r="D120" s="469"/>
      <c r="E120" s="470"/>
      <c r="F120" s="470"/>
      <c r="G120" s="471"/>
    </row>
    <row r="121" spans="1:7">
      <c r="A121" s="461"/>
      <c r="B121" s="472" t="s">
        <v>733</v>
      </c>
      <c r="C121" s="473" t="s">
        <v>18</v>
      </c>
      <c r="D121" s="474" t="s">
        <v>1127</v>
      </c>
      <c r="E121" s="470"/>
      <c r="F121" s="470" t="s">
        <v>658</v>
      </c>
      <c r="G121" s="471" t="s">
        <v>658</v>
      </c>
    </row>
    <row r="122" spans="1:7">
      <c r="A122" s="461"/>
      <c r="B122" s="472" t="s">
        <v>733</v>
      </c>
      <c r="C122" s="473" t="s">
        <v>653</v>
      </c>
      <c r="D122" s="474"/>
      <c r="E122" s="470"/>
      <c r="F122" s="470"/>
      <c r="G122" s="471"/>
    </row>
    <row r="123" spans="1:7">
      <c r="A123" s="461"/>
      <c r="B123" s="472" t="s">
        <v>733</v>
      </c>
      <c r="C123" s="473" t="s">
        <v>25</v>
      </c>
      <c r="D123" s="474" t="s">
        <v>1127</v>
      </c>
      <c r="E123" s="470"/>
      <c r="F123" s="470"/>
      <c r="G123" s="471" t="s">
        <v>1097</v>
      </c>
    </row>
    <row r="124" spans="1:7">
      <c r="A124" s="461"/>
      <c r="B124" s="472" t="s">
        <v>733</v>
      </c>
      <c r="C124" s="473" t="s">
        <v>30</v>
      </c>
      <c r="D124" s="474"/>
      <c r="E124" s="470"/>
      <c r="F124" s="470"/>
      <c r="G124" s="471"/>
    </row>
    <row r="125" spans="1:7">
      <c r="A125" s="461"/>
      <c r="B125" s="472" t="s">
        <v>733</v>
      </c>
      <c r="C125" s="473" t="s">
        <v>33</v>
      </c>
      <c r="D125" s="474"/>
      <c r="E125" s="470"/>
      <c r="F125" s="470"/>
      <c r="G125" s="471"/>
    </row>
    <row r="126" spans="1:7" ht="163.19999999999999">
      <c r="A126" s="461"/>
      <c r="B126" s="468" t="s">
        <v>739</v>
      </c>
      <c r="C126" s="473"/>
      <c r="D126" s="469" t="s">
        <v>1128</v>
      </c>
      <c r="E126" s="470" t="s">
        <v>1129</v>
      </c>
      <c r="F126" s="470" t="s">
        <v>1130</v>
      </c>
      <c r="G126" s="471"/>
    </row>
    <row r="127" spans="1:7">
      <c r="A127" s="461"/>
      <c r="B127" s="472" t="s">
        <v>739</v>
      </c>
      <c r="C127" s="473" t="s">
        <v>672</v>
      </c>
      <c r="D127" s="469"/>
      <c r="E127" s="470"/>
      <c r="F127" s="470"/>
      <c r="G127" s="471"/>
    </row>
    <row r="128" spans="1:7" ht="27.6">
      <c r="A128" s="461"/>
      <c r="B128" s="472" t="s">
        <v>739</v>
      </c>
      <c r="C128" s="473" t="s">
        <v>18</v>
      </c>
      <c r="D128" s="494" t="s">
        <v>326</v>
      </c>
      <c r="E128" s="470"/>
      <c r="F128" s="470"/>
      <c r="G128" s="471" t="s">
        <v>1131</v>
      </c>
    </row>
    <row r="129" spans="1:7">
      <c r="A129" s="461"/>
      <c r="B129" s="472" t="s">
        <v>739</v>
      </c>
      <c r="C129" s="473" t="s">
        <v>653</v>
      </c>
      <c r="D129" s="494"/>
      <c r="E129" s="470"/>
      <c r="F129" s="470"/>
      <c r="G129" s="471"/>
    </row>
    <row r="130" spans="1:7">
      <c r="A130" s="461"/>
      <c r="B130" s="472" t="s">
        <v>739</v>
      </c>
      <c r="C130" s="473" t="s">
        <v>25</v>
      </c>
      <c r="D130" s="474" t="s">
        <v>1132</v>
      </c>
      <c r="E130" s="470"/>
      <c r="F130" s="470"/>
      <c r="G130" s="471" t="s">
        <v>1131</v>
      </c>
    </row>
    <row r="131" spans="1:7" ht="132">
      <c r="A131" s="461" t="s">
        <v>741</v>
      </c>
      <c r="B131" s="472" t="s">
        <v>739</v>
      </c>
      <c r="C131" s="473" t="s">
        <v>30</v>
      </c>
      <c r="D131" s="474" t="s">
        <v>1133</v>
      </c>
      <c r="E131" s="470"/>
      <c r="F131" s="470"/>
      <c r="G131" s="471" t="s">
        <v>658</v>
      </c>
    </row>
    <row r="132" spans="1:7">
      <c r="A132" s="461"/>
      <c r="B132" s="472" t="s">
        <v>739</v>
      </c>
      <c r="C132" s="473" t="s">
        <v>33</v>
      </c>
      <c r="D132" s="474"/>
      <c r="E132" s="470"/>
      <c r="F132" s="470"/>
      <c r="G132" s="471"/>
    </row>
    <row r="133" spans="1:7">
      <c r="A133" s="461"/>
      <c r="B133" s="465" t="s">
        <v>1134</v>
      </c>
      <c r="C133" s="478"/>
      <c r="D133" s="466" t="s">
        <v>743</v>
      </c>
      <c r="E133" s="467"/>
      <c r="F133" s="467"/>
      <c r="G133" s="484"/>
    </row>
    <row r="134" spans="1:7" ht="122.4">
      <c r="A134" s="461"/>
      <c r="B134" s="468" t="s">
        <v>746</v>
      </c>
      <c r="C134" s="473"/>
      <c r="D134" s="474" t="s">
        <v>1135</v>
      </c>
      <c r="E134" s="470" t="s">
        <v>1136</v>
      </c>
      <c r="F134" s="470" t="s">
        <v>744</v>
      </c>
      <c r="G134" s="471"/>
    </row>
    <row r="135" spans="1:7">
      <c r="A135" s="461"/>
      <c r="B135" s="472" t="s">
        <v>746</v>
      </c>
      <c r="C135" s="473" t="s">
        <v>672</v>
      </c>
      <c r="D135" s="474"/>
      <c r="E135" s="470"/>
      <c r="F135" s="470"/>
      <c r="G135" s="471"/>
    </row>
    <row r="136" spans="1:7" ht="52.8">
      <c r="A136" s="461"/>
      <c r="B136" s="472" t="s">
        <v>746</v>
      </c>
      <c r="C136" s="473" t="s">
        <v>18</v>
      </c>
      <c r="D136" s="477" t="s">
        <v>1137</v>
      </c>
      <c r="E136" s="470"/>
      <c r="F136" s="470" t="s">
        <v>658</v>
      </c>
      <c r="G136" s="471" t="s">
        <v>658</v>
      </c>
    </row>
    <row r="137" spans="1:7">
      <c r="A137" s="461"/>
      <c r="B137" s="472" t="s">
        <v>746</v>
      </c>
      <c r="C137" s="473" t="s">
        <v>653</v>
      </c>
      <c r="D137" s="474"/>
      <c r="E137" s="470"/>
      <c r="F137" s="470"/>
      <c r="G137" s="471"/>
    </row>
    <row r="138" spans="1:7" ht="26.4">
      <c r="A138" s="461"/>
      <c r="B138" s="472" t="s">
        <v>746</v>
      </c>
      <c r="C138" s="473" t="s">
        <v>25</v>
      </c>
      <c r="D138" s="474" t="s">
        <v>1138</v>
      </c>
      <c r="E138" s="470"/>
      <c r="F138" s="470"/>
      <c r="G138" s="471" t="s">
        <v>658</v>
      </c>
    </row>
    <row r="139" spans="1:7" ht="110.4">
      <c r="A139" s="461" t="s">
        <v>521</v>
      </c>
      <c r="B139" s="472" t="s">
        <v>746</v>
      </c>
      <c r="C139" s="473" t="s">
        <v>30</v>
      </c>
      <c r="D139" s="495" t="s">
        <v>1139</v>
      </c>
      <c r="E139" s="470"/>
      <c r="F139" s="475"/>
      <c r="G139" s="471" t="s">
        <v>658</v>
      </c>
    </row>
    <row r="140" spans="1:7">
      <c r="A140" s="461"/>
      <c r="B140" s="472" t="s">
        <v>746</v>
      </c>
      <c r="C140" s="473" t="s">
        <v>33</v>
      </c>
      <c r="D140" s="474"/>
      <c r="E140" s="470"/>
      <c r="F140" s="470"/>
      <c r="G140" s="471"/>
    </row>
    <row r="141" spans="1:7" ht="357">
      <c r="A141" s="461"/>
      <c r="B141" s="468" t="s">
        <v>751</v>
      </c>
      <c r="C141" s="473"/>
      <c r="D141" s="469" t="s">
        <v>1140</v>
      </c>
      <c r="E141" s="470" t="s">
        <v>1141</v>
      </c>
      <c r="F141" s="470" t="s">
        <v>1142</v>
      </c>
      <c r="G141" s="471"/>
    </row>
    <row r="142" spans="1:7">
      <c r="A142" s="461"/>
      <c r="B142" s="472" t="s">
        <v>751</v>
      </c>
      <c r="C142" s="473" t="s">
        <v>672</v>
      </c>
      <c r="D142" s="469"/>
      <c r="E142" s="470"/>
      <c r="F142" s="470"/>
      <c r="G142" s="471"/>
    </row>
    <row r="143" spans="1:7" ht="105.6">
      <c r="A143" s="461"/>
      <c r="B143" s="472" t="s">
        <v>751</v>
      </c>
      <c r="C143" s="473" t="s">
        <v>18</v>
      </c>
      <c r="D143" s="477" t="s">
        <v>1143</v>
      </c>
      <c r="E143" s="470"/>
      <c r="F143" s="470" t="s">
        <v>658</v>
      </c>
      <c r="G143" s="471" t="s">
        <v>658</v>
      </c>
    </row>
    <row r="144" spans="1:7">
      <c r="A144" s="461"/>
      <c r="B144" s="472" t="s">
        <v>751</v>
      </c>
      <c r="C144" s="473" t="s">
        <v>653</v>
      </c>
      <c r="D144" s="474"/>
      <c r="E144" s="470"/>
      <c r="F144" s="470"/>
      <c r="G144" s="471"/>
    </row>
    <row r="145" spans="1:7" ht="39.6">
      <c r="A145" s="461"/>
      <c r="B145" s="472" t="s">
        <v>751</v>
      </c>
      <c r="C145" s="473" t="s">
        <v>25</v>
      </c>
      <c r="D145" s="474" t="s">
        <v>1144</v>
      </c>
      <c r="E145" s="470"/>
      <c r="F145" s="470"/>
      <c r="G145" s="471" t="s">
        <v>1097</v>
      </c>
    </row>
    <row r="146" spans="1:7" ht="79.2">
      <c r="A146" s="461" t="s">
        <v>1030</v>
      </c>
      <c r="B146" s="472" t="s">
        <v>751</v>
      </c>
      <c r="C146" s="473" t="s">
        <v>30</v>
      </c>
      <c r="D146" s="496" t="s">
        <v>1145</v>
      </c>
      <c r="E146" s="470"/>
      <c r="F146" s="470"/>
      <c r="G146" s="471" t="s">
        <v>658</v>
      </c>
    </row>
    <row r="147" spans="1:7">
      <c r="A147" s="461"/>
      <c r="B147" s="472" t="s">
        <v>751</v>
      </c>
      <c r="C147" s="473" t="s">
        <v>33</v>
      </c>
      <c r="D147" s="474"/>
      <c r="E147" s="470"/>
      <c r="F147" s="470"/>
      <c r="G147" s="471"/>
    </row>
    <row r="148" spans="1:7" ht="91.8">
      <c r="A148" s="461"/>
      <c r="B148" s="468" t="s">
        <v>756</v>
      </c>
      <c r="C148" s="473"/>
      <c r="D148" s="469" t="s">
        <v>757</v>
      </c>
      <c r="E148" s="470" t="s">
        <v>1146</v>
      </c>
      <c r="F148" s="470" t="s">
        <v>1147</v>
      </c>
      <c r="G148" s="471"/>
    </row>
    <row r="149" spans="1:7">
      <c r="A149" s="461"/>
      <c r="B149" s="472" t="s">
        <v>756</v>
      </c>
      <c r="C149" s="473" t="s">
        <v>672</v>
      </c>
      <c r="D149" s="469"/>
      <c r="E149" s="470"/>
      <c r="F149" s="470"/>
      <c r="G149" s="471"/>
    </row>
    <row r="150" spans="1:7" ht="39.6">
      <c r="A150" s="461"/>
      <c r="B150" s="472" t="s">
        <v>756</v>
      </c>
      <c r="C150" s="473" t="s">
        <v>18</v>
      </c>
      <c r="D150" s="477" t="s">
        <v>1148</v>
      </c>
      <c r="E150" s="470"/>
      <c r="F150" s="470" t="s">
        <v>658</v>
      </c>
      <c r="G150" s="471" t="s">
        <v>658</v>
      </c>
    </row>
    <row r="151" spans="1:7">
      <c r="A151" s="461"/>
      <c r="B151" s="472" t="s">
        <v>756</v>
      </c>
      <c r="C151" s="473" t="s">
        <v>653</v>
      </c>
      <c r="D151" s="474"/>
      <c r="E151" s="470"/>
      <c r="F151" s="470"/>
      <c r="G151" s="471"/>
    </row>
    <row r="152" spans="1:7">
      <c r="A152" s="461"/>
      <c r="B152" s="472" t="s">
        <v>756</v>
      </c>
      <c r="C152" s="473" t="s">
        <v>25</v>
      </c>
      <c r="D152" s="474" t="s">
        <v>1149</v>
      </c>
      <c r="E152" s="470"/>
      <c r="F152" s="470"/>
      <c r="G152" s="471" t="s">
        <v>1097</v>
      </c>
    </row>
    <row r="153" spans="1:7" ht="92.4">
      <c r="A153" s="461" t="s">
        <v>1150</v>
      </c>
      <c r="B153" s="472" t="s">
        <v>756</v>
      </c>
      <c r="C153" s="473" t="s">
        <v>30</v>
      </c>
      <c r="D153" s="496" t="s">
        <v>1151</v>
      </c>
      <c r="E153" s="470"/>
      <c r="F153" s="470"/>
      <c r="G153" s="471" t="s">
        <v>658</v>
      </c>
    </row>
    <row r="154" spans="1:7">
      <c r="A154" s="461"/>
      <c r="B154" s="472" t="s">
        <v>756</v>
      </c>
      <c r="C154" s="473" t="s">
        <v>33</v>
      </c>
      <c r="D154" s="474"/>
      <c r="E154" s="470"/>
      <c r="F154" s="470"/>
      <c r="G154" s="471"/>
    </row>
    <row r="155" spans="1:7">
      <c r="A155" s="461"/>
      <c r="B155" s="462" t="s">
        <v>1152</v>
      </c>
      <c r="C155" s="480"/>
      <c r="D155" s="463" t="s">
        <v>1153</v>
      </c>
      <c r="E155" s="464"/>
      <c r="F155" s="464"/>
      <c r="G155" s="464"/>
    </row>
    <row r="156" spans="1:7">
      <c r="A156" s="461"/>
      <c r="B156" s="465" t="s">
        <v>1154</v>
      </c>
      <c r="C156" s="478"/>
      <c r="D156" s="466" t="s">
        <v>760</v>
      </c>
      <c r="E156" s="467"/>
      <c r="F156" s="467"/>
      <c r="G156" s="467"/>
    </row>
    <row r="157" spans="1:7" ht="397.8">
      <c r="A157" s="461"/>
      <c r="B157" s="468" t="s">
        <v>763</v>
      </c>
      <c r="C157" s="473"/>
      <c r="D157" s="469" t="s">
        <v>1155</v>
      </c>
      <c r="E157" s="470" t="s">
        <v>1156</v>
      </c>
      <c r="F157" s="470" t="s">
        <v>1157</v>
      </c>
      <c r="G157" s="471"/>
    </row>
    <row r="158" spans="1:7">
      <c r="A158" s="461"/>
      <c r="B158" s="472" t="s">
        <v>763</v>
      </c>
      <c r="C158" s="473" t="s">
        <v>672</v>
      </c>
      <c r="D158" s="469"/>
      <c r="E158" s="470"/>
      <c r="F158" s="470"/>
      <c r="G158" s="471"/>
    </row>
    <row r="159" spans="1:7" ht="158.4">
      <c r="A159" s="461"/>
      <c r="B159" s="472" t="s">
        <v>763</v>
      </c>
      <c r="C159" s="473" t="s">
        <v>18</v>
      </c>
      <c r="D159" s="474" t="s">
        <v>1158</v>
      </c>
      <c r="E159" s="470"/>
      <c r="F159" s="470" t="s">
        <v>658</v>
      </c>
      <c r="G159" s="471" t="s">
        <v>658</v>
      </c>
    </row>
    <row r="160" spans="1:7">
      <c r="A160" s="461"/>
      <c r="B160" s="472" t="s">
        <v>763</v>
      </c>
      <c r="C160" s="473" t="s">
        <v>653</v>
      </c>
      <c r="D160" s="474"/>
      <c r="E160" s="470"/>
      <c r="F160" s="470"/>
      <c r="G160" s="471"/>
    </row>
    <row r="161" spans="1:7">
      <c r="A161" s="461"/>
      <c r="B161" s="472" t="s">
        <v>763</v>
      </c>
      <c r="C161" s="473" t="s">
        <v>25</v>
      </c>
      <c r="D161" s="474"/>
      <c r="E161" s="470"/>
      <c r="F161" s="470"/>
      <c r="G161" s="471"/>
    </row>
    <row r="162" spans="1:7" ht="151.80000000000001">
      <c r="A162" s="461" t="s">
        <v>938</v>
      </c>
      <c r="B162" s="472" t="s">
        <v>763</v>
      </c>
      <c r="C162" s="473" t="s">
        <v>30</v>
      </c>
      <c r="D162" s="495" t="s">
        <v>1159</v>
      </c>
      <c r="E162" s="470"/>
      <c r="F162" s="470"/>
      <c r="G162" s="471" t="s">
        <v>658</v>
      </c>
    </row>
    <row r="163" spans="1:7">
      <c r="A163" s="461"/>
      <c r="B163" s="472" t="s">
        <v>763</v>
      </c>
      <c r="C163" s="473" t="s">
        <v>33</v>
      </c>
      <c r="D163" s="474"/>
      <c r="E163" s="470"/>
      <c r="F163" s="470"/>
      <c r="G163" s="471"/>
    </row>
    <row r="164" spans="1:7" ht="132.6">
      <c r="A164" s="461"/>
      <c r="B164" s="468" t="s">
        <v>768</v>
      </c>
      <c r="C164" s="473"/>
      <c r="D164" s="469" t="s">
        <v>1160</v>
      </c>
      <c r="E164" s="470" t="s">
        <v>1161</v>
      </c>
      <c r="F164" s="470" t="s">
        <v>766</v>
      </c>
      <c r="G164" s="471"/>
    </row>
    <row r="165" spans="1:7">
      <c r="A165" s="461"/>
      <c r="B165" s="472" t="s">
        <v>768</v>
      </c>
      <c r="C165" s="473" t="s">
        <v>672</v>
      </c>
      <c r="D165" s="469"/>
      <c r="E165" s="470"/>
      <c r="F165" s="470"/>
      <c r="G165" s="471"/>
    </row>
    <row r="166" spans="1:7" ht="105.6">
      <c r="A166" s="461"/>
      <c r="B166" s="472" t="s">
        <v>768</v>
      </c>
      <c r="C166" s="473" t="s">
        <v>18</v>
      </c>
      <c r="D166" s="474" t="s">
        <v>1162</v>
      </c>
      <c r="E166" s="470"/>
      <c r="F166" s="470" t="s">
        <v>658</v>
      </c>
      <c r="G166" s="471" t="s">
        <v>658</v>
      </c>
    </row>
    <row r="167" spans="1:7">
      <c r="A167" s="461"/>
      <c r="B167" s="472" t="s">
        <v>768</v>
      </c>
      <c r="C167" s="473" t="s">
        <v>653</v>
      </c>
      <c r="D167" s="474"/>
      <c r="E167" s="470"/>
      <c r="F167" s="470"/>
      <c r="G167" s="471"/>
    </row>
    <row r="168" spans="1:7">
      <c r="A168" s="461"/>
      <c r="B168" s="472" t="s">
        <v>768</v>
      </c>
      <c r="C168" s="473" t="s">
        <v>25</v>
      </c>
      <c r="D168" s="474"/>
      <c r="E168" s="470"/>
      <c r="F168" s="470"/>
      <c r="G168" s="471"/>
    </row>
    <row r="169" spans="1:7" ht="179.4">
      <c r="A169" s="461" t="s">
        <v>942</v>
      </c>
      <c r="B169" s="472" t="s">
        <v>768</v>
      </c>
      <c r="C169" s="473" t="s">
        <v>30</v>
      </c>
      <c r="D169" s="495" t="s">
        <v>1163</v>
      </c>
      <c r="E169" s="470"/>
      <c r="F169" s="470"/>
      <c r="G169" s="471" t="s">
        <v>658</v>
      </c>
    </row>
    <row r="170" spans="1:7">
      <c r="A170" s="461"/>
      <c r="B170" s="472" t="s">
        <v>768</v>
      </c>
      <c r="C170" s="473" t="s">
        <v>33</v>
      </c>
      <c r="D170" s="474"/>
      <c r="E170" s="470"/>
      <c r="F170" s="470"/>
      <c r="G170" s="471"/>
    </row>
    <row r="171" spans="1:7">
      <c r="A171" s="461"/>
      <c r="B171" s="465" t="s">
        <v>1164</v>
      </c>
      <c r="C171" s="478"/>
      <c r="D171" s="466" t="s">
        <v>770</v>
      </c>
      <c r="E171" s="467"/>
      <c r="F171" s="467"/>
      <c r="G171" s="467"/>
    </row>
    <row r="172" spans="1:7" ht="142.80000000000001">
      <c r="A172" s="461"/>
      <c r="B172" s="468" t="s">
        <v>428</v>
      </c>
      <c r="C172" s="473"/>
      <c r="D172" s="469" t="s">
        <v>1165</v>
      </c>
      <c r="E172" s="470" t="s">
        <v>1166</v>
      </c>
      <c r="F172" s="470" t="s">
        <v>1167</v>
      </c>
      <c r="G172" s="471"/>
    </row>
    <row r="173" spans="1:7">
      <c r="A173" s="461"/>
      <c r="B173" s="472" t="s">
        <v>428</v>
      </c>
      <c r="C173" s="473" t="s">
        <v>672</v>
      </c>
      <c r="D173" s="469"/>
      <c r="E173" s="470"/>
      <c r="F173" s="470"/>
      <c r="G173" s="471"/>
    </row>
    <row r="174" spans="1:7" ht="105.6">
      <c r="A174" s="461"/>
      <c r="B174" s="472" t="s">
        <v>428</v>
      </c>
      <c r="C174" s="473" t="s">
        <v>18</v>
      </c>
      <c r="D174" s="477" t="s">
        <v>1168</v>
      </c>
      <c r="E174" s="470"/>
      <c r="F174" s="470"/>
      <c r="G174" s="471" t="s">
        <v>658</v>
      </c>
    </row>
    <row r="175" spans="1:7">
      <c r="A175" s="461"/>
      <c r="B175" s="472" t="s">
        <v>428</v>
      </c>
      <c r="C175" s="473" t="s">
        <v>653</v>
      </c>
      <c r="D175" s="474"/>
      <c r="E175" s="470"/>
      <c r="F175" s="470"/>
      <c r="G175" s="471"/>
    </row>
    <row r="176" spans="1:7">
      <c r="A176" s="461"/>
      <c r="B176" s="472" t="s">
        <v>428</v>
      </c>
      <c r="C176" s="473" t="s">
        <v>25</v>
      </c>
      <c r="D176" s="474"/>
      <c r="E176" s="470"/>
      <c r="F176" s="470"/>
      <c r="G176" s="471"/>
    </row>
    <row r="177" spans="1:7">
      <c r="A177" s="461"/>
      <c r="B177" s="472" t="s">
        <v>428</v>
      </c>
      <c r="C177" s="473" t="s">
        <v>30</v>
      </c>
      <c r="D177" s="474"/>
      <c r="E177" s="470"/>
      <c r="F177" s="470"/>
      <c r="G177" s="471"/>
    </row>
    <row r="178" spans="1:7">
      <c r="A178" s="461"/>
      <c r="B178" s="472" t="s">
        <v>428</v>
      </c>
      <c r="C178" s="473" t="s">
        <v>33</v>
      </c>
      <c r="D178" s="474"/>
      <c r="E178" s="470"/>
      <c r="F178" s="470"/>
      <c r="G178" s="471"/>
    </row>
    <row r="179" spans="1:7" ht="255">
      <c r="A179" s="461"/>
      <c r="B179" s="468" t="s">
        <v>776</v>
      </c>
      <c r="C179" s="473"/>
      <c r="D179" s="469" t="s">
        <v>1169</v>
      </c>
      <c r="E179" s="470" t="s">
        <v>1166</v>
      </c>
      <c r="F179" s="470" t="s">
        <v>1170</v>
      </c>
      <c r="G179" s="471"/>
    </row>
    <row r="180" spans="1:7">
      <c r="A180" s="461"/>
      <c r="B180" s="472" t="s">
        <v>776</v>
      </c>
      <c r="C180" s="473" t="s">
        <v>672</v>
      </c>
      <c r="D180" s="469"/>
      <c r="E180" s="470"/>
      <c r="F180" s="470"/>
      <c r="G180" s="471"/>
    </row>
    <row r="181" spans="1:7" ht="105.6">
      <c r="A181" s="461"/>
      <c r="B181" s="472" t="s">
        <v>776</v>
      </c>
      <c r="C181" s="473" t="s">
        <v>18</v>
      </c>
      <c r="D181" s="477" t="s">
        <v>1168</v>
      </c>
      <c r="E181" s="470"/>
      <c r="F181" s="470"/>
      <c r="G181" s="471" t="s">
        <v>658</v>
      </c>
    </row>
    <row r="182" spans="1:7">
      <c r="A182" s="461"/>
      <c r="B182" s="472" t="s">
        <v>776</v>
      </c>
      <c r="C182" s="473" t="s">
        <v>653</v>
      </c>
      <c r="D182" s="474"/>
      <c r="E182" s="470"/>
      <c r="F182" s="470"/>
      <c r="G182" s="471"/>
    </row>
    <row r="183" spans="1:7">
      <c r="A183" s="461"/>
      <c r="B183" s="472" t="s">
        <v>776</v>
      </c>
      <c r="C183" s="473" t="s">
        <v>25</v>
      </c>
      <c r="D183" s="474"/>
      <c r="E183" s="470"/>
      <c r="F183" s="470"/>
      <c r="G183" s="471"/>
    </row>
    <row r="184" spans="1:7">
      <c r="A184" s="461"/>
      <c r="B184" s="472" t="s">
        <v>776</v>
      </c>
      <c r="C184" s="473" t="s">
        <v>30</v>
      </c>
      <c r="D184" s="474"/>
      <c r="E184" s="470"/>
      <c r="F184" s="470"/>
      <c r="G184" s="471"/>
    </row>
    <row r="185" spans="1:7">
      <c r="A185" s="461"/>
      <c r="B185" s="472" t="s">
        <v>776</v>
      </c>
      <c r="C185" s="473" t="s">
        <v>33</v>
      </c>
      <c r="D185" s="474"/>
      <c r="E185" s="470"/>
      <c r="F185" s="470"/>
      <c r="G185" s="471"/>
    </row>
    <row r="186" spans="1:7" ht="163.19999999999999">
      <c r="A186" s="461"/>
      <c r="B186" s="468" t="s">
        <v>780</v>
      </c>
      <c r="C186" s="473"/>
      <c r="D186" s="469" t="s">
        <v>1171</v>
      </c>
      <c r="E186" s="470" t="s">
        <v>1172</v>
      </c>
      <c r="F186" s="470" t="s">
        <v>1173</v>
      </c>
      <c r="G186" s="471"/>
    </row>
    <row r="187" spans="1:7">
      <c r="A187" s="461"/>
      <c r="B187" s="472" t="s">
        <v>780</v>
      </c>
      <c r="C187" s="473" t="s">
        <v>672</v>
      </c>
      <c r="D187" s="469"/>
      <c r="E187" s="470"/>
      <c r="F187" s="470"/>
      <c r="G187" s="471"/>
    </row>
    <row r="188" spans="1:7" ht="184.8">
      <c r="A188" s="461"/>
      <c r="B188" s="472" t="s">
        <v>780</v>
      </c>
      <c r="C188" s="473" t="s">
        <v>18</v>
      </c>
      <c r="D188" s="477" t="s">
        <v>1174</v>
      </c>
      <c r="E188" s="470"/>
      <c r="F188" s="470"/>
      <c r="G188" s="471" t="s">
        <v>658</v>
      </c>
    </row>
    <row r="189" spans="1:7">
      <c r="A189" s="461"/>
      <c r="B189" s="472" t="s">
        <v>780</v>
      </c>
      <c r="C189" s="473" t="s">
        <v>653</v>
      </c>
      <c r="D189" s="474"/>
      <c r="E189" s="470"/>
      <c r="F189" s="470"/>
      <c r="G189" s="471"/>
    </row>
    <row r="190" spans="1:7">
      <c r="A190" s="461"/>
      <c r="B190" s="472" t="s">
        <v>780</v>
      </c>
      <c r="C190" s="473" t="s">
        <v>25</v>
      </c>
      <c r="D190" s="474"/>
      <c r="E190" s="470"/>
      <c r="F190" s="470"/>
      <c r="G190" s="471"/>
    </row>
    <row r="191" spans="1:7">
      <c r="A191" s="461"/>
      <c r="B191" s="472" t="s">
        <v>780</v>
      </c>
      <c r="C191" s="473" t="s">
        <v>30</v>
      </c>
      <c r="D191" s="474"/>
      <c r="E191" s="470"/>
      <c r="F191" s="470"/>
      <c r="G191" s="471"/>
    </row>
    <row r="192" spans="1:7">
      <c r="A192" s="461"/>
      <c r="B192" s="472" t="s">
        <v>780</v>
      </c>
      <c r="C192" s="473" t="s">
        <v>33</v>
      </c>
      <c r="D192" s="474"/>
      <c r="E192" s="470"/>
      <c r="F192" s="470"/>
      <c r="G192" s="471"/>
    </row>
    <row r="193" spans="1:7" ht="158.4">
      <c r="A193" s="461"/>
      <c r="B193" s="468" t="s">
        <v>784</v>
      </c>
      <c r="C193" s="473"/>
      <c r="D193" s="469" t="s">
        <v>1175</v>
      </c>
      <c r="E193" s="470" t="s">
        <v>1176</v>
      </c>
      <c r="F193" s="470" t="s">
        <v>1177</v>
      </c>
      <c r="G193" s="471"/>
    </row>
    <row r="194" spans="1:7">
      <c r="A194" s="461"/>
      <c r="B194" s="472" t="s">
        <v>784</v>
      </c>
      <c r="C194" s="473" t="s">
        <v>672</v>
      </c>
      <c r="D194" s="469"/>
      <c r="E194" s="470"/>
      <c r="F194" s="470"/>
      <c r="G194" s="471"/>
    </row>
    <row r="195" spans="1:7" ht="184.8">
      <c r="A195" s="461"/>
      <c r="B195" s="472" t="s">
        <v>784</v>
      </c>
      <c r="C195" s="473" t="s">
        <v>18</v>
      </c>
      <c r="D195" s="477" t="s">
        <v>1174</v>
      </c>
      <c r="E195" s="470"/>
      <c r="F195" s="470"/>
      <c r="G195" s="471" t="s">
        <v>658</v>
      </c>
    </row>
    <row r="196" spans="1:7">
      <c r="A196" s="461"/>
      <c r="B196" s="472" t="s">
        <v>784</v>
      </c>
      <c r="C196" s="473" t="s">
        <v>653</v>
      </c>
      <c r="D196" s="474"/>
      <c r="E196" s="470"/>
      <c r="F196" s="470"/>
      <c r="G196" s="471"/>
    </row>
    <row r="197" spans="1:7">
      <c r="A197" s="461"/>
      <c r="B197" s="472" t="s">
        <v>784</v>
      </c>
      <c r="C197" s="473" t="s">
        <v>25</v>
      </c>
      <c r="D197" s="474"/>
      <c r="E197" s="470"/>
      <c r="F197" s="470"/>
      <c r="G197" s="471"/>
    </row>
    <row r="198" spans="1:7">
      <c r="A198" s="461"/>
      <c r="B198" s="472" t="s">
        <v>784</v>
      </c>
      <c r="C198" s="473" t="s">
        <v>30</v>
      </c>
      <c r="D198" s="474"/>
      <c r="E198" s="470"/>
      <c r="F198" s="470"/>
      <c r="G198" s="471"/>
    </row>
    <row r="199" spans="1:7">
      <c r="A199" s="461"/>
      <c r="B199" s="472" t="s">
        <v>784</v>
      </c>
      <c r="C199" s="473" t="s">
        <v>33</v>
      </c>
      <c r="D199" s="474"/>
      <c r="E199" s="470"/>
      <c r="F199" s="470"/>
      <c r="G199" s="471"/>
    </row>
    <row r="200" spans="1:7">
      <c r="A200" s="461"/>
      <c r="B200" s="465" t="s">
        <v>1178</v>
      </c>
      <c r="C200" s="478"/>
      <c r="D200" s="466" t="s">
        <v>786</v>
      </c>
      <c r="E200" s="467"/>
      <c r="F200" s="467"/>
      <c r="G200" s="467"/>
    </row>
    <row r="201" spans="1:7" ht="153">
      <c r="A201" s="461"/>
      <c r="B201" s="468" t="s">
        <v>789</v>
      </c>
      <c r="C201" s="473"/>
      <c r="D201" s="469" t="s">
        <v>1179</v>
      </c>
      <c r="E201" s="470" t="s">
        <v>1180</v>
      </c>
      <c r="F201" s="470" t="s">
        <v>1181</v>
      </c>
      <c r="G201" s="471"/>
    </row>
    <row r="202" spans="1:7">
      <c r="A202" s="461"/>
      <c r="B202" s="472" t="s">
        <v>789</v>
      </c>
      <c r="C202" s="473" t="s">
        <v>672</v>
      </c>
      <c r="D202" s="469"/>
      <c r="E202" s="470"/>
      <c r="F202" s="470"/>
      <c r="G202" s="471"/>
    </row>
    <row r="203" spans="1:7" ht="211.2">
      <c r="A203" s="461"/>
      <c r="B203" s="472" t="s">
        <v>789</v>
      </c>
      <c r="C203" s="473" t="s">
        <v>18</v>
      </c>
      <c r="D203" s="474" t="s">
        <v>1182</v>
      </c>
      <c r="E203" s="470"/>
      <c r="F203" s="470" t="s">
        <v>658</v>
      </c>
      <c r="G203" s="471" t="s">
        <v>658</v>
      </c>
    </row>
    <row r="204" spans="1:7">
      <c r="A204" s="461"/>
      <c r="B204" s="472" t="s">
        <v>789</v>
      </c>
      <c r="C204" s="473" t="s">
        <v>653</v>
      </c>
      <c r="D204" s="474"/>
      <c r="E204" s="470"/>
      <c r="F204" s="470"/>
      <c r="G204" s="471"/>
    </row>
    <row r="205" spans="1:7">
      <c r="A205" s="461"/>
      <c r="B205" s="472" t="s">
        <v>789</v>
      </c>
      <c r="C205" s="473" t="s">
        <v>25</v>
      </c>
      <c r="D205" s="474"/>
      <c r="E205" s="470"/>
      <c r="F205" s="470"/>
      <c r="G205" s="471"/>
    </row>
    <row r="206" spans="1:7" ht="105.6">
      <c r="A206" s="461" t="s">
        <v>1183</v>
      </c>
      <c r="B206" s="472" t="s">
        <v>793</v>
      </c>
      <c r="C206" s="473" t="s">
        <v>30</v>
      </c>
      <c r="D206" s="496" t="s">
        <v>1184</v>
      </c>
      <c r="E206" s="470"/>
      <c r="F206" s="470"/>
      <c r="G206" s="471" t="s">
        <v>658</v>
      </c>
    </row>
    <row r="207" spans="1:7">
      <c r="A207" s="461"/>
      <c r="B207" s="472" t="s">
        <v>789</v>
      </c>
      <c r="C207" s="473" t="s">
        <v>33</v>
      </c>
      <c r="D207" s="474"/>
      <c r="E207" s="470"/>
      <c r="F207" s="470"/>
      <c r="G207" s="471"/>
    </row>
    <row r="208" spans="1:7" ht="173.4">
      <c r="A208" s="461"/>
      <c r="B208" s="468" t="s">
        <v>793</v>
      </c>
      <c r="C208" s="497"/>
      <c r="D208" s="469" t="s">
        <v>1185</v>
      </c>
      <c r="E208" s="470" t="s">
        <v>1186</v>
      </c>
      <c r="F208" s="470" t="s">
        <v>1187</v>
      </c>
      <c r="G208" s="471"/>
    </row>
    <row r="209" spans="1:7">
      <c r="A209" s="461"/>
      <c r="B209" s="472" t="s">
        <v>793</v>
      </c>
      <c r="C209" s="473" t="s">
        <v>672</v>
      </c>
      <c r="D209" s="469"/>
      <c r="E209" s="470"/>
      <c r="F209" s="470"/>
      <c r="G209" s="471"/>
    </row>
    <row r="210" spans="1:7" ht="26.4">
      <c r="A210" s="461"/>
      <c r="B210" s="472" t="s">
        <v>793</v>
      </c>
      <c r="C210" s="473" t="s">
        <v>18</v>
      </c>
      <c r="D210" s="477" t="s">
        <v>1188</v>
      </c>
      <c r="E210" s="470"/>
      <c r="F210" s="470"/>
      <c r="G210" s="471" t="s">
        <v>658</v>
      </c>
    </row>
    <row r="211" spans="1:7">
      <c r="A211" s="461"/>
      <c r="B211" s="472" t="s">
        <v>793</v>
      </c>
      <c r="C211" s="473" t="s">
        <v>653</v>
      </c>
      <c r="D211" s="474"/>
      <c r="E211" s="470"/>
      <c r="F211" s="470"/>
      <c r="G211" s="471"/>
    </row>
    <row r="212" spans="1:7">
      <c r="A212" s="461"/>
      <c r="B212" s="472" t="s">
        <v>793</v>
      </c>
      <c r="C212" s="473" t="s">
        <v>25</v>
      </c>
      <c r="D212" s="474"/>
      <c r="E212" s="470"/>
      <c r="F212" s="470"/>
      <c r="G212" s="471"/>
    </row>
    <row r="213" spans="1:7" ht="105.6">
      <c r="A213" s="461" t="s">
        <v>1183</v>
      </c>
      <c r="B213" s="472" t="s">
        <v>793</v>
      </c>
      <c r="C213" s="473" t="s">
        <v>30</v>
      </c>
      <c r="D213" s="496" t="s">
        <v>1184</v>
      </c>
      <c r="E213" s="470"/>
      <c r="F213" s="470"/>
      <c r="G213" s="471" t="s">
        <v>658</v>
      </c>
    </row>
    <row r="214" spans="1:7">
      <c r="A214" s="461"/>
      <c r="B214" s="472" t="s">
        <v>793</v>
      </c>
      <c r="C214" s="473" t="s">
        <v>33</v>
      </c>
      <c r="D214" s="474"/>
      <c r="E214" s="470"/>
      <c r="F214" s="470"/>
      <c r="G214" s="471"/>
    </row>
    <row r="215" spans="1:7" ht="112.2">
      <c r="A215" s="461"/>
      <c r="B215" s="468" t="s">
        <v>798</v>
      </c>
      <c r="C215" s="473"/>
      <c r="D215" s="469" t="s">
        <v>1189</v>
      </c>
      <c r="E215" s="470" t="s">
        <v>1190</v>
      </c>
      <c r="F215" s="470" t="s">
        <v>1191</v>
      </c>
      <c r="G215" s="471"/>
    </row>
    <row r="216" spans="1:7">
      <c r="A216" s="461"/>
      <c r="B216" s="472" t="s">
        <v>798</v>
      </c>
      <c r="C216" s="473" t="s">
        <v>672</v>
      </c>
      <c r="D216" s="469"/>
      <c r="E216" s="470"/>
      <c r="F216" s="470"/>
      <c r="G216" s="471"/>
    </row>
    <row r="217" spans="1:7" ht="26.4">
      <c r="A217" s="461"/>
      <c r="B217" s="472" t="s">
        <v>798</v>
      </c>
      <c r="C217" s="473" t="s">
        <v>18</v>
      </c>
      <c r="D217" s="477" t="s">
        <v>1192</v>
      </c>
      <c r="E217" s="470"/>
      <c r="F217" s="470" t="s">
        <v>658</v>
      </c>
      <c r="G217" s="471" t="s">
        <v>658</v>
      </c>
    </row>
    <row r="218" spans="1:7">
      <c r="A218" s="461"/>
      <c r="B218" s="472" t="s">
        <v>798</v>
      </c>
      <c r="C218" s="473" t="s">
        <v>653</v>
      </c>
      <c r="D218" s="474"/>
      <c r="E218" s="470"/>
      <c r="F218" s="470"/>
      <c r="G218" s="471"/>
    </row>
    <row r="219" spans="1:7">
      <c r="A219" s="461"/>
      <c r="B219" s="472" t="s">
        <v>798</v>
      </c>
      <c r="C219" s="473" t="s">
        <v>25</v>
      </c>
      <c r="D219" s="474"/>
      <c r="E219" s="470"/>
      <c r="F219" s="470"/>
      <c r="G219" s="471"/>
    </row>
    <row r="220" spans="1:7" ht="66">
      <c r="A220" s="461" t="s">
        <v>1193</v>
      </c>
      <c r="B220" s="472" t="s">
        <v>798</v>
      </c>
      <c r="C220" s="473" t="s">
        <v>30</v>
      </c>
      <c r="D220" s="495" t="s">
        <v>1194</v>
      </c>
      <c r="E220" s="470"/>
      <c r="F220" s="470"/>
      <c r="G220" s="471" t="s">
        <v>658</v>
      </c>
    </row>
    <row r="221" spans="1:7">
      <c r="A221" s="461"/>
      <c r="B221" s="472" t="s">
        <v>798</v>
      </c>
      <c r="C221" s="473" t="s">
        <v>33</v>
      </c>
      <c r="D221" s="474"/>
      <c r="E221" s="470"/>
      <c r="F221" s="470"/>
      <c r="G221" s="471"/>
    </row>
    <row r="222" spans="1:7">
      <c r="A222" s="461"/>
      <c r="B222" s="465" t="s">
        <v>1195</v>
      </c>
      <c r="C222" s="478"/>
      <c r="D222" s="466" t="s">
        <v>801</v>
      </c>
      <c r="E222" s="467"/>
      <c r="F222" s="467"/>
      <c r="G222" s="467"/>
    </row>
    <row r="223" spans="1:7" ht="357">
      <c r="A223" s="461"/>
      <c r="B223" s="468" t="s">
        <v>804</v>
      </c>
      <c r="C223" s="497"/>
      <c r="D223" s="469" t="s">
        <v>1196</v>
      </c>
      <c r="E223" s="470" t="s">
        <v>1197</v>
      </c>
      <c r="F223" s="470" t="s">
        <v>802</v>
      </c>
      <c r="G223" s="471"/>
    </row>
    <row r="224" spans="1:7">
      <c r="A224" s="461"/>
      <c r="B224" s="472" t="s">
        <v>804</v>
      </c>
      <c r="C224" s="473" t="s">
        <v>672</v>
      </c>
      <c r="D224" s="469"/>
      <c r="E224" s="470"/>
      <c r="F224" s="470"/>
      <c r="G224" s="471"/>
    </row>
    <row r="225" spans="1:7" ht="184.8">
      <c r="A225" s="461"/>
      <c r="B225" s="472" t="s">
        <v>804</v>
      </c>
      <c r="C225" s="473" t="s">
        <v>18</v>
      </c>
      <c r="D225" s="477" t="s">
        <v>1198</v>
      </c>
      <c r="E225" s="470"/>
      <c r="F225" s="470" t="s">
        <v>658</v>
      </c>
      <c r="G225" s="471" t="s">
        <v>658</v>
      </c>
    </row>
    <row r="226" spans="1:7">
      <c r="A226" s="461"/>
      <c r="B226" s="472" t="s">
        <v>804</v>
      </c>
      <c r="C226" s="473" t="s">
        <v>653</v>
      </c>
      <c r="D226" s="474"/>
      <c r="E226" s="470"/>
      <c r="F226" s="470"/>
      <c r="G226" s="471"/>
    </row>
    <row r="227" spans="1:7">
      <c r="A227" s="461"/>
      <c r="B227" s="472" t="s">
        <v>804</v>
      </c>
      <c r="C227" s="473" t="s">
        <v>25</v>
      </c>
      <c r="D227" s="474"/>
      <c r="E227" s="470"/>
      <c r="F227" s="470"/>
      <c r="G227" s="471"/>
    </row>
    <row r="228" spans="1:7" ht="66">
      <c r="A228" s="461" t="s">
        <v>1199</v>
      </c>
      <c r="B228" s="472" t="s">
        <v>804</v>
      </c>
      <c r="C228" s="473" t="s">
        <v>30</v>
      </c>
      <c r="D228" s="498" t="s">
        <v>1200</v>
      </c>
      <c r="E228" s="470"/>
      <c r="F228" s="470"/>
      <c r="G228" s="471" t="s">
        <v>658</v>
      </c>
    </row>
    <row r="229" spans="1:7">
      <c r="A229" s="461"/>
      <c r="B229" s="472" t="s">
        <v>804</v>
      </c>
      <c r="C229" s="473" t="s">
        <v>33</v>
      </c>
      <c r="D229" s="474"/>
      <c r="E229" s="470"/>
      <c r="F229" s="470"/>
      <c r="G229" s="471"/>
    </row>
    <row r="230" spans="1:7" ht="91.8">
      <c r="A230" s="461"/>
      <c r="B230" s="468" t="s">
        <v>808</v>
      </c>
      <c r="C230" s="473"/>
      <c r="D230" s="469" t="s">
        <v>809</v>
      </c>
      <c r="E230" s="470" t="s">
        <v>1201</v>
      </c>
      <c r="F230" s="470" t="s">
        <v>1202</v>
      </c>
      <c r="G230" s="471"/>
    </row>
    <row r="231" spans="1:7">
      <c r="A231" s="461"/>
      <c r="B231" s="472" t="s">
        <v>808</v>
      </c>
      <c r="C231" s="473" t="s">
        <v>672</v>
      </c>
      <c r="D231" s="469"/>
      <c r="E231" s="470"/>
      <c r="F231" s="470"/>
      <c r="G231" s="471"/>
    </row>
    <row r="232" spans="1:7" ht="26.4">
      <c r="A232" s="461"/>
      <c r="B232" s="472" t="s">
        <v>808</v>
      </c>
      <c r="C232" s="473" t="s">
        <v>18</v>
      </c>
      <c r="D232" s="477" t="s">
        <v>1203</v>
      </c>
      <c r="E232" s="470"/>
      <c r="F232" s="470" t="s">
        <v>658</v>
      </c>
      <c r="G232" s="471"/>
    </row>
    <row r="233" spans="1:7">
      <c r="A233" s="461"/>
      <c r="B233" s="472" t="s">
        <v>808</v>
      </c>
      <c r="C233" s="473" t="s">
        <v>653</v>
      </c>
      <c r="D233" s="474"/>
      <c r="E233" s="470"/>
      <c r="F233" s="470"/>
      <c r="G233" s="471"/>
    </row>
    <row r="234" spans="1:7">
      <c r="A234" s="461"/>
      <c r="B234" s="472" t="s">
        <v>808</v>
      </c>
      <c r="C234" s="473" t="s">
        <v>25</v>
      </c>
      <c r="D234" s="474" t="s">
        <v>1204</v>
      </c>
      <c r="E234" s="470"/>
      <c r="F234" s="470"/>
      <c r="G234" s="471" t="s">
        <v>1097</v>
      </c>
    </row>
    <row r="235" spans="1:7">
      <c r="A235" s="461"/>
      <c r="B235" s="472" t="s">
        <v>808</v>
      </c>
      <c r="C235" s="473" t="s">
        <v>30</v>
      </c>
      <c r="D235" s="474"/>
      <c r="E235" s="470"/>
      <c r="F235" s="470"/>
      <c r="G235" s="471"/>
    </row>
    <row r="236" spans="1:7">
      <c r="A236" s="461"/>
      <c r="B236" s="472" t="s">
        <v>808</v>
      </c>
      <c r="C236" s="473" t="s">
        <v>33</v>
      </c>
      <c r="D236" s="474"/>
      <c r="E236" s="470"/>
      <c r="F236" s="470"/>
      <c r="G236" s="471"/>
    </row>
    <row r="237" spans="1:7">
      <c r="A237" s="461"/>
      <c r="B237" s="465" t="s">
        <v>1205</v>
      </c>
      <c r="C237" s="478"/>
      <c r="D237" s="466" t="s">
        <v>810</v>
      </c>
      <c r="E237" s="467"/>
      <c r="F237" s="467"/>
      <c r="G237" s="467"/>
    </row>
    <row r="238" spans="1:7" ht="204">
      <c r="A238" s="461"/>
      <c r="B238" s="468" t="s">
        <v>813</v>
      </c>
      <c r="C238" s="473"/>
      <c r="D238" s="469" t="s">
        <v>1206</v>
      </c>
      <c r="E238" s="470" t="s">
        <v>1207</v>
      </c>
      <c r="F238" s="470" t="s">
        <v>1208</v>
      </c>
      <c r="G238" s="471"/>
    </row>
    <row r="239" spans="1:7">
      <c r="A239" s="461"/>
      <c r="B239" s="472" t="s">
        <v>813</v>
      </c>
      <c r="C239" s="473" t="s">
        <v>672</v>
      </c>
      <c r="D239" s="469"/>
      <c r="E239" s="470"/>
      <c r="F239" s="470"/>
      <c r="G239" s="471"/>
    </row>
    <row r="240" spans="1:7" ht="52.8">
      <c r="A240" s="461"/>
      <c r="B240" s="472" t="s">
        <v>813</v>
      </c>
      <c r="C240" s="473" t="s">
        <v>18</v>
      </c>
      <c r="D240" s="474" t="s">
        <v>1209</v>
      </c>
      <c r="E240" s="470"/>
      <c r="F240" s="470" t="s">
        <v>658</v>
      </c>
      <c r="G240" s="471" t="s">
        <v>658</v>
      </c>
    </row>
    <row r="241" spans="1:7">
      <c r="A241" s="461"/>
      <c r="B241" s="472" t="s">
        <v>813</v>
      </c>
      <c r="C241" s="473" t="s">
        <v>653</v>
      </c>
      <c r="D241" s="474"/>
      <c r="E241" s="470"/>
      <c r="F241" s="470"/>
      <c r="G241" s="471"/>
    </row>
    <row r="242" spans="1:7">
      <c r="A242" s="461"/>
      <c r="B242" s="472" t="s">
        <v>813</v>
      </c>
      <c r="C242" s="473" t="s">
        <v>25</v>
      </c>
      <c r="D242" s="474"/>
      <c r="E242" s="470"/>
      <c r="F242" s="470"/>
      <c r="G242" s="471"/>
    </row>
    <row r="243" spans="1:7">
      <c r="A243" s="461" t="s">
        <v>815</v>
      </c>
      <c r="B243" s="472" t="s">
        <v>813</v>
      </c>
      <c r="C243" s="473" t="s">
        <v>30</v>
      </c>
      <c r="D243" s="485" t="s">
        <v>1210</v>
      </c>
      <c r="E243" s="470"/>
      <c r="F243" s="470"/>
      <c r="G243" s="471" t="s">
        <v>658</v>
      </c>
    </row>
    <row r="244" spans="1:7">
      <c r="A244" s="461"/>
      <c r="B244" s="472" t="s">
        <v>813</v>
      </c>
      <c r="C244" s="473" t="s">
        <v>33</v>
      </c>
      <c r="D244" s="474"/>
      <c r="E244" s="470"/>
      <c r="F244" s="470"/>
      <c r="G244" s="471"/>
    </row>
    <row r="245" spans="1:7">
      <c r="A245" s="461"/>
      <c r="B245" s="462" t="s">
        <v>1211</v>
      </c>
      <c r="C245" s="480"/>
      <c r="D245" s="481" t="s">
        <v>816</v>
      </c>
      <c r="E245" s="464"/>
      <c r="F245" s="464"/>
      <c r="G245" s="464"/>
    </row>
    <row r="246" spans="1:7">
      <c r="A246" s="461"/>
      <c r="B246" s="465" t="s">
        <v>1212</v>
      </c>
      <c r="C246" s="478"/>
      <c r="D246" s="483" t="s">
        <v>817</v>
      </c>
      <c r="E246" s="467"/>
      <c r="F246" s="467"/>
      <c r="G246" s="467"/>
    </row>
    <row r="247" spans="1:7" ht="183.6">
      <c r="A247" s="461"/>
      <c r="B247" s="468" t="s">
        <v>820</v>
      </c>
      <c r="C247" s="473"/>
      <c r="D247" s="469" t="s">
        <v>1213</v>
      </c>
      <c r="E247" s="470" t="s">
        <v>1214</v>
      </c>
      <c r="F247" s="470" t="s">
        <v>1215</v>
      </c>
      <c r="G247" s="471"/>
    </row>
    <row r="248" spans="1:7">
      <c r="A248" s="461"/>
      <c r="B248" s="472" t="s">
        <v>820</v>
      </c>
      <c r="C248" s="473" t="s">
        <v>672</v>
      </c>
      <c r="D248" s="469"/>
      <c r="E248" s="470"/>
      <c r="F248" s="470"/>
      <c r="G248" s="471"/>
    </row>
    <row r="249" spans="1:7" ht="158.4">
      <c r="A249" s="461"/>
      <c r="B249" s="472" t="s">
        <v>820</v>
      </c>
      <c r="C249" s="473" t="s">
        <v>18</v>
      </c>
      <c r="D249" s="476" t="s">
        <v>1216</v>
      </c>
      <c r="E249" s="470"/>
      <c r="F249" s="470" t="s">
        <v>658</v>
      </c>
      <c r="G249" s="471" t="s">
        <v>658</v>
      </c>
    </row>
    <row r="250" spans="1:7">
      <c r="A250" s="461"/>
      <c r="B250" s="472" t="s">
        <v>820</v>
      </c>
      <c r="C250" s="473" t="s">
        <v>653</v>
      </c>
      <c r="D250" s="474"/>
      <c r="E250" s="470"/>
      <c r="F250" s="470"/>
      <c r="G250" s="471"/>
    </row>
    <row r="251" spans="1:7" ht="118.8">
      <c r="A251" s="461"/>
      <c r="B251" s="472" t="s">
        <v>820</v>
      </c>
      <c r="C251" s="473" t="s">
        <v>25</v>
      </c>
      <c r="D251" s="474" t="s">
        <v>1217</v>
      </c>
      <c r="E251" s="470"/>
      <c r="F251" s="470"/>
      <c r="G251" s="471" t="s">
        <v>1097</v>
      </c>
    </row>
    <row r="252" spans="1:7" ht="105.6">
      <c r="A252" s="461" t="s">
        <v>1036</v>
      </c>
      <c r="B252" s="472" t="s">
        <v>820</v>
      </c>
      <c r="C252" s="473" t="s">
        <v>30</v>
      </c>
      <c r="D252" s="498" t="s">
        <v>1218</v>
      </c>
      <c r="E252" s="470"/>
      <c r="F252" s="470"/>
      <c r="G252" s="471" t="s">
        <v>658</v>
      </c>
    </row>
    <row r="253" spans="1:7">
      <c r="A253" s="461"/>
      <c r="B253" s="472" t="s">
        <v>820</v>
      </c>
      <c r="C253" s="473" t="s">
        <v>33</v>
      </c>
      <c r="D253" s="474"/>
      <c r="E253" s="470"/>
      <c r="F253" s="470"/>
      <c r="G253" s="471"/>
    </row>
    <row r="254" spans="1:7" ht="81.599999999999994">
      <c r="A254" s="461"/>
      <c r="B254" s="468" t="s">
        <v>827</v>
      </c>
      <c r="C254" s="473"/>
      <c r="D254" s="469" t="s">
        <v>1219</v>
      </c>
      <c r="E254" s="470" t="s">
        <v>1220</v>
      </c>
      <c r="F254" s="470" t="s">
        <v>825</v>
      </c>
      <c r="G254" s="471"/>
    </row>
    <row r="255" spans="1:7">
      <c r="A255" s="461"/>
      <c r="B255" s="472" t="s">
        <v>827</v>
      </c>
      <c r="C255" s="473" t="s">
        <v>672</v>
      </c>
      <c r="D255" s="469"/>
      <c r="E255" s="470"/>
      <c r="F255" s="470"/>
      <c r="G255" s="471"/>
    </row>
    <row r="256" spans="1:7" ht="79.2">
      <c r="A256" s="461"/>
      <c r="B256" s="472" t="s">
        <v>827</v>
      </c>
      <c r="C256" s="473" t="s">
        <v>18</v>
      </c>
      <c r="D256" s="474" t="s">
        <v>1221</v>
      </c>
      <c r="E256" s="470"/>
      <c r="F256" s="470" t="s">
        <v>658</v>
      </c>
      <c r="G256" s="471" t="s">
        <v>658</v>
      </c>
    </row>
    <row r="257" spans="1:7">
      <c r="A257" s="461"/>
      <c r="B257" s="472" t="s">
        <v>827</v>
      </c>
      <c r="C257" s="473" t="s">
        <v>653</v>
      </c>
      <c r="D257" s="474"/>
      <c r="E257" s="470"/>
      <c r="F257" s="470"/>
      <c r="G257" s="471"/>
    </row>
    <row r="258" spans="1:7" ht="39.6">
      <c r="A258" s="461"/>
      <c r="B258" s="472" t="s">
        <v>827</v>
      </c>
      <c r="C258" s="473" t="s">
        <v>25</v>
      </c>
      <c r="D258" s="474" t="s">
        <v>1144</v>
      </c>
      <c r="E258" s="470"/>
      <c r="F258" s="470"/>
      <c r="G258" s="471"/>
    </row>
    <row r="259" spans="1:7" ht="79.2">
      <c r="A259" s="461" t="s">
        <v>1030</v>
      </c>
      <c r="B259" s="472" t="s">
        <v>827</v>
      </c>
      <c r="C259" s="473" t="s">
        <v>30</v>
      </c>
      <c r="D259" s="496" t="s">
        <v>1145</v>
      </c>
      <c r="E259" s="470"/>
      <c r="F259" s="470"/>
      <c r="G259" s="471" t="s">
        <v>658</v>
      </c>
    </row>
    <row r="260" spans="1:7">
      <c r="A260" s="461"/>
      <c r="B260" s="472" t="s">
        <v>827</v>
      </c>
      <c r="C260" s="473" t="s">
        <v>33</v>
      </c>
      <c r="D260" s="474"/>
      <c r="E260" s="470"/>
      <c r="F260" s="470"/>
      <c r="G260" s="471"/>
    </row>
    <row r="261" spans="1:7">
      <c r="A261" s="461"/>
      <c r="B261" s="465" t="s">
        <v>1222</v>
      </c>
      <c r="C261" s="478"/>
      <c r="D261" s="466" t="s">
        <v>829</v>
      </c>
      <c r="E261" s="467"/>
      <c r="F261" s="467"/>
      <c r="G261" s="484"/>
    </row>
    <row r="262" spans="1:7" ht="142.80000000000001">
      <c r="A262" s="461"/>
      <c r="B262" s="468" t="s">
        <v>832</v>
      </c>
      <c r="C262" s="473"/>
      <c r="D262" s="469" t="s">
        <v>344</v>
      </c>
      <c r="E262" s="470" t="s">
        <v>1223</v>
      </c>
      <c r="F262" s="470" t="s">
        <v>1224</v>
      </c>
      <c r="G262" s="471"/>
    </row>
    <row r="263" spans="1:7">
      <c r="A263" s="461"/>
      <c r="B263" s="472" t="s">
        <v>832</v>
      </c>
      <c r="C263" s="473" t="s">
        <v>672</v>
      </c>
      <c r="D263" s="469"/>
      <c r="E263" s="470"/>
      <c r="F263" s="470"/>
      <c r="G263" s="471"/>
    </row>
    <row r="264" spans="1:7" ht="93">
      <c r="A264" s="461"/>
      <c r="B264" s="499" t="s">
        <v>832</v>
      </c>
      <c r="C264" s="500" t="s">
        <v>18</v>
      </c>
      <c r="D264" s="501" t="s">
        <v>1225</v>
      </c>
      <c r="E264" s="502"/>
      <c r="F264" s="502"/>
      <c r="G264" s="503" t="s">
        <v>1226</v>
      </c>
    </row>
    <row r="265" spans="1:7">
      <c r="A265" s="461"/>
      <c r="B265" s="472" t="s">
        <v>832</v>
      </c>
      <c r="C265" s="473" t="s">
        <v>653</v>
      </c>
      <c r="D265" s="504"/>
      <c r="E265" s="470"/>
      <c r="F265" s="470"/>
      <c r="G265" s="471"/>
    </row>
    <row r="266" spans="1:7" ht="69">
      <c r="A266" s="461"/>
      <c r="B266" s="499" t="s">
        <v>832</v>
      </c>
      <c r="C266" s="500" t="s">
        <v>25</v>
      </c>
      <c r="D266" s="505" t="s">
        <v>1227</v>
      </c>
      <c r="E266" s="502"/>
      <c r="F266" s="502"/>
      <c r="G266" s="503" t="s">
        <v>1228</v>
      </c>
    </row>
    <row r="267" spans="1:7" ht="224.4">
      <c r="A267" s="461" t="s">
        <v>1229</v>
      </c>
      <c r="B267" s="472" t="s">
        <v>832</v>
      </c>
      <c r="C267" s="473" t="s">
        <v>30</v>
      </c>
      <c r="D267" s="506" t="s">
        <v>1230</v>
      </c>
      <c r="E267" s="470"/>
      <c r="F267" s="470"/>
      <c r="G267" s="471" t="s">
        <v>1231</v>
      </c>
    </row>
    <row r="268" spans="1:7">
      <c r="A268" s="461"/>
      <c r="B268" s="472" t="s">
        <v>832</v>
      </c>
      <c r="C268" s="473" t="s">
        <v>33</v>
      </c>
      <c r="D268" s="474"/>
      <c r="E268" s="470"/>
      <c r="F268" s="470"/>
      <c r="G268" s="471"/>
    </row>
    <row r="269" spans="1:7" ht="112.2">
      <c r="A269" s="461"/>
      <c r="B269" s="468" t="s">
        <v>838</v>
      </c>
      <c r="C269" s="473"/>
      <c r="D269" s="469" t="s">
        <v>1232</v>
      </c>
      <c r="E269" s="470" t="s">
        <v>1233</v>
      </c>
      <c r="F269" s="470" t="s">
        <v>1234</v>
      </c>
      <c r="G269" s="471"/>
    </row>
    <row r="270" spans="1:7">
      <c r="A270" s="461"/>
      <c r="B270" s="472" t="s">
        <v>838</v>
      </c>
      <c r="C270" s="473" t="s">
        <v>672</v>
      </c>
      <c r="D270" s="469"/>
      <c r="E270" s="470"/>
      <c r="F270" s="470"/>
      <c r="G270" s="471"/>
    </row>
    <row r="271" spans="1:7" ht="79.2">
      <c r="A271" s="461"/>
      <c r="B271" s="472" t="s">
        <v>838</v>
      </c>
      <c r="C271" s="473" t="s">
        <v>18</v>
      </c>
      <c r="D271" s="477" t="s">
        <v>1235</v>
      </c>
      <c r="E271" s="470"/>
      <c r="F271" s="470" t="s">
        <v>658</v>
      </c>
      <c r="G271" s="471" t="s">
        <v>658</v>
      </c>
    </row>
    <row r="272" spans="1:7">
      <c r="A272" s="461"/>
      <c r="B272" s="472" t="s">
        <v>838</v>
      </c>
      <c r="C272" s="473" t="s">
        <v>653</v>
      </c>
      <c r="D272" s="474"/>
      <c r="E272" s="470"/>
      <c r="F272" s="470"/>
      <c r="G272" s="471"/>
    </row>
    <row r="273" spans="1:7" ht="66">
      <c r="A273" s="486"/>
      <c r="B273" s="507" t="s">
        <v>838</v>
      </c>
      <c r="C273" s="488" t="s">
        <v>25</v>
      </c>
      <c r="D273" s="508" t="s">
        <v>1236</v>
      </c>
      <c r="E273" s="490"/>
      <c r="F273" s="490"/>
      <c r="G273" s="491" t="s">
        <v>1097</v>
      </c>
    </row>
    <row r="274" spans="1:7" ht="118.8">
      <c r="A274" s="461" t="s">
        <v>1237</v>
      </c>
      <c r="B274" s="472" t="s">
        <v>838</v>
      </c>
      <c r="C274" s="473" t="s">
        <v>30</v>
      </c>
      <c r="D274" s="498" t="s">
        <v>1238</v>
      </c>
      <c r="E274" s="470"/>
      <c r="F274" s="470"/>
      <c r="G274" s="471" t="s">
        <v>658</v>
      </c>
    </row>
    <row r="275" spans="1:7">
      <c r="A275" s="461"/>
      <c r="B275" s="472" t="s">
        <v>838</v>
      </c>
      <c r="C275" s="473" t="s">
        <v>33</v>
      </c>
      <c r="D275" s="474"/>
      <c r="E275" s="470"/>
      <c r="F275" s="470"/>
      <c r="G275" s="471"/>
    </row>
    <row r="276" spans="1:7" ht="30.6">
      <c r="A276" s="461"/>
      <c r="B276" s="468" t="s">
        <v>841</v>
      </c>
      <c r="C276" s="473"/>
      <c r="D276" s="469" t="s">
        <v>1239</v>
      </c>
      <c r="E276" s="470" t="s">
        <v>840</v>
      </c>
      <c r="F276" s="470"/>
      <c r="G276" s="471"/>
    </row>
    <row r="277" spans="1:7">
      <c r="A277" s="461"/>
      <c r="B277" s="472" t="s">
        <v>841</v>
      </c>
      <c r="C277" s="473" t="s">
        <v>672</v>
      </c>
      <c r="D277" s="469"/>
      <c r="E277" s="470"/>
      <c r="F277" s="470"/>
      <c r="G277" s="471"/>
    </row>
    <row r="278" spans="1:7">
      <c r="A278" s="461"/>
      <c r="B278" s="472" t="s">
        <v>841</v>
      </c>
      <c r="C278" s="473" t="s">
        <v>18</v>
      </c>
      <c r="D278" s="474" t="s">
        <v>1240</v>
      </c>
      <c r="E278" s="470"/>
      <c r="F278" s="470" t="s">
        <v>658</v>
      </c>
      <c r="G278" s="471" t="s">
        <v>658</v>
      </c>
    </row>
    <row r="279" spans="1:7">
      <c r="A279" s="461"/>
      <c r="B279" s="472" t="s">
        <v>841</v>
      </c>
      <c r="C279" s="473" t="s">
        <v>653</v>
      </c>
      <c r="D279" s="474"/>
      <c r="E279" s="470"/>
      <c r="F279" s="470"/>
      <c r="G279" s="471"/>
    </row>
    <row r="280" spans="1:7">
      <c r="A280" s="461"/>
      <c r="B280" s="472" t="s">
        <v>841</v>
      </c>
      <c r="C280" s="473" t="s">
        <v>25</v>
      </c>
      <c r="D280" s="474" t="s">
        <v>1240</v>
      </c>
      <c r="E280" s="470"/>
      <c r="F280" s="470"/>
      <c r="G280" s="471" t="s">
        <v>1097</v>
      </c>
    </row>
    <row r="281" spans="1:7">
      <c r="A281" s="461"/>
      <c r="B281" s="472" t="s">
        <v>841</v>
      </c>
      <c r="C281" s="473" t="s">
        <v>30</v>
      </c>
      <c r="D281" s="474"/>
      <c r="E281" s="470"/>
      <c r="F281" s="470"/>
      <c r="G281" s="471"/>
    </row>
    <row r="282" spans="1:7">
      <c r="A282" s="461"/>
      <c r="B282" s="472" t="s">
        <v>841</v>
      </c>
      <c r="C282" s="473" t="s">
        <v>33</v>
      </c>
      <c r="D282" s="474"/>
      <c r="E282" s="470"/>
      <c r="F282" s="470"/>
      <c r="G282" s="471"/>
    </row>
    <row r="283" spans="1:7" ht="122.4">
      <c r="A283" s="461"/>
      <c r="B283" s="468" t="s">
        <v>845</v>
      </c>
      <c r="C283" s="473"/>
      <c r="D283" s="469" t="s">
        <v>1241</v>
      </c>
      <c r="E283" s="470" t="s">
        <v>844</v>
      </c>
      <c r="F283" s="470" t="s">
        <v>1242</v>
      </c>
      <c r="G283" s="471"/>
    </row>
    <row r="284" spans="1:7">
      <c r="A284" s="461"/>
      <c r="B284" s="472" t="s">
        <v>845</v>
      </c>
      <c r="C284" s="473" t="s">
        <v>672</v>
      </c>
      <c r="D284" s="469"/>
      <c r="E284" s="470"/>
      <c r="F284" s="470"/>
      <c r="G284" s="471"/>
    </row>
    <row r="285" spans="1:7" ht="26.4">
      <c r="A285" s="461"/>
      <c r="B285" s="472" t="s">
        <v>845</v>
      </c>
      <c r="C285" s="473" t="s">
        <v>18</v>
      </c>
      <c r="D285" s="477" t="s">
        <v>1243</v>
      </c>
      <c r="E285" s="470"/>
      <c r="F285" s="470" t="s">
        <v>658</v>
      </c>
      <c r="G285" s="471" t="s">
        <v>658</v>
      </c>
    </row>
    <row r="286" spans="1:7">
      <c r="A286" s="461"/>
      <c r="B286" s="472" t="s">
        <v>845</v>
      </c>
      <c r="C286" s="473" t="s">
        <v>653</v>
      </c>
      <c r="D286" s="474"/>
      <c r="E286" s="470"/>
      <c r="F286" s="470"/>
      <c r="G286" s="471"/>
    </row>
    <row r="287" spans="1:7">
      <c r="A287" s="461"/>
      <c r="B287" s="472" t="s">
        <v>845</v>
      </c>
      <c r="C287" s="473" t="s">
        <v>25</v>
      </c>
      <c r="D287" s="474" t="s">
        <v>1244</v>
      </c>
      <c r="E287" s="470"/>
      <c r="F287" s="470"/>
      <c r="G287" s="471" t="s">
        <v>1097</v>
      </c>
    </row>
    <row r="288" spans="1:7" ht="79.2">
      <c r="A288" s="461" t="s">
        <v>1245</v>
      </c>
      <c r="B288" s="472" t="s">
        <v>845</v>
      </c>
      <c r="C288" s="473" t="s">
        <v>30</v>
      </c>
      <c r="D288" s="496" t="s">
        <v>1246</v>
      </c>
      <c r="E288" s="470"/>
      <c r="F288" s="470"/>
      <c r="G288" s="471" t="s">
        <v>658</v>
      </c>
    </row>
    <row r="289" spans="1:7">
      <c r="A289" s="461"/>
      <c r="B289" s="472" t="s">
        <v>845</v>
      </c>
      <c r="C289" s="473" t="s">
        <v>33</v>
      </c>
      <c r="D289" s="474"/>
      <c r="E289" s="470"/>
      <c r="F289" s="470"/>
      <c r="G289" s="471"/>
    </row>
    <row r="290" spans="1:7">
      <c r="A290" s="461"/>
      <c r="B290" s="465" t="s">
        <v>1247</v>
      </c>
      <c r="C290" s="478"/>
      <c r="D290" s="466" t="s">
        <v>847</v>
      </c>
      <c r="E290" s="467"/>
      <c r="F290" s="467"/>
      <c r="G290" s="484"/>
    </row>
    <row r="291" spans="1:7" ht="61.2">
      <c r="A291" s="461"/>
      <c r="B291" s="468" t="s">
        <v>850</v>
      </c>
      <c r="C291" s="473"/>
      <c r="D291" s="469" t="s">
        <v>1248</v>
      </c>
      <c r="E291" s="470" t="s">
        <v>1249</v>
      </c>
      <c r="F291" s="470" t="s">
        <v>1250</v>
      </c>
      <c r="G291" s="471"/>
    </row>
    <row r="292" spans="1:7">
      <c r="A292" s="461"/>
      <c r="B292" s="472" t="s">
        <v>850</v>
      </c>
      <c r="C292" s="473" t="s">
        <v>672</v>
      </c>
      <c r="D292" s="469"/>
      <c r="E292" s="470"/>
      <c r="F292" s="470"/>
      <c r="G292" s="471"/>
    </row>
    <row r="293" spans="1:7" ht="79.2">
      <c r="A293" s="461"/>
      <c r="B293" s="472" t="s">
        <v>850</v>
      </c>
      <c r="C293" s="473" t="s">
        <v>18</v>
      </c>
      <c r="D293" s="477" t="s">
        <v>1251</v>
      </c>
      <c r="E293" s="470"/>
      <c r="F293" s="470" t="s">
        <v>658</v>
      </c>
      <c r="G293" s="471" t="s">
        <v>658</v>
      </c>
    </row>
    <row r="294" spans="1:7">
      <c r="A294" s="461"/>
      <c r="B294" s="472" t="s">
        <v>850</v>
      </c>
      <c r="C294" s="473" t="s">
        <v>653</v>
      </c>
      <c r="D294" s="474"/>
      <c r="E294" s="470"/>
      <c r="F294" s="470"/>
      <c r="G294" s="471"/>
    </row>
    <row r="295" spans="1:7" ht="30.6">
      <c r="A295" s="461"/>
      <c r="B295" s="472" t="s">
        <v>850</v>
      </c>
      <c r="C295" s="473" t="s">
        <v>25</v>
      </c>
      <c r="D295" s="474" t="s">
        <v>1252</v>
      </c>
      <c r="E295" s="470"/>
      <c r="F295" s="470"/>
      <c r="G295" s="471" t="s">
        <v>1253</v>
      </c>
    </row>
    <row r="296" spans="1:7" ht="79.2">
      <c r="A296" s="461"/>
      <c r="B296" s="472" t="s">
        <v>850</v>
      </c>
      <c r="C296" s="473" t="s">
        <v>30</v>
      </c>
      <c r="D296" s="474" t="s">
        <v>1254</v>
      </c>
      <c r="E296" s="470"/>
      <c r="F296" s="470"/>
      <c r="G296" s="471" t="s">
        <v>1255</v>
      </c>
    </row>
    <row r="297" spans="1:7">
      <c r="A297" s="461"/>
      <c r="B297" s="472" t="s">
        <v>850</v>
      </c>
      <c r="C297" s="473" t="s">
        <v>33</v>
      </c>
      <c r="D297" s="474"/>
      <c r="E297" s="470"/>
      <c r="F297" s="470"/>
      <c r="G297" s="471"/>
    </row>
    <row r="298" spans="1:7" ht="255">
      <c r="A298" s="461"/>
      <c r="B298" s="468" t="s">
        <v>350</v>
      </c>
      <c r="C298" s="473"/>
      <c r="D298" s="469" t="s">
        <v>1256</v>
      </c>
      <c r="E298" s="470" t="s">
        <v>1257</v>
      </c>
      <c r="F298" s="470" t="s">
        <v>1258</v>
      </c>
      <c r="G298" s="471"/>
    </row>
    <row r="299" spans="1:7">
      <c r="A299" s="461"/>
      <c r="B299" s="472" t="s">
        <v>350</v>
      </c>
      <c r="C299" s="473" t="s">
        <v>672</v>
      </c>
      <c r="D299" s="469"/>
      <c r="E299" s="470"/>
      <c r="F299" s="470"/>
      <c r="G299" s="471"/>
    </row>
    <row r="300" spans="1:7" ht="79.2">
      <c r="A300" s="461"/>
      <c r="B300" s="472" t="s">
        <v>350</v>
      </c>
      <c r="C300" s="473" t="s">
        <v>18</v>
      </c>
      <c r="D300" s="477" t="s">
        <v>1251</v>
      </c>
      <c r="E300" s="470"/>
      <c r="F300" s="470" t="s">
        <v>658</v>
      </c>
      <c r="G300" s="471" t="s">
        <v>658</v>
      </c>
    </row>
    <row r="301" spans="1:7">
      <c r="A301" s="461"/>
      <c r="B301" s="472" t="s">
        <v>350</v>
      </c>
      <c r="C301" s="473" t="s">
        <v>653</v>
      </c>
      <c r="D301" s="474"/>
      <c r="E301" s="470"/>
      <c r="F301" s="470"/>
      <c r="G301" s="471"/>
    </row>
    <row r="302" spans="1:7" ht="26.4">
      <c r="A302" s="461"/>
      <c r="B302" s="472" t="s">
        <v>350</v>
      </c>
      <c r="C302" s="473" t="s">
        <v>25</v>
      </c>
      <c r="D302" s="474" t="s">
        <v>1252</v>
      </c>
      <c r="E302" s="470"/>
      <c r="F302" s="470"/>
      <c r="G302" s="471" t="s">
        <v>1259</v>
      </c>
    </row>
    <row r="303" spans="1:7" ht="224.4">
      <c r="A303" s="461" t="s">
        <v>824</v>
      </c>
      <c r="B303" s="472" t="s">
        <v>350</v>
      </c>
      <c r="C303" s="473" t="s">
        <v>30</v>
      </c>
      <c r="D303" s="474" t="s">
        <v>1260</v>
      </c>
      <c r="E303" s="470"/>
      <c r="F303" s="470"/>
      <c r="G303" s="471" t="s">
        <v>1261</v>
      </c>
    </row>
    <row r="304" spans="1:7">
      <c r="A304" s="461"/>
      <c r="B304" s="472" t="s">
        <v>350</v>
      </c>
      <c r="C304" s="473" t="s">
        <v>33</v>
      </c>
      <c r="D304" s="474"/>
      <c r="E304" s="470"/>
      <c r="F304" s="470"/>
      <c r="G304" s="471"/>
    </row>
    <row r="305" spans="1:7">
      <c r="A305" s="461"/>
      <c r="B305" s="462" t="s">
        <v>1262</v>
      </c>
      <c r="C305" s="480"/>
      <c r="D305" s="509" t="s">
        <v>855</v>
      </c>
      <c r="E305" s="464"/>
      <c r="F305" s="464"/>
      <c r="G305" s="482"/>
    </row>
    <row r="306" spans="1:7">
      <c r="A306" s="461"/>
      <c r="B306" s="465" t="s">
        <v>1263</v>
      </c>
      <c r="C306" s="478"/>
      <c r="D306" s="466" t="s">
        <v>856</v>
      </c>
      <c r="E306" s="467"/>
      <c r="F306" s="467"/>
      <c r="G306" s="484"/>
    </row>
    <row r="307" spans="1:7" ht="173.4">
      <c r="A307" s="461"/>
      <c r="B307" s="468" t="s">
        <v>859</v>
      </c>
      <c r="C307" s="473"/>
      <c r="D307" s="469" t="s">
        <v>1264</v>
      </c>
      <c r="E307" s="470" t="s">
        <v>1265</v>
      </c>
      <c r="F307" s="470" t="s">
        <v>1266</v>
      </c>
      <c r="G307" s="471"/>
    </row>
    <row r="308" spans="1:7">
      <c r="A308" s="461"/>
      <c r="B308" s="472" t="s">
        <v>859</v>
      </c>
      <c r="C308" s="473" t="s">
        <v>672</v>
      </c>
      <c r="D308" s="474"/>
      <c r="E308" s="470"/>
      <c r="F308" s="470"/>
      <c r="G308" s="471"/>
    </row>
    <row r="309" spans="1:7" ht="132">
      <c r="A309" s="461"/>
      <c r="B309" s="472" t="s">
        <v>859</v>
      </c>
      <c r="C309" s="473" t="s">
        <v>18</v>
      </c>
      <c r="D309" s="477" t="s">
        <v>1267</v>
      </c>
      <c r="E309" s="470"/>
      <c r="F309" s="470" t="s">
        <v>658</v>
      </c>
      <c r="G309" s="471" t="s">
        <v>658</v>
      </c>
    </row>
    <row r="310" spans="1:7">
      <c r="A310" s="461"/>
      <c r="B310" s="472" t="s">
        <v>859</v>
      </c>
      <c r="C310" s="473" t="s">
        <v>653</v>
      </c>
      <c r="D310" s="474"/>
      <c r="E310" s="470"/>
      <c r="F310" s="470"/>
      <c r="G310" s="471"/>
    </row>
    <row r="311" spans="1:7">
      <c r="A311" s="461"/>
      <c r="B311" s="472" t="s">
        <v>859</v>
      </c>
      <c r="C311" s="473" t="s">
        <v>25</v>
      </c>
      <c r="D311" s="474"/>
      <c r="E311" s="470"/>
      <c r="F311" s="470"/>
      <c r="G311" s="471"/>
    </row>
    <row r="312" spans="1:7" ht="158.4">
      <c r="A312" s="461" t="s">
        <v>1268</v>
      </c>
      <c r="B312" s="472" t="s">
        <v>859</v>
      </c>
      <c r="C312" s="473" t="s">
        <v>30</v>
      </c>
      <c r="D312" s="510" t="s">
        <v>1269</v>
      </c>
      <c r="E312" s="470"/>
      <c r="F312" s="470"/>
      <c r="G312" s="471" t="s">
        <v>658</v>
      </c>
    </row>
    <row r="313" spans="1:7">
      <c r="A313" s="461"/>
      <c r="B313" s="472" t="s">
        <v>859</v>
      </c>
      <c r="C313" s="473" t="s">
        <v>33</v>
      </c>
      <c r="D313" s="474"/>
      <c r="E313" s="470"/>
      <c r="F313" s="470"/>
      <c r="G313" s="471"/>
    </row>
    <row r="314" spans="1:7" ht="214.2">
      <c r="A314" s="461"/>
      <c r="B314" s="468" t="s">
        <v>863</v>
      </c>
      <c r="C314" s="473"/>
      <c r="D314" s="469" t="s">
        <v>864</v>
      </c>
      <c r="E314" s="470" t="s">
        <v>1270</v>
      </c>
      <c r="F314" s="470" t="s">
        <v>1271</v>
      </c>
      <c r="G314" s="471"/>
    </row>
    <row r="315" spans="1:7">
      <c r="A315" s="461"/>
      <c r="B315" s="472" t="s">
        <v>863</v>
      </c>
      <c r="C315" s="473" t="s">
        <v>672</v>
      </c>
      <c r="D315" s="474"/>
      <c r="E315" s="470"/>
      <c r="F315" s="470"/>
      <c r="G315" s="471"/>
    </row>
    <row r="316" spans="1:7" ht="105.6">
      <c r="A316" s="461"/>
      <c r="B316" s="472" t="s">
        <v>863</v>
      </c>
      <c r="C316" s="473" t="s">
        <v>18</v>
      </c>
      <c r="D316" s="474" t="s">
        <v>1272</v>
      </c>
      <c r="E316" s="470"/>
      <c r="F316" s="470" t="s">
        <v>658</v>
      </c>
      <c r="G316" s="471" t="s">
        <v>658</v>
      </c>
    </row>
    <row r="317" spans="1:7">
      <c r="A317" s="461"/>
      <c r="B317" s="472" t="s">
        <v>863</v>
      </c>
      <c r="C317" s="473" t="s">
        <v>653</v>
      </c>
      <c r="D317" s="474"/>
      <c r="E317" s="470"/>
      <c r="F317" s="470"/>
      <c r="G317" s="471"/>
    </row>
    <row r="318" spans="1:7">
      <c r="A318" s="461"/>
      <c r="B318" s="472" t="s">
        <v>863</v>
      </c>
      <c r="C318" s="473" t="s">
        <v>25</v>
      </c>
      <c r="D318" s="474"/>
      <c r="E318" s="470"/>
      <c r="F318" s="470"/>
      <c r="G318" s="471"/>
    </row>
    <row r="319" spans="1:7">
      <c r="A319" s="461"/>
      <c r="B319" s="472" t="s">
        <v>863</v>
      </c>
      <c r="C319" s="473" t="s">
        <v>30</v>
      </c>
      <c r="D319" s="474"/>
      <c r="E319" s="470"/>
      <c r="F319" s="470"/>
      <c r="G319" s="471"/>
    </row>
    <row r="320" spans="1:7">
      <c r="A320" s="461"/>
      <c r="B320" s="472" t="s">
        <v>863</v>
      </c>
      <c r="C320" s="473" t="s">
        <v>33</v>
      </c>
      <c r="D320" s="474"/>
      <c r="E320" s="470"/>
      <c r="F320" s="470"/>
      <c r="G320" s="471"/>
    </row>
    <row r="321" spans="1:7" ht="204">
      <c r="A321" s="461"/>
      <c r="B321" s="468" t="s">
        <v>867</v>
      </c>
      <c r="C321" s="473"/>
      <c r="D321" s="469" t="s">
        <v>1273</v>
      </c>
      <c r="E321" s="470" t="s">
        <v>1274</v>
      </c>
      <c r="F321" s="470" t="s">
        <v>1275</v>
      </c>
      <c r="G321" s="471"/>
    </row>
    <row r="322" spans="1:7">
      <c r="A322" s="461"/>
      <c r="B322" s="472" t="s">
        <v>867</v>
      </c>
      <c r="C322" s="473" t="s">
        <v>672</v>
      </c>
      <c r="D322" s="469"/>
      <c r="E322" s="470"/>
      <c r="F322" s="470"/>
      <c r="G322" s="471"/>
    </row>
    <row r="323" spans="1:7" ht="118.8">
      <c r="A323" s="461"/>
      <c r="B323" s="472" t="s">
        <v>867</v>
      </c>
      <c r="C323" s="473" t="s">
        <v>18</v>
      </c>
      <c r="D323" s="474" t="s">
        <v>1276</v>
      </c>
      <c r="E323" s="470"/>
      <c r="F323" s="470" t="s">
        <v>658</v>
      </c>
      <c r="G323" s="471" t="s">
        <v>658</v>
      </c>
    </row>
    <row r="324" spans="1:7">
      <c r="A324" s="461"/>
      <c r="B324" s="472" t="s">
        <v>867</v>
      </c>
      <c r="C324" s="473" t="s">
        <v>653</v>
      </c>
      <c r="D324" s="474"/>
      <c r="E324" s="470"/>
      <c r="F324" s="470"/>
      <c r="G324" s="471"/>
    </row>
    <row r="325" spans="1:7">
      <c r="A325" s="461"/>
      <c r="B325" s="472" t="s">
        <v>867</v>
      </c>
      <c r="C325" s="473" t="s">
        <v>25</v>
      </c>
      <c r="D325" s="474"/>
      <c r="E325" s="470"/>
      <c r="F325" s="470"/>
      <c r="G325" s="471"/>
    </row>
    <row r="326" spans="1:7" ht="79.2">
      <c r="A326" s="461" t="s">
        <v>1277</v>
      </c>
      <c r="B326" s="472" t="s">
        <v>867</v>
      </c>
      <c r="C326" s="473" t="s">
        <v>30</v>
      </c>
      <c r="D326" s="476" t="s">
        <v>1278</v>
      </c>
      <c r="E326" s="470"/>
      <c r="F326" s="470"/>
      <c r="G326" s="471" t="s">
        <v>658</v>
      </c>
    </row>
    <row r="327" spans="1:7">
      <c r="A327" s="461"/>
      <c r="B327" s="472" t="s">
        <v>867</v>
      </c>
      <c r="C327" s="473" t="s">
        <v>33</v>
      </c>
      <c r="D327" s="474"/>
      <c r="E327" s="470"/>
      <c r="F327" s="470"/>
      <c r="G327" s="471"/>
    </row>
    <row r="328" spans="1:7" ht="132.6">
      <c r="A328" s="461"/>
      <c r="B328" s="468" t="s">
        <v>872</v>
      </c>
      <c r="C328" s="473"/>
      <c r="D328" s="469" t="s">
        <v>1279</v>
      </c>
      <c r="E328" s="470" t="s">
        <v>1280</v>
      </c>
      <c r="F328" s="470" t="s">
        <v>1281</v>
      </c>
      <c r="G328" s="471"/>
    </row>
    <row r="329" spans="1:7">
      <c r="A329" s="461"/>
      <c r="B329" s="472" t="s">
        <v>872</v>
      </c>
      <c r="C329" s="473" t="s">
        <v>672</v>
      </c>
      <c r="D329" s="469"/>
      <c r="E329" s="470"/>
      <c r="F329" s="470"/>
      <c r="G329" s="471"/>
    </row>
    <row r="330" spans="1:7" ht="66">
      <c r="A330" s="461"/>
      <c r="B330" s="472" t="s">
        <v>872</v>
      </c>
      <c r="C330" s="473" t="s">
        <v>18</v>
      </c>
      <c r="D330" s="474" t="s">
        <v>1282</v>
      </c>
      <c r="E330" s="470"/>
      <c r="F330" s="470" t="s">
        <v>658</v>
      </c>
      <c r="G330" s="471" t="s">
        <v>658</v>
      </c>
    </row>
    <row r="331" spans="1:7">
      <c r="A331" s="461"/>
      <c r="B331" s="472" t="s">
        <v>872</v>
      </c>
      <c r="C331" s="473" t="s">
        <v>653</v>
      </c>
      <c r="D331" s="474"/>
      <c r="E331" s="470"/>
      <c r="F331" s="470"/>
      <c r="G331" s="471"/>
    </row>
    <row r="332" spans="1:7">
      <c r="A332" s="461"/>
      <c r="B332" s="472" t="s">
        <v>872</v>
      </c>
      <c r="C332" s="473" t="s">
        <v>25</v>
      </c>
      <c r="D332" s="474"/>
      <c r="E332" s="470"/>
      <c r="F332" s="470"/>
      <c r="G332" s="471"/>
    </row>
    <row r="333" spans="1:7" ht="39.6">
      <c r="A333" s="461" t="s">
        <v>1277</v>
      </c>
      <c r="B333" s="472" t="s">
        <v>872</v>
      </c>
      <c r="C333" s="473" t="s">
        <v>30</v>
      </c>
      <c r="D333" s="498" t="s">
        <v>1283</v>
      </c>
      <c r="E333" s="470"/>
      <c r="F333" s="470"/>
      <c r="G333" s="471" t="s">
        <v>658</v>
      </c>
    </row>
    <row r="334" spans="1:7">
      <c r="A334" s="461"/>
      <c r="B334" s="472" t="s">
        <v>872</v>
      </c>
      <c r="C334" s="473" t="s">
        <v>33</v>
      </c>
      <c r="D334" s="474"/>
      <c r="E334" s="470"/>
      <c r="F334" s="470"/>
      <c r="G334" s="471"/>
    </row>
    <row r="335" spans="1:7" ht="40.799999999999997">
      <c r="A335" s="461"/>
      <c r="B335" s="468" t="s">
        <v>876</v>
      </c>
      <c r="C335" s="473"/>
      <c r="D335" s="469" t="s">
        <v>1284</v>
      </c>
      <c r="E335" s="470" t="s">
        <v>1285</v>
      </c>
      <c r="F335" s="470" t="s">
        <v>1286</v>
      </c>
      <c r="G335" s="471"/>
    </row>
    <row r="336" spans="1:7">
      <c r="A336" s="461"/>
      <c r="B336" s="472" t="s">
        <v>876</v>
      </c>
      <c r="C336" s="473" t="s">
        <v>672</v>
      </c>
      <c r="D336" s="469"/>
      <c r="E336" s="470"/>
      <c r="F336" s="470"/>
      <c r="G336" s="471"/>
    </row>
    <row r="337" spans="1:7" ht="39.6">
      <c r="A337" s="461"/>
      <c r="B337" s="472" t="s">
        <v>876</v>
      </c>
      <c r="C337" s="473" t="s">
        <v>18</v>
      </c>
      <c r="D337" s="477" t="s">
        <v>1287</v>
      </c>
      <c r="E337" s="470"/>
      <c r="F337" s="470"/>
      <c r="G337" s="471" t="s">
        <v>658</v>
      </c>
    </row>
    <row r="338" spans="1:7">
      <c r="A338" s="461"/>
      <c r="B338" s="472" t="s">
        <v>876</v>
      </c>
      <c r="C338" s="473" t="s">
        <v>653</v>
      </c>
      <c r="D338" s="474"/>
      <c r="E338" s="470"/>
      <c r="F338" s="470"/>
      <c r="G338" s="471"/>
    </row>
    <row r="339" spans="1:7">
      <c r="A339" s="461"/>
      <c r="B339" s="472" t="s">
        <v>876</v>
      </c>
      <c r="C339" s="473" t="s">
        <v>25</v>
      </c>
      <c r="D339" s="474"/>
      <c r="E339" s="470"/>
      <c r="F339" s="470"/>
      <c r="G339" s="471"/>
    </row>
    <row r="340" spans="1:7">
      <c r="A340" s="461"/>
      <c r="B340" s="472" t="s">
        <v>876</v>
      </c>
      <c r="C340" s="473" t="s">
        <v>30</v>
      </c>
      <c r="D340" s="474"/>
      <c r="E340" s="470"/>
      <c r="F340" s="470"/>
      <c r="G340" s="471"/>
    </row>
    <row r="341" spans="1:7">
      <c r="A341" s="461"/>
      <c r="B341" s="472" t="s">
        <v>876</v>
      </c>
      <c r="C341" s="473" t="s">
        <v>33</v>
      </c>
      <c r="D341" s="474"/>
      <c r="E341" s="470"/>
      <c r="F341" s="470"/>
      <c r="G341" s="471"/>
    </row>
    <row r="342" spans="1:7" ht="142.80000000000001">
      <c r="A342" s="461"/>
      <c r="B342" s="468" t="s">
        <v>881</v>
      </c>
      <c r="C342" s="473"/>
      <c r="D342" s="474" t="s">
        <v>882</v>
      </c>
      <c r="E342" s="470" t="s">
        <v>1288</v>
      </c>
      <c r="F342" s="470" t="s">
        <v>1289</v>
      </c>
      <c r="G342" s="471"/>
    </row>
    <row r="343" spans="1:7">
      <c r="A343" s="461"/>
      <c r="B343" s="472" t="s">
        <v>881</v>
      </c>
      <c r="C343" s="473" t="s">
        <v>672</v>
      </c>
      <c r="D343" s="474"/>
      <c r="E343" s="470"/>
      <c r="F343" s="470"/>
      <c r="G343" s="471"/>
    </row>
    <row r="344" spans="1:7">
      <c r="A344" s="461"/>
      <c r="B344" s="472" t="s">
        <v>881</v>
      </c>
      <c r="C344" s="473" t="s">
        <v>18</v>
      </c>
      <c r="D344" s="474" t="s">
        <v>1290</v>
      </c>
      <c r="E344" s="470"/>
      <c r="F344" s="470"/>
      <c r="G344" s="471" t="s">
        <v>658</v>
      </c>
    </row>
    <row r="345" spans="1:7">
      <c r="A345" s="461"/>
      <c r="B345" s="472" t="s">
        <v>881</v>
      </c>
      <c r="C345" s="473" t="s">
        <v>653</v>
      </c>
      <c r="D345" s="474"/>
      <c r="E345" s="470"/>
      <c r="F345" s="470"/>
      <c r="G345" s="471"/>
    </row>
    <row r="346" spans="1:7">
      <c r="A346" s="461"/>
      <c r="B346" s="472" t="s">
        <v>881</v>
      </c>
      <c r="C346" s="473" t="s">
        <v>25</v>
      </c>
      <c r="D346" s="474"/>
      <c r="E346" s="470"/>
      <c r="F346" s="470"/>
      <c r="G346" s="471"/>
    </row>
    <row r="347" spans="1:7">
      <c r="A347" s="461"/>
      <c r="B347" s="472" t="s">
        <v>881</v>
      </c>
      <c r="C347" s="473" t="s">
        <v>30</v>
      </c>
      <c r="D347" s="474"/>
      <c r="E347" s="470"/>
      <c r="F347" s="470"/>
      <c r="G347" s="471"/>
    </row>
    <row r="348" spans="1:7">
      <c r="A348" s="461"/>
      <c r="B348" s="472" t="s">
        <v>881</v>
      </c>
      <c r="C348" s="473" t="s">
        <v>33</v>
      </c>
      <c r="D348" s="474"/>
      <c r="E348" s="470"/>
      <c r="F348" s="470"/>
      <c r="G348" s="471"/>
    </row>
    <row r="349" spans="1:7" ht="409.6">
      <c r="A349" s="461"/>
      <c r="B349" s="468" t="s">
        <v>885</v>
      </c>
      <c r="C349" s="473"/>
      <c r="D349" s="511" t="s">
        <v>1291</v>
      </c>
      <c r="E349" s="512" t="s">
        <v>1292</v>
      </c>
      <c r="F349" s="512" t="s">
        <v>1293</v>
      </c>
      <c r="G349" s="471"/>
    </row>
    <row r="350" spans="1:7">
      <c r="A350" s="461"/>
      <c r="B350" s="472" t="s">
        <v>885</v>
      </c>
      <c r="C350" s="473" t="s">
        <v>672</v>
      </c>
      <c r="D350" s="469"/>
      <c r="E350" s="470"/>
      <c r="F350" s="470"/>
      <c r="G350" s="471"/>
    </row>
    <row r="351" spans="1:7" ht="158.4">
      <c r="A351" s="461"/>
      <c r="B351" s="472" t="s">
        <v>885</v>
      </c>
      <c r="C351" s="473" t="s">
        <v>18</v>
      </c>
      <c r="D351" s="474" t="s">
        <v>1294</v>
      </c>
      <c r="E351" s="470"/>
      <c r="F351" s="470" t="s">
        <v>658</v>
      </c>
      <c r="G351" s="471" t="s">
        <v>658</v>
      </c>
    </row>
    <row r="352" spans="1:7">
      <c r="A352" s="461"/>
      <c r="B352" s="472" t="s">
        <v>885</v>
      </c>
      <c r="C352" s="473" t="s">
        <v>653</v>
      </c>
      <c r="D352" s="474"/>
      <c r="E352" s="470"/>
      <c r="F352" s="470"/>
      <c r="G352" s="471"/>
    </row>
    <row r="353" spans="1:7">
      <c r="A353" s="461"/>
      <c r="B353" s="472" t="s">
        <v>885</v>
      </c>
      <c r="C353" s="473" t="s">
        <v>25</v>
      </c>
      <c r="D353" s="474"/>
      <c r="E353" s="470"/>
      <c r="F353" s="470"/>
      <c r="G353" s="471"/>
    </row>
    <row r="354" spans="1:7">
      <c r="A354" s="461"/>
      <c r="B354" s="472" t="s">
        <v>885</v>
      </c>
      <c r="C354" s="473" t="s">
        <v>30</v>
      </c>
      <c r="D354" s="474"/>
      <c r="E354" s="470"/>
      <c r="F354" s="470"/>
      <c r="G354" s="471"/>
    </row>
    <row r="355" spans="1:7">
      <c r="A355" s="461"/>
      <c r="B355" s="472" t="s">
        <v>885</v>
      </c>
      <c r="C355" s="473" t="s">
        <v>33</v>
      </c>
      <c r="D355" s="474"/>
      <c r="E355" s="470"/>
      <c r="F355" s="470"/>
      <c r="G355" s="471"/>
    </row>
    <row r="356" spans="1:7">
      <c r="A356" s="461"/>
      <c r="B356" s="465" t="s">
        <v>1295</v>
      </c>
      <c r="C356" s="478"/>
      <c r="D356" s="466" t="s">
        <v>887</v>
      </c>
      <c r="E356" s="467"/>
      <c r="F356" s="467"/>
      <c r="G356" s="484"/>
    </row>
    <row r="357" spans="1:7" ht="179.4">
      <c r="A357" s="461"/>
      <c r="B357" s="468" t="s">
        <v>729</v>
      </c>
      <c r="C357" s="473"/>
      <c r="D357" s="513" t="s">
        <v>895</v>
      </c>
      <c r="E357" s="512" t="s">
        <v>1296</v>
      </c>
      <c r="F357" s="512" t="s">
        <v>1297</v>
      </c>
      <c r="G357" s="471"/>
    </row>
    <row r="358" spans="1:7">
      <c r="A358" s="461"/>
      <c r="B358" s="472" t="s">
        <v>729</v>
      </c>
      <c r="C358" s="473" t="s">
        <v>672</v>
      </c>
      <c r="D358" s="469"/>
      <c r="E358" s="470"/>
      <c r="F358" s="470"/>
      <c r="G358" s="471"/>
    </row>
    <row r="359" spans="1:7" ht="92.4">
      <c r="A359" s="461"/>
      <c r="B359" s="472" t="s">
        <v>729</v>
      </c>
      <c r="C359" s="473" t="s">
        <v>18</v>
      </c>
      <c r="D359" s="477" t="s">
        <v>1298</v>
      </c>
      <c r="E359" s="470"/>
      <c r="F359" s="470" t="s">
        <v>658</v>
      </c>
      <c r="G359" s="471" t="s">
        <v>658</v>
      </c>
    </row>
    <row r="360" spans="1:7">
      <c r="A360" s="461"/>
      <c r="B360" s="472" t="s">
        <v>729</v>
      </c>
      <c r="C360" s="473" t="s">
        <v>653</v>
      </c>
      <c r="D360" s="474"/>
      <c r="E360" s="470"/>
      <c r="F360" s="470"/>
      <c r="G360" s="471"/>
    </row>
    <row r="361" spans="1:7">
      <c r="A361" s="461"/>
      <c r="B361" s="472" t="s">
        <v>729</v>
      </c>
      <c r="C361" s="473" t="s">
        <v>25</v>
      </c>
      <c r="D361" s="474"/>
      <c r="E361" s="470"/>
      <c r="F361" s="470"/>
      <c r="G361" s="471"/>
    </row>
    <row r="362" spans="1:7" ht="52.8">
      <c r="A362" s="461" t="s">
        <v>891</v>
      </c>
      <c r="B362" s="472" t="s">
        <v>729</v>
      </c>
      <c r="C362" s="473" t="s">
        <v>30</v>
      </c>
      <c r="D362" s="498" t="s">
        <v>1299</v>
      </c>
      <c r="E362" s="470"/>
      <c r="F362" s="470"/>
      <c r="G362" s="471" t="s">
        <v>658</v>
      </c>
    </row>
    <row r="363" spans="1:7">
      <c r="A363" s="461"/>
      <c r="B363" s="472" t="s">
        <v>729</v>
      </c>
      <c r="C363" s="473" t="s">
        <v>33</v>
      </c>
      <c r="D363" s="474"/>
      <c r="E363" s="470"/>
      <c r="F363" s="470"/>
      <c r="G363" s="471"/>
    </row>
    <row r="364" spans="1:7" ht="81.599999999999994">
      <c r="A364" s="461"/>
      <c r="B364" s="468" t="s">
        <v>894</v>
      </c>
      <c r="C364" s="473"/>
      <c r="D364" s="469" t="s">
        <v>1300</v>
      </c>
      <c r="E364" s="470" t="s">
        <v>1301</v>
      </c>
      <c r="F364" s="470" t="s">
        <v>1302</v>
      </c>
      <c r="G364" s="471"/>
    </row>
    <row r="365" spans="1:7">
      <c r="A365" s="461"/>
      <c r="B365" s="472" t="s">
        <v>894</v>
      </c>
      <c r="C365" s="473" t="s">
        <v>672</v>
      </c>
      <c r="D365" s="469"/>
      <c r="E365" s="470"/>
      <c r="F365" s="470"/>
      <c r="G365" s="471"/>
    </row>
    <row r="366" spans="1:7" ht="55.2">
      <c r="A366" s="461"/>
      <c r="B366" s="472" t="s">
        <v>894</v>
      </c>
      <c r="C366" s="473" t="s">
        <v>18</v>
      </c>
      <c r="D366" s="514" t="s">
        <v>1303</v>
      </c>
      <c r="E366" s="470"/>
      <c r="F366" s="470" t="s">
        <v>658</v>
      </c>
      <c r="G366" s="471" t="s">
        <v>658</v>
      </c>
    </row>
    <row r="367" spans="1:7">
      <c r="A367" s="461"/>
      <c r="B367" s="472" t="s">
        <v>894</v>
      </c>
      <c r="C367" s="473" t="s">
        <v>653</v>
      </c>
      <c r="D367" s="474"/>
      <c r="E367" s="470"/>
      <c r="F367" s="470"/>
      <c r="G367" s="471"/>
    </row>
    <row r="368" spans="1:7">
      <c r="A368" s="461"/>
      <c r="B368" s="472" t="s">
        <v>894</v>
      </c>
      <c r="C368" s="473" t="s">
        <v>25</v>
      </c>
      <c r="D368" s="474"/>
      <c r="E368" s="470"/>
      <c r="F368" s="470"/>
      <c r="G368" s="471"/>
    </row>
    <row r="369" spans="1:7" ht="52.8">
      <c r="A369" s="461" t="s">
        <v>891</v>
      </c>
      <c r="B369" s="472" t="s">
        <v>729</v>
      </c>
      <c r="C369" s="473" t="s">
        <v>30</v>
      </c>
      <c r="D369" s="498" t="s">
        <v>1299</v>
      </c>
      <c r="E369" s="470"/>
      <c r="F369" s="470"/>
      <c r="G369" s="471" t="s">
        <v>658</v>
      </c>
    </row>
    <row r="370" spans="1:7">
      <c r="A370" s="461"/>
      <c r="B370" s="472" t="s">
        <v>894</v>
      </c>
      <c r="C370" s="473" t="s">
        <v>33</v>
      </c>
      <c r="D370" s="474"/>
      <c r="E370" s="470"/>
      <c r="F370" s="470"/>
      <c r="G370" s="471"/>
    </row>
    <row r="371" spans="1:7" ht="372.6">
      <c r="A371" s="461"/>
      <c r="B371" s="468" t="s">
        <v>898</v>
      </c>
      <c r="C371" s="473"/>
      <c r="D371" s="511" t="s">
        <v>1304</v>
      </c>
      <c r="E371" s="515" t="s">
        <v>1305</v>
      </c>
      <c r="F371" s="512" t="s">
        <v>1306</v>
      </c>
      <c r="G371" s="471"/>
    </row>
    <row r="372" spans="1:7">
      <c r="A372" s="461"/>
      <c r="B372" s="472" t="s">
        <v>898</v>
      </c>
      <c r="C372" s="473" t="s">
        <v>672</v>
      </c>
      <c r="D372" s="469"/>
      <c r="E372" s="470"/>
      <c r="F372" s="470"/>
      <c r="G372" s="471"/>
    </row>
    <row r="373" spans="1:7" ht="66">
      <c r="A373" s="461"/>
      <c r="B373" s="472" t="s">
        <v>898</v>
      </c>
      <c r="C373" s="473" t="s">
        <v>18</v>
      </c>
      <c r="D373" s="474" t="s">
        <v>1307</v>
      </c>
      <c r="E373" s="470"/>
      <c r="F373" s="470" t="s">
        <v>658</v>
      </c>
      <c r="G373" s="471" t="s">
        <v>658</v>
      </c>
    </row>
    <row r="374" spans="1:7">
      <c r="A374" s="461"/>
      <c r="B374" s="472" t="s">
        <v>898</v>
      </c>
      <c r="C374" s="473" t="s">
        <v>653</v>
      </c>
      <c r="D374" s="474"/>
      <c r="E374" s="470"/>
      <c r="F374" s="470"/>
      <c r="G374" s="471"/>
    </row>
    <row r="375" spans="1:7">
      <c r="A375" s="461"/>
      <c r="B375" s="472" t="s">
        <v>898</v>
      </c>
      <c r="C375" s="473" t="s">
        <v>25</v>
      </c>
      <c r="D375" s="474"/>
      <c r="E375" s="470"/>
      <c r="F375" s="470"/>
      <c r="G375" s="471"/>
    </row>
    <row r="376" spans="1:7" ht="26.4">
      <c r="A376" s="461" t="s">
        <v>1308</v>
      </c>
      <c r="B376" s="472" t="s">
        <v>898</v>
      </c>
      <c r="C376" s="473" t="s">
        <v>30</v>
      </c>
      <c r="D376" s="476" t="s">
        <v>1309</v>
      </c>
      <c r="E376" s="470"/>
      <c r="F376" s="470"/>
      <c r="G376" s="471" t="s">
        <v>658</v>
      </c>
    </row>
    <row r="377" spans="1:7">
      <c r="A377" s="461"/>
      <c r="B377" s="472" t="s">
        <v>898</v>
      </c>
      <c r="C377" s="473" t="s">
        <v>33</v>
      </c>
      <c r="D377" s="474"/>
      <c r="E377" s="470"/>
      <c r="F377" s="470"/>
      <c r="G377" s="471"/>
    </row>
    <row r="378" spans="1:7" ht="165.6">
      <c r="A378" s="461"/>
      <c r="B378" s="468" t="s">
        <v>735</v>
      </c>
      <c r="C378" s="473"/>
      <c r="D378" s="511" t="s">
        <v>1310</v>
      </c>
      <c r="E378" s="515" t="s">
        <v>1311</v>
      </c>
      <c r="F378" s="515" t="s">
        <v>1312</v>
      </c>
      <c r="G378" s="471"/>
    </row>
    <row r="379" spans="1:7">
      <c r="A379" s="461"/>
      <c r="B379" s="472" t="s">
        <v>735</v>
      </c>
      <c r="C379" s="473" t="s">
        <v>672</v>
      </c>
      <c r="D379" s="469"/>
      <c r="E379" s="470"/>
      <c r="F379" s="470"/>
      <c r="G379" s="471"/>
    </row>
    <row r="380" spans="1:7" ht="79.2">
      <c r="A380" s="461"/>
      <c r="B380" s="472" t="s">
        <v>735</v>
      </c>
      <c r="C380" s="473" t="s">
        <v>18</v>
      </c>
      <c r="D380" s="474" t="s">
        <v>1313</v>
      </c>
      <c r="E380" s="470"/>
      <c r="F380" s="470" t="s">
        <v>658</v>
      </c>
      <c r="G380" s="471" t="s">
        <v>658</v>
      </c>
    </row>
    <row r="381" spans="1:7">
      <c r="A381" s="461"/>
      <c r="B381" s="472" t="s">
        <v>735</v>
      </c>
      <c r="C381" s="473" t="s">
        <v>653</v>
      </c>
      <c r="D381" s="474"/>
      <c r="E381" s="470"/>
      <c r="F381" s="470"/>
      <c r="G381" s="471"/>
    </row>
    <row r="382" spans="1:7">
      <c r="A382" s="461"/>
      <c r="B382" s="472" t="s">
        <v>735</v>
      </c>
      <c r="C382" s="473" t="s">
        <v>25</v>
      </c>
      <c r="D382" s="474"/>
      <c r="E382" s="470"/>
      <c r="F382" s="470"/>
      <c r="G382" s="471"/>
    </row>
    <row r="383" spans="1:7" ht="52.8">
      <c r="A383" s="461" t="s">
        <v>1314</v>
      </c>
      <c r="B383" s="472" t="s">
        <v>735</v>
      </c>
      <c r="C383" s="473" t="s">
        <v>30</v>
      </c>
      <c r="D383" s="516" t="s">
        <v>1315</v>
      </c>
      <c r="E383" s="470"/>
      <c r="F383" s="470"/>
      <c r="G383" s="471" t="s">
        <v>658</v>
      </c>
    </row>
    <row r="384" spans="1:7">
      <c r="A384" s="461"/>
      <c r="B384" s="472" t="s">
        <v>735</v>
      </c>
      <c r="C384" s="473" t="s">
        <v>33</v>
      </c>
      <c r="D384" s="474"/>
      <c r="E384" s="470"/>
      <c r="F384" s="470"/>
      <c r="G384" s="471"/>
    </row>
    <row r="385" spans="1:7" ht="165.6">
      <c r="A385" s="461"/>
      <c r="B385" s="468" t="s">
        <v>905</v>
      </c>
      <c r="C385" s="473"/>
      <c r="D385" s="511" t="s">
        <v>1316</v>
      </c>
      <c r="E385" s="515" t="s">
        <v>1317</v>
      </c>
      <c r="F385" s="512" t="s">
        <v>1318</v>
      </c>
      <c r="G385" s="471"/>
    </row>
    <row r="386" spans="1:7">
      <c r="A386" s="461"/>
      <c r="B386" s="472" t="s">
        <v>905</v>
      </c>
      <c r="C386" s="473" t="s">
        <v>672</v>
      </c>
      <c r="D386" s="469"/>
      <c r="E386" s="470"/>
      <c r="F386" s="470"/>
      <c r="G386" s="471"/>
    </row>
    <row r="387" spans="1:7" ht="26.4">
      <c r="A387" s="461"/>
      <c r="B387" s="472" t="s">
        <v>905</v>
      </c>
      <c r="C387" s="473" t="s">
        <v>18</v>
      </c>
      <c r="D387" s="510" t="s">
        <v>1319</v>
      </c>
      <c r="E387" s="470"/>
      <c r="F387" s="470" t="s">
        <v>658</v>
      </c>
      <c r="G387" s="471" t="s">
        <v>658</v>
      </c>
    </row>
    <row r="388" spans="1:7" ht="26.4">
      <c r="A388" s="461"/>
      <c r="B388" s="472" t="s">
        <v>905</v>
      </c>
      <c r="C388" s="473" t="s">
        <v>653</v>
      </c>
      <c r="D388" s="510" t="s">
        <v>1319</v>
      </c>
      <c r="E388" s="470"/>
      <c r="F388" s="470"/>
      <c r="G388" s="471" t="s">
        <v>1097</v>
      </c>
    </row>
    <row r="389" spans="1:7">
      <c r="A389" s="461"/>
      <c r="B389" s="472" t="s">
        <v>905</v>
      </c>
      <c r="C389" s="473" t="s">
        <v>25</v>
      </c>
      <c r="D389" s="474"/>
      <c r="E389" s="470"/>
      <c r="F389" s="470"/>
      <c r="G389" s="471"/>
    </row>
    <row r="390" spans="1:7">
      <c r="A390" s="461" t="s">
        <v>1320</v>
      </c>
      <c r="B390" s="472" t="s">
        <v>905</v>
      </c>
      <c r="C390" s="473" t="s">
        <v>30</v>
      </c>
      <c r="D390" s="485" t="s">
        <v>1321</v>
      </c>
      <c r="E390" s="470"/>
      <c r="F390" s="470"/>
      <c r="G390" s="471" t="s">
        <v>658</v>
      </c>
    </row>
    <row r="391" spans="1:7">
      <c r="A391" s="461"/>
      <c r="B391" s="472" t="s">
        <v>905</v>
      </c>
      <c r="C391" s="473" t="s">
        <v>33</v>
      </c>
      <c r="D391" s="474"/>
      <c r="E391" s="470"/>
      <c r="F391" s="470"/>
      <c r="G391" s="471"/>
    </row>
    <row r="392" spans="1:7">
      <c r="A392" s="461"/>
      <c r="B392" s="465" t="s">
        <v>1322</v>
      </c>
      <c r="C392" s="478"/>
      <c r="D392" s="466" t="s">
        <v>907</v>
      </c>
      <c r="E392" s="467"/>
      <c r="F392" s="467"/>
      <c r="G392" s="467"/>
    </row>
    <row r="393" spans="1:7" ht="91.8">
      <c r="A393" s="461"/>
      <c r="B393" s="468" t="s">
        <v>488</v>
      </c>
      <c r="C393" s="473"/>
      <c r="D393" s="474" t="s">
        <v>1323</v>
      </c>
      <c r="E393" s="470" t="s">
        <v>1324</v>
      </c>
      <c r="F393" s="470" t="s">
        <v>1325</v>
      </c>
      <c r="G393" s="471"/>
    </row>
    <row r="394" spans="1:7">
      <c r="A394" s="461"/>
      <c r="B394" s="472" t="s">
        <v>488</v>
      </c>
      <c r="C394" s="473" t="s">
        <v>672</v>
      </c>
      <c r="D394" s="474"/>
      <c r="E394" s="470"/>
      <c r="F394" s="470"/>
      <c r="G394" s="471"/>
    </row>
    <row r="395" spans="1:7" ht="26.4">
      <c r="A395" s="461"/>
      <c r="B395" s="472" t="s">
        <v>488</v>
      </c>
      <c r="C395" s="473" t="s">
        <v>18</v>
      </c>
      <c r="D395" s="477" t="s">
        <v>1326</v>
      </c>
      <c r="E395" s="470"/>
      <c r="F395" s="470" t="s">
        <v>658</v>
      </c>
      <c r="G395" s="471" t="s">
        <v>658</v>
      </c>
    </row>
    <row r="396" spans="1:7">
      <c r="A396" s="461"/>
      <c r="B396" s="472" t="s">
        <v>488</v>
      </c>
      <c r="C396" s="473" t="s">
        <v>653</v>
      </c>
      <c r="D396" s="474"/>
      <c r="E396" s="470"/>
      <c r="F396" s="470"/>
      <c r="G396" s="471"/>
    </row>
    <row r="397" spans="1:7">
      <c r="A397" s="461"/>
      <c r="B397" s="472" t="s">
        <v>488</v>
      </c>
      <c r="C397" s="473" t="s">
        <v>25</v>
      </c>
      <c r="D397" s="474"/>
      <c r="E397" s="470"/>
      <c r="F397" s="470"/>
      <c r="G397" s="471"/>
    </row>
    <row r="398" spans="1:7">
      <c r="A398" s="461"/>
      <c r="B398" s="472" t="s">
        <v>488</v>
      </c>
      <c r="C398" s="473" t="s">
        <v>30</v>
      </c>
      <c r="D398" s="474"/>
      <c r="E398" s="470"/>
      <c r="F398" s="470"/>
      <c r="G398" s="471"/>
    </row>
    <row r="399" spans="1:7">
      <c r="A399" s="461"/>
      <c r="B399" s="472" t="s">
        <v>488</v>
      </c>
      <c r="C399" s="473" t="s">
        <v>33</v>
      </c>
      <c r="D399" s="474"/>
      <c r="E399" s="470"/>
      <c r="F399" s="470"/>
      <c r="G399" s="471"/>
    </row>
    <row r="400" spans="1:7">
      <c r="A400" s="461"/>
      <c r="B400" s="465" t="s">
        <v>1327</v>
      </c>
      <c r="C400" s="478"/>
      <c r="D400" s="466" t="s">
        <v>911</v>
      </c>
      <c r="E400" s="467"/>
      <c r="F400" s="467"/>
      <c r="G400" s="467"/>
    </row>
    <row r="401" spans="1:7" ht="276">
      <c r="A401" s="461"/>
      <c r="B401" s="468" t="s">
        <v>497</v>
      </c>
      <c r="C401" s="473"/>
      <c r="D401" s="511" t="s">
        <v>1328</v>
      </c>
      <c r="E401" s="515" t="s">
        <v>1329</v>
      </c>
      <c r="F401" s="512" t="s">
        <v>1330</v>
      </c>
      <c r="G401" s="471"/>
    </row>
    <row r="402" spans="1:7">
      <c r="A402" s="461"/>
      <c r="B402" s="472" t="s">
        <v>497</v>
      </c>
      <c r="C402" s="473" t="s">
        <v>672</v>
      </c>
      <c r="D402" s="469"/>
      <c r="E402" s="470"/>
      <c r="F402" s="470"/>
      <c r="G402" s="471"/>
    </row>
    <row r="403" spans="1:7" ht="193.2">
      <c r="A403" s="461"/>
      <c r="B403" s="472" t="s">
        <v>497</v>
      </c>
      <c r="C403" s="473" t="s">
        <v>18</v>
      </c>
      <c r="D403" s="517" t="s">
        <v>317</v>
      </c>
      <c r="E403" s="470"/>
      <c r="F403" s="470" t="s">
        <v>658</v>
      </c>
      <c r="G403" s="471" t="s">
        <v>1331</v>
      </c>
    </row>
    <row r="404" spans="1:7">
      <c r="A404" s="461"/>
      <c r="B404" s="472" t="s">
        <v>497</v>
      </c>
      <c r="C404" s="473" t="s">
        <v>653</v>
      </c>
      <c r="D404" s="474"/>
      <c r="E404" s="470"/>
      <c r="F404" s="470"/>
      <c r="G404" s="471"/>
    </row>
    <row r="405" spans="1:7">
      <c r="A405" s="461"/>
      <c r="B405" s="472" t="s">
        <v>497</v>
      </c>
      <c r="C405" s="473" t="s">
        <v>25</v>
      </c>
      <c r="D405" s="474"/>
      <c r="E405" s="470"/>
      <c r="F405" s="470"/>
      <c r="G405" s="471"/>
    </row>
    <row r="406" spans="1:7" ht="224.4">
      <c r="A406" s="461" t="s">
        <v>914</v>
      </c>
      <c r="B406" s="472" t="s">
        <v>497</v>
      </c>
      <c r="C406" s="473" t="s">
        <v>30</v>
      </c>
      <c r="D406" s="496" t="s">
        <v>1332</v>
      </c>
      <c r="E406" s="470"/>
      <c r="F406" s="470"/>
      <c r="G406" s="471" t="s">
        <v>658</v>
      </c>
    </row>
    <row r="407" spans="1:7">
      <c r="A407" s="461"/>
      <c r="B407" s="472" t="s">
        <v>497</v>
      </c>
      <c r="C407" s="473" t="s">
        <v>33</v>
      </c>
      <c r="D407" s="474"/>
      <c r="E407" s="470"/>
      <c r="F407" s="470"/>
      <c r="G407" s="471"/>
    </row>
    <row r="408" spans="1:7" ht="193.8">
      <c r="A408" s="461"/>
      <c r="B408" s="468" t="s">
        <v>500</v>
      </c>
      <c r="C408" s="473"/>
      <c r="D408" s="469" t="s">
        <v>1333</v>
      </c>
      <c r="E408" s="470" t="s">
        <v>1334</v>
      </c>
      <c r="F408" s="470" t="s">
        <v>1335</v>
      </c>
      <c r="G408" s="471"/>
    </row>
    <row r="409" spans="1:7">
      <c r="A409" s="461"/>
      <c r="B409" s="472" t="s">
        <v>500</v>
      </c>
      <c r="C409" s="473" t="s">
        <v>672</v>
      </c>
      <c r="D409" s="469"/>
      <c r="E409" s="470"/>
      <c r="F409" s="470"/>
      <c r="G409" s="471"/>
    </row>
    <row r="410" spans="1:7" ht="39.6">
      <c r="A410" s="461"/>
      <c r="B410" s="472" t="s">
        <v>500</v>
      </c>
      <c r="C410" s="473" t="s">
        <v>18</v>
      </c>
      <c r="D410" s="474" t="s">
        <v>1336</v>
      </c>
      <c r="E410" s="470"/>
      <c r="F410" s="470" t="s">
        <v>658</v>
      </c>
      <c r="G410" s="471" t="s">
        <v>658</v>
      </c>
    </row>
    <row r="411" spans="1:7">
      <c r="A411" s="461"/>
      <c r="B411" s="472" t="s">
        <v>500</v>
      </c>
      <c r="C411" s="473" t="s">
        <v>653</v>
      </c>
      <c r="D411" s="474"/>
      <c r="E411" s="470"/>
      <c r="F411" s="470"/>
      <c r="G411" s="471"/>
    </row>
    <row r="412" spans="1:7">
      <c r="A412" s="461"/>
      <c r="B412" s="472" t="s">
        <v>500</v>
      </c>
      <c r="C412" s="473" t="s">
        <v>25</v>
      </c>
      <c r="D412" s="474"/>
      <c r="E412" s="470"/>
      <c r="F412" s="470"/>
      <c r="G412" s="471"/>
    </row>
    <row r="413" spans="1:7" ht="39.6">
      <c r="A413" s="461" t="s">
        <v>914</v>
      </c>
      <c r="B413" s="472" t="s">
        <v>500</v>
      </c>
      <c r="C413" s="473" t="s">
        <v>30</v>
      </c>
      <c r="D413" s="476" t="s">
        <v>1337</v>
      </c>
      <c r="E413" s="470"/>
      <c r="F413" s="470"/>
      <c r="G413" s="471" t="s">
        <v>658</v>
      </c>
    </row>
    <row r="414" spans="1:7">
      <c r="A414" s="461"/>
      <c r="B414" s="472" t="s">
        <v>500</v>
      </c>
      <c r="C414" s="473" t="s">
        <v>33</v>
      </c>
      <c r="D414" s="474"/>
      <c r="E414" s="470"/>
      <c r="F414" s="470"/>
      <c r="G414" s="471"/>
    </row>
    <row r="415" spans="1:7">
      <c r="A415" s="518"/>
      <c r="B415" s="519" t="s">
        <v>1338</v>
      </c>
      <c r="C415" s="520"/>
      <c r="D415" s="521" t="s">
        <v>919</v>
      </c>
      <c r="E415" s="522"/>
      <c r="F415" s="522"/>
      <c r="G415" s="522"/>
    </row>
    <row r="416" spans="1:7">
      <c r="A416" s="518"/>
      <c r="B416" s="523" t="s">
        <v>1339</v>
      </c>
      <c r="C416" s="524"/>
      <c r="D416" s="525" t="s">
        <v>920</v>
      </c>
      <c r="E416" s="526"/>
      <c r="F416" s="526"/>
      <c r="G416" s="526"/>
    </row>
    <row r="417" spans="1:7" ht="255">
      <c r="A417" s="518"/>
      <c r="B417" s="527" t="s">
        <v>923</v>
      </c>
      <c r="C417" s="528"/>
      <c r="D417" s="529" t="s">
        <v>1340</v>
      </c>
      <c r="E417" s="530" t="s">
        <v>1341</v>
      </c>
      <c r="F417" s="530" t="s">
        <v>1342</v>
      </c>
      <c r="G417" s="531"/>
    </row>
    <row r="418" spans="1:7">
      <c r="A418" s="518"/>
      <c r="B418" s="532" t="s">
        <v>923</v>
      </c>
      <c r="C418" s="528" t="s">
        <v>672</v>
      </c>
      <c r="D418" s="529"/>
      <c r="E418" s="530"/>
      <c r="F418" s="530"/>
      <c r="G418" s="531"/>
    </row>
    <row r="419" spans="1:7" ht="66">
      <c r="A419" s="518"/>
      <c r="B419" s="532" t="s">
        <v>923</v>
      </c>
      <c r="C419" s="528" t="s">
        <v>18</v>
      </c>
      <c r="D419" s="533" t="s">
        <v>1343</v>
      </c>
      <c r="E419" s="530"/>
      <c r="F419" s="530" t="s">
        <v>658</v>
      </c>
      <c r="G419" s="531" t="s">
        <v>658</v>
      </c>
    </row>
    <row r="420" spans="1:7">
      <c r="A420" s="518"/>
      <c r="B420" s="532" t="s">
        <v>923</v>
      </c>
      <c r="C420" s="528" t="s">
        <v>653</v>
      </c>
      <c r="D420" s="529"/>
      <c r="E420" s="530"/>
      <c r="F420" s="530"/>
      <c r="G420" s="531"/>
    </row>
    <row r="421" spans="1:7" ht="39.6">
      <c r="A421" s="534"/>
      <c r="B421" s="535" t="s">
        <v>923</v>
      </c>
      <c r="C421" s="536" t="s">
        <v>25</v>
      </c>
      <c r="D421" s="537" t="s">
        <v>1344</v>
      </c>
      <c r="E421" s="538"/>
      <c r="F421" s="538"/>
      <c r="G421" s="539" t="s">
        <v>1097</v>
      </c>
    </row>
    <row r="422" spans="1:7" ht="132">
      <c r="A422" s="461" t="s">
        <v>520</v>
      </c>
      <c r="B422" s="472" t="s">
        <v>923</v>
      </c>
      <c r="C422" s="473" t="s">
        <v>30</v>
      </c>
      <c r="D422" s="496" t="s">
        <v>1345</v>
      </c>
      <c r="E422" s="470"/>
      <c r="F422" s="470"/>
      <c r="G422" s="471" t="s">
        <v>658</v>
      </c>
    </row>
    <row r="423" spans="1:7">
      <c r="A423" s="461"/>
      <c r="B423" s="472" t="s">
        <v>923</v>
      </c>
      <c r="C423" s="473" t="s">
        <v>33</v>
      </c>
      <c r="D423" s="474"/>
      <c r="E423" s="470"/>
      <c r="F423" s="470"/>
      <c r="G423" s="471"/>
    </row>
    <row r="424" spans="1:7" ht="326.39999999999998">
      <c r="A424" s="461"/>
      <c r="B424" s="468" t="s">
        <v>928</v>
      </c>
      <c r="C424" s="473"/>
      <c r="D424" s="469" t="s">
        <v>1346</v>
      </c>
      <c r="E424" s="470" t="s">
        <v>1347</v>
      </c>
      <c r="F424" s="470" t="s">
        <v>1348</v>
      </c>
      <c r="G424" s="471"/>
    </row>
    <row r="425" spans="1:7">
      <c r="A425" s="461"/>
      <c r="B425" s="472" t="s">
        <v>928</v>
      </c>
      <c r="C425" s="473" t="s">
        <v>672</v>
      </c>
      <c r="D425" s="474"/>
      <c r="E425" s="470"/>
      <c r="F425" s="470"/>
      <c r="G425" s="471"/>
    </row>
    <row r="426" spans="1:7" ht="132">
      <c r="A426" s="461"/>
      <c r="B426" s="472" t="s">
        <v>928</v>
      </c>
      <c r="C426" s="473" t="s">
        <v>18</v>
      </c>
      <c r="D426" s="540" t="s">
        <v>322</v>
      </c>
      <c r="E426" s="470"/>
      <c r="F426" s="470"/>
      <c r="G426" s="471" t="s">
        <v>1349</v>
      </c>
    </row>
    <row r="427" spans="1:7">
      <c r="A427" s="461"/>
      <c r="B427" s="472" t="s">
        <v>928</v>
      </c>
      <c r="C427" s="473" t="s">
        <v>653</v>
      </c>
      <c r="D427" s="474"/>
      <c r="E427" s="470"/>
      <c r="F427" s="470"/>
      <c r="G427" s="471"/>
    </row>
    <row r="428" spans="1:7" ht="39.6">
      <c r="A428" s="461"/>
      <c r="B428" s="472" t="s">
        <v>928</v>
      </c>
      <c r="C428" s="473" t="s">
        <v>25</v>
      </c>
      <c r="D428" s="474" t="s">
        <v>1350</v>
      </c>
      <c r="E428" s="470"/>
      <c r="F428" s="470"/>
      <c r="G428" s="471" t="s">
        <v>1097</v>
      </c>
    </row>
    <row r="429" spans="1:7" ht="39.6">
      <c r="A429" s="461" t="s">
        <v>1351</v>
      </c>
      <c r="B429" s="472" t="s">
        <v>928</v>
      </c>
      <c r="C429" s="473" t="s">
        <v>30</v>
      </c>
      <c r="D429" s="496" t="s">
        <v>1352</v>
      </c>
      <c r="E429" s="470"/>
      <c r="F429" s="470"/>
      <c r="G429" s="471" t="s">
        <v>658</v>
      </c>
    </row>
    <row r="430" spans="1:7">
      <c r="A430" s="461"/>
      <c r="B430" s="472" t="s">
        <v>928</v>
      </c>
      <c r="C430" s="473" t="s">
        <v>33</v>
      </c>
      <c r="D430" s="474"/>
      <c r="E430" s="470"/>
      <c r="F430" s="470"/>
      <c r="G430" s="471"/>
    </row>
    <row r="431" spans="1:7" ht="112.2">
      <c r="A431" s="461"/>
      <c r="B431" s="468" t="s">
        <v>933</v>
      </c>
      <c r="C431" s="473"/>
      <c r="D431" s="469" t="s">
        <v>1353</v>
      </c>
      <c r="E431" s="470" t="s">
        <v>1354</v>
      </c>
      <c r="F431" s="470" t="s">
        <v>1355</v>
      </c>
      <c r="G431" s="471"/>
    </row>
    <row r="432" spans="1:7">
      <c r="A432" s="461"/>
      <c r="B432" s="472" t="s">
        <v>933</v>
      </c>
      <c r="C432" s="473" t="s">
        <v>672</v>
      </c>
      <c r="D432" s="469"/>
      <c r="E432" s="470"/>
      <c r="F432" s="470"/>
      <c r="G432" s="471"/>
    </row>
    <row r="433" spans="1:7" ht="132">
      <c r="A433" s="461"/>
      <c r="B433" s="472" t="s">
        <v>1356</v>
      </c>
      <c r="C433" s="473" t="s">
        <v>18</v>
      </c>
      <c r="D433" s="474" t="s">
        <v>1357</v>
      </c>
      <c r="E433" s="470"/>
      <c r="F433" s="470" t="s">
        <v>658</v>
      </c>
      <c r="G433" s="471" t="s">
        <v>658</v>
      </c>
    </row>
    <row r="434" spans="1:7">
      <c r="A434" s="461"/>
      <c r="B434" s="472" t="s">
        <v>1358</v>
      </c>
      <c r="C434" s="473" t="s">
        <v>653</v>
      </c>
      <c r="D434" s="474"/>
      <c r="E434" s="470"/>
      <c r="F434" s="470"/>
      <c r="G434" s="471"/>
    </row>
    <row r="435" spans="1:7" ht="118.8">
      <c r="A435" s="461"/>
      <c r="B435" s="472" t="s">
        <v>1359</v>
      </c>
      <c r="C435" s="473" t="s">
        <v>25</v>
      </c>
      <c r="D435" s="474" t="s">
        <v>1360</v>
      </c>
      <c r="E435" s="470"/>
      <c r="F435" s="470"/>
      <c r="G435" s="471" t="s">
        <v>1097</v>
      </c>
    </row>
    <row r="436" spans="1:7" ht="124.2">
      <c r="A436" s="461" t="s">
        <v>525</v>
      </c>
      <c r="B436" s="472" t="s">
        <v>1361</v>
      </c>
      <c r="C436" s="473" t="s">
        <v>30</v>
      </c>
      <c r="D436" s="495" t="s">
        <v>1362</v>
      </c>
      <c r="E436" s="470"/>
      <c r="F436" s="470"/>
      <c r="G436" s="471" t="s">
        <v>658</v>
      </c>
    </row>
    <row r="437" spans="1:7">
      <c r="A437" s="461"/>
      <c r="B437" s="472" t="s">
        <v>1363</v>
      </c>
      <c r="C437" s="473" t="s">
        <v>33</v>
      </c>
      <c r="D437" s="474"/>
      <c r="E437" s="470"/>
      <c r="F437" s="470"/>
      <c r="G437" s="471"/>
    </row>
    <row r="438" spans="1:7">
      <c r="A438" s="461"/>
      <c r="B438" s="465" t="s">
        <v>1364</v>
      </c>
      <c r="C438" s="478"/>
      <c r="D438" s="466" t="s">
        <v>935</v>
      </c>
      <c r="E438" s="467"/>
      <c r="F438" s="467"/>
      <c r="G438" s="467"/>
    </row>
    <row r="439" spans="1:7" ht="132.6">
      <c r="A439" s="461"/>
      <c r="B439" s="468" t="s">
        <v>938</v>
      </c>
      <c r="C439" s="473"/>
      <c r="D439" s="469" t="s">
        <v>1365</v>
      </c>
      <c r="E439" s="470" t="s">
        <v>1366</v>
      </c>
      <c r="F439" s="470" t="s">
        <v>1367</v>
      </c>
      <c r="G439" s="471"/>
    </row>
    <row r="440" spans="1:7">
      <c r="A440" s="461"/>
      <c r="B440" s="472" t="s">
        <v>938</v>
      </c>
      <c r="C440" s="473" t="s">
        <v>672</v>
      </c>
      <c r="D440" s="469"/>
      <c r="E440" s="470"/>
      <c r="F440" s="470"/>
      <c r="G440" s="471"/>
    </row>
    <row r="441" spans="1:7" ht="52.8">
      <c r="A441" s="461"/>
      <c r="B441" s="472" t="s">
        <v>938</v>
      </c>
      <c r="C441" s="473" t="s">
        <v>18</v>
      </c>
      <c r="D441" s="477" t="s">
        <v>1368</v>
      </c>
      <c r="E441" s="470"/>
      <c r="F441" s="470" t="s">
        <v>658</v>
      </c>
      <c r="G441" s="471" t="s">
        <v>658</v>
      </c>
    </row>
    <row r="442" spans="1:7">
      <c r="A442" s="461"/>
      <c r="B442" s="472" t="s">
        <v>938</v>
      </c>
      <c r="C442" s="473" t="s">
        <v>653</v>
      </c>
      <c r="D442" s="474"/>
      <c r="E442" s="470"/>
      <c r="F442" s="470"/>
      <c r="G442" s="471"/>
    </row>
    <row r="443" spans="1:7" ht="39.6">
      <c r="A443" s="461"/>
      <c r="B443" s="472" t="s">
        <v>938</v>
      </c>
      <c r="C443" s="473" t="s">
        <v>25</v>
      </c>
      <c r="D443" s="474" t="s">
        <v>1369</v>
      </c>
      <c r="E443" s="470"/>
      <c r="F443" s="470"/>
      <c r="G443" s="471" t="s">
        <v>1097</v>
      </c>
    </row>
    <row r="444" spans="1:7" ht="55.2">
      <c r="A444" s="461" t="s">
        <v>1370</v>
      </c>
      <c r="B444" s="472" t="s">
        <v>938</v>
      </c>
      <c r="C444" s="473" t="s">
        <v>30</v>
      </c>
      <c r="D444" s="495" t="s">
        <v>1371</v>
      </c>
      <c r="E444" s="470"/>
      <c r="F444" s="470"/>
      <c r="G444" s="471" t="s">
        <v>658</v>
      </c>
    </row>
    <row r="445" spans="1:7">
      <c r="A445" s="461"/>
      <c r="B445" s="472" t="s">
        <v>938</v>
      </c>
      <c r="C445" s="473" t="s">
        <v>33</v>
      </c>
      <c r="D445" s="474"/>
      <c r="E445" s="470"/>
      <c r="F445" s="470"/>
      <c r="G445" s="471"/>
    </row>
    <row r="446" spans="1:7" ht="102">
      <c r="A446" s="461"/>
      <c r="B446" s="468" t="s">
        <v>942</v>
      </c>
      <c r="C446" s="473"/>
      <c r="D446" s="469" t="s">
        <v>1372</v>
      </c>
      <c r="E446" s="470" t="s">
        <v>1373</v>
      </c>
      <c r="F446" s="470" t="s">
        <v>1374</v>
      </c>
      <c r="G446" s="471"/>
    </row>
    <row r="447" spans="1:7">
      <c r="A447" s="461"/>
      <c r="B447" s="472" t="s">
        <v>942</v>
      </c>
      <c r="C447" s="473" t="s">
        <v>672</v>
      </c>
      <c r="D447" s="469"/>
      <c r="E447" s="470"/>
      <c r="F447" s="470"/>
      <c r="G447" s="471"/>
    </row>
    <row r="448" spans="1:7" ht="66">
      <c r="A448" s="461"/>
      <c r="B448" s="472" t="s">
        <v>942</v>
      </c>
      <c r="C448" s="473" t="s">
        <v>18</v>
      </c>
      <c r="D448" s="474" t="s">
        <v>1375</v>
      </c>
      <c r="E448" s="470"/>
      <c r="F448" s="470" t="s">
        <v>658</v>
      </c>
      <c r="G448" s="471" t="s">
        <v>658</v>
      </c>
    </row>
    <row r="449" spans="1:7">
      <c r="A449" s="461"/>
      <c r="B449" s="472" t="s">
        <v>942</v>
      </c>
      <c r="C449" s="473" t="s">
        <v>653</v>
      </c>
      <c r="D449" s="474"/>
      <c r="E449" s="470"/>
      <c r="F449" s="470"/>
      <c r="G449" s="471"/>
    </row>
    <row r="450" spans="1:7" ht="303.60000000000002">
      <c r="A450" s="461"/>
      <c r="B450" s="472" t="s">
        <v>942</v>
      </c>
      <c r="C450" s="473" t="s">
        <v>25</v>
      </c>
      <c r="D450" s="474" t="s">
        <v>1376</v>
      </c>
      <c r="E450" s="470"/>
      <c r="F450" s="470"/>
      <c r="G450" s="471" t="s">
        <v>1097</v>
      </c>
    </row>
    <row r="451" spans="1:7" ht="79.2">
      <c r="A451" s="461" t="s">
        <v>1377</v>
      </c>
      <c r="B451" s="472" t="s">
        <v>942</v>
      </c>
      <c r="C451" s="473" t="s">
        <v>30</v>
      </c>
      <c r="D451" s="516" t="s">
        <v>1378</v>
      </c>
      <c r="E451" s="470"/>
      <c r="F451" s="470"/>
      <c r="G451" s="471" t="s">
        <v>658</v>
      </c>
    </row>
    <row r="452" spans="1:7">
      <c r="A452" s="461"/>
      <c r="B452" s="472" t="s">
        <v>942</v>
      </c>
      <c r="C452" s="473" t="s">
        <v>33</v>
      </c>
      <c r="D452" s="474"/>
      <c r="E452" s="470"/>
      <c r="F452" s="470"/>
      <c r="G452" s="471"/>
    </row>
    <row r="453" spans="1:7">
      <c r="A453" s="461"/>
      <c r="B453" s="465" t="s">
        <v>1379</v>
      </c>
      <c r="C453" s="478"/>
      <c r="D453" s="483" t="s">
        <v>1380</v>
      </c>
      <c r="E453" s="467"/>
      <c r="F453" s="467"/>
      <c r="G453" s="467"/>
    </row>
    <row r="454" spans="1:7" ht="132.6">
      <c r="A454" s="461"/>
      <c r="B454" s="468" t="s">
        <v>518</v>
      </c>
      <c r="C454" s="473"/>
      <c r="D454" s="469" t="s">
        <v>1381</v>
      </c>
      <c r="E454" s="470" t="s">
        <v>1382</v>
      </c>
      <c r="F454" s="470" t="s">
        <v>1383</v>
      </c>
      <c r="G454" s="471"/>
    </row>
    <row r="455" spans="1:7">
      <c r="A455" s="461"/>
      <c r="B455" s="472" t="s">
        <v>518</v>
      </c>
      <c r="C455" s="473" t="s">
        <v>672</v>
      </c>
      <c r="D455" s="469"/>
      <c r="E455" s="470"/>
      <c r="F455" s="470"/>
      <c r="G455" s="471"/>
    </row>
    <row r="456" spans="1:7" ht="92.4">
      <c r="A456" s="461"/>
      <c r="B456" s="472" t="s">
        <v>518</v>
      </c>
      <c r="C456" s="473" t="s">
        <v>18</v>
      </c>
      <c r="D456" s="477" t="s">
        <v>1384</v>
      </c>
      <c r="E456" s="470"/>
      <c r="F456" s="470" t="s">
        <v>1097</v>
      </c>
      <c r="G456" s="471" t="s">
        <v>658</v>
      </c>
    </row>
    <row r="457" spans="1:7">
      <c r="A457" s="461"/>
      <c r="B457" s="472" t="s">
        <v>518</v>
      </c>
      <c r="C457" s="473" t="s">
        <v>653</v>
      </c>
      <c r="D457" s="474"/>
      <c r="E457" s="470"/>
      <c r="F457" s="470"/>
      <c r="G457" s="471"/>
    </row>
    <row r="458" spans="1:7" ht="39.6">
      <c r="A458" s="461"/>
      <c r="B458" s="472" t="s">
        <v>518</v>
      </c>
      <c r="C458" s="473" t="s">
        <v>25</v>
      </c>
      <c r="D458" s="476" t="s">
        <v>1385</v>
      </c>
      <c r="E458" s="470"/>
      <c r="F458" s="470"/>
      <c r="G458" s="471" t="s">
        <v>1097</v>
      </c>
    </row>
    <row r="459" spans="1:7" ht="14.4">
      <c r="A459" s="461" t="s">
        <v>1386</v>
      </c>
      <c r="B459" s="472" t="s">
        <v>518</v>
      </c>
      <c r="C459" s="473" t="s">
        <v>30</v>
      </c>
      <c r="D459" s="541" t="s">
        <v>1387</v>
      </c>
      <c r="E459" s="470"/>
      <c r="F459" s="470"/>
      <c r="G459" s="471" t="s">
        <v>658</v>
      </c>
    </row>
    <row r="460" spans="1:7">
      <c r="A460" s="461"/>
      <c r="B460" s="472" t="s">
        <v>518</v>
      </c>
      <c r="C460" s="473" t="s">
        <v>33</v>
      </c>
      <c r="D460" s="474"/>
      <c r="E460" s="470"/>
      <c r="F460" s="470"/>
      <c r="G460" s="471"/>
    </row>
    <row r="461" spans="1:7" ht="367.2">
      <c r="A461" s="461"/>
      <c r="B461" s="468" t="s">
        <v>952</v>
      </c>
      <c r="C461" s="473"/>
      <c r="D461" s="469" t="s">
        <v>1388</v>
      </c>
      <c r="E461" s="470" t="s">
        <v>1389</v>
      </c>
      <c r="F461" s="470" t="s">
        <v>1390</v>
      </c>
      <c r="G461" s="471"/>
    </row>
    <row r="462" spans="1:7">
      <c r="A462" s="461"/>
      <c r="B462" s="472" t="s">
        <v>952</v>
      </c>
      <c r="C462" s="473" t="s">
        <v>672</v>
      </c>
      <c r="D462" s="469"/>
      <c r="E462" s="470"/>
      <c r="F462" s="470"/>
      <c r="G462" s="471"/>
    </row>
    <row r="463" spans="1:7" ht="79.2">
      <c r="A463" s="461"/>
      <c r="B463" s="472" t="s">
        <v>952</v>
      </c>
      <c r="C463" s="473" t="s">
        <v>18</v>
      </c>
      <c r="D463" s="474" t="s">
        <v>1391</v>
      </c>
      <c r="E463" s="470"/>
      <c r="F463" s="470"/>
      <c r="G463" s="471" t="s">
        <v>658</v>
      </c>
    </row>
    <row r="464" spans="1:7">
      <c r="A464" s="461"/>
      <c r="B464" s="472" t="s">
        <v>952</v>
      </c>
      <c r="C464" s="473" t="s">
        <v>653</v>
      </c>
      <c r="D464" s="474"/>
      <c r="E464" s="470"/>
      <c r="F464" s="470"/>
      <c r="G464" s="471"/>
    </row>
    <row r="465" spans="1:7" ht="39.6">
      <c r="A465" s="461"/>
      <c r="B465" s="472" t="s">
        <v>952</v>
      </c>
      <c r="C465" s="473" t="s">
        <v>25</v>
      </c>
      <c r="D465" s="474" t="s">
        <v>1392</v>
      </c>
      <c r="E465" s="470"/>
      <c r="F465" s="470"/>
      <c r="G465" s="471"/>
    </row>
    <row r="466" spans="1:7" ht="27.6">
      <c r="A466" s="461" t="s">
        <v>954</v>
      </c>
      <c r="B466" s="472" t="s">
        <v>952</v>
      </c>
      <c r="C466" s="473" t="s">
        <v>30</v>
      </c>
      <c r="D466" s="495" t="s">
        <v>1393</v>
      </c>
      <c r="E466" s="470"/>
      <c r="F466" s="470"/>
      <c r="G466" s="471" t="s">
        <v>658</v>
      </c>
    </row>
    <row r="467" spans="1:7">
      <c r="A467" s="461"/>
      <c r="B467" s="472" t="s">
        <v>952</v>
      </c>
      <c r="C467" s="473" t="s">
        <v>33</v>
      </c>
      <c r="D467" s="474"/>
      <c r="E467" s="470"/>
      <c r="F467" s="470"/>
      <c r="G467" s="471"/>
    </row>
    <row r="468" spans="1:7" ht="122.4">
      <c r="A468" s="461"/>
      <c r="B468" s="468" t="s">
        <v>957</v>
      </c>
      <c r="C468" s="473"/>
      <c r="D468" s="469" t="s">
        <v>1394</v>
      </c>
      <c r="E468" s="470" t="s">
        <v>1395</v>
      </c>
      <c r="F468" s="470" t="s">
        <v>955</v>
      </c>
      <c r="G468" s="471"/>
    </row>
    <row r="469" spans="1:7">
      <c r="A469" s="461"/>
      <c r="B469" s="472" t="s">
        <v>957</v>
      </c>
      <c r="C469" s="473" t="s">
        <v>672</v>
      </c>
      <c r="D469" s="469"/>
      <c r="E469" s="470"/>
      <c r="F469" s="470"/>
      <c r="G469" s="471"/>
    </row>
    <row r="470" spans="1:7" ht="92.4">
      <c r="A470" s="461"/>
      <c r="B470" s="472" t="s">
        <v>957</v>
      </c>
      <c r="C470" s="473" t="s">
        <v>18</v>
      </c>
      <c r="D470" s="474" t="s">
        <v>1396</v>
      </c>
      <c r="E470" s="470"/>
      <c r="F470" s="470" t="s">
        <v>658</v>
      </c>
      <c r="G470" s="471" t="s">
        <v>658</v>
      </c>
    </row>
    <row r="471" spans="1:7" ht="39.6">
      <c r="A471" s="461"/>
      <c r="B471" s="472" t="s">
        <v>957</v>
      </c>
      <c r="C471" s="473" t="s">
        <v>25</v>
      </c>
      <c r="D471" s="474" t="s">
        <v>1397</v>
      </c>
      <c r="E471" s="470"/>
      <c r="F471" s="470"/>
      <c r="G471" s="471" t="s">
        <v>1097</v>
      </c>
    </row>
    <row r="472" spans="1:7">
      <c r="A472" s="461"/>
      <c r="B472" s="472" t="s">
        <v>957</v>
      </c>
      <c r="C472" s="473" t="s">
        <v>25</v>
      </c>
      <c r="D472" s="474"/>
      <c r="E472" s="470"/>
      <c r="F472" s="470"/>
      <c r="G472" s="471"/>
    </row>
    <row r="473" spans="1:7">
      <c r="A473" s="461"/>
      <c r="B473" s="472" t="s">
        <v>957</v>
      </c>
      <c r="C473" s="473" t="s">
        <v>30</v>
      </c>
      <c r="D473" s="474"/>
      <c r="E473" s="470"/>
      <c r="F473" s="470"/>
      <c r="G473" s="471"/>
    </row>
    <row r="474" spans="1:7">
      <c r="A474" s="461"/>
      <c r="B474" s="472" t="s">
        <v>957</v>
      </c>
      <c r="C474" s="473" t="s">
        <v>33</v>
      </c>
      <c r="D474" s="474"/>
      <c r="E474" s="470"/>
      <c r="F474" s="470"/>
      <c r="G474" s="471"/>
    </row>
    <row r="475" spans="1:7">
      <c r="A475" s="461"/>
      <c r="B475" s="465" t="s">
        <v>1398</v>
      </c>
      <c r="C475" s="478"/>
      <c r="D475" s="466" t="s">
        <v>959</v>
      </c>
      <c r="E475" s="467"/>
      <c r="F475" s="467"/>
      <c r="G475" s="467"/>
    </row>
    <row r="476" spans="1:7" ht="204">
      <c r="A476" s="461"/>
      <c r="B476" s="468" t="s">
        <v>520</v>
      </c>
      <c r="C476" s="473"/>
      <c r="D476" s="469" t="s">
        <v>1399</v>
      </c>
      <c r="E476" s="470" t="s">
        <v>1400</v>
      </c>
      <c r="F476" s="470" t="s">
        <v>960</v>
      </c>
      <c r="G476" s="471"/>
    </row>
    <row r="477" spans="1:7">
      <c r="A477" s="461"/>
      <c r="B477" s="472" t="s">
        <v>520</v>
      </c>
      <c r="C477" s="473" t="s">
        <v>672</v>
      </c>
      <c r="D477" s="469"/>
      <c r="E477" s="470"/>
      <c r="F477" s="470"/>
      <c r="G477" s="471"/>
    </row>
    <row r="478" spans="1:7" ht="39.6">
      <c r="A478" s="461"/>
      <c r="B478" s="472" t="s">
        <v>520</v>
      </c>
      <c r="C478" s="473" t="s">
        <v>18</v>
      </c>
      <c r="D478" s="474" t="s">
        <v>1401</v>
      </c>
      <c r="E478" s="470"/>
      <c r="F478" s="470" t="s">
        <v>658</v>
      </c>
      <c r="G478" s="471" t="s">
        <v>658</v>
      </c>
    </row>
    <row r="479" spans="1:7" ht="26.4">
      <c r="A479" s="461"/>
      <c r="B479" s="472" t="s">
        <v>520</v>
      </c>
      <c r="C479" s="473" t="s">
        <v>653</v>
      </c>
      <c r="D479" s="474" t="s">
        <v>1402</v>
      </c>
      <c r="E479" s="470"/>
      <c r="F479" s="470"/>
      <c r="G479" s="471" t="s">
        <v>1097</v>
      </c>
    </row>
    <row r="480" spans="1:7">
      <c r="A480" s="461"/>
      <c r="B480" s="472" t="s">
        <v>520</v>
      </c>
      <c r="C480" s="473" t="s">
        <v>25</v>
      </c>
      <c r="D480" s="474"/>
      <c r="E480" s="470"/>
      <c r="F480" s="470"/>
      <c r="G480" s="471"/>
    </row>
    <row r="481" spans="1:7" ht="66">
      <c r="A481" s="461" t="s">
        <v>963</v>
      </c>
      <c r="B481" s="472" t="s">
        <v>520</v>
      </c>
      <c r="C481" s="473" t="s">
        <v>30</v>
      </c>
      <c r="D481" s="485" t="s">
        <v>1403</v>
      </c>
      <c r="E481" s="470"/>
      <c r="F481" s="470"/>
      <c r="G481" s="471" t="s">
        <v>658</v>
      </c>
    </row>
    <row r="482" spans="1:7">
      <c r="A482" s="461"/>
      <c r="B482" s="472" t="s">
        <v>520</v>
      </c>
      <c r="C482" s="473" t="s">
        <v>33</v>
      </c>
      <c r="D482" s="474"/>
      <c r="E482" s="470"/>
      <c r="F482" s="470"/>
      <c r="G482" s="471"/>
    </row>
    <row r="483" spans="1:7" ht="122.4">
      <c r="A483" s="461"/>
      <c r="B483" s="468" t="s">
        <v>521</v>
      </c>
      <c r="C483" s="473"/>
      <c r="D483" s="474" t="s">
        <v>967</v>
      </c>
      <c r="E483" s="470" t="s">
        <v>1404</v>
      </c>
      <c r="F483" s="470" t="s">
        <v>1405</v>
      </c>
      <c r="G483" s="471"/>
    </row>
    <row r="484" spans="1:7">
      <c r="A484" s="461"/>
      <c r="B484" s="472" t="s">
        <v>521</v>
      </c>
      <c r="C484" s="473" t="s">
        <v>672</v>
      </c>
      <c r="D484" s="474"/>
      <c r="E484" s="470"/>
      <c r="F484" s="470"/>
      <c r="G484" s="471"/>
    </row>
    <row r="485" spans="1:7">
      <c r="A485" s="461"/>
      <c r="B485" s="472" t="s">
        <v>521</v>
      </c>
      <c r="C485" s="473" t="s">
        <v>18</v>
      </c>
      <c r="D485" s="474" t="s">
        <v>1406</v>
      </c>
      <c r="E485" s="470"/>
      <c r="F485" s="470" t="s">
        <v>658</v>
      </c>
      <c r="G485" s="471" t="s">
        <v>658</v>
      </c>
    </row>
    <row r="486" spans="1:7">
      <c r="A486" s="461"/>
      <c r="B486" s="472" t="s">
        <v>521</v>
      </c>
      <c r="C486" s="473" t="s">
        <v>653</v>
      </c>
      <c r="D486" s="474" t="s">
        <v>1406</v>
      </c>
      <c r="E486" s="470"/>
      <c r="F486" s="470"/>
      <c r="G486" s="471" t="s">
        <v>1097</v>
      </c>
    </row>
    <row r="487" spans="1:7">
      <c r="A487" s="461"/>
      <c r="B487" s="472" t="s">
        <v>521</v>
      </c>
      <c r="C487" s="473" t="s">
        <v>25</v>
      </c>
      <c r="D487" s="474" t="s">
        <v>1406</v>
      </c>
      <c r="E487" s="470"/>
      <c r="F487" s="470"/>
      <c r="G487" s="471" t="s">
        <v>658</v>
      </c>
    </row>
    <row r="488" spans="1:7">
      <c r="A488" s="461"/>
      <c r="B488" s="472" t="s">
        <v>521</v>
      </c>
      <c r="C488" s="473" t="s">
        <v>30</v>
      </c>
      <c r="D488" s="474"/>
      <c r="E488" s="470"/>
      <c r="F488" s="470"/>
      <c r="G488" s="471"/>
    </row>
    <row r="489" spans="1:7">
      <c r="A489" s="461"/>
      <c r="B489" s="472" t="s">
        <v>521</v>
      </c>
      <c r="C489" s="473" t="s">
        <v>33</v>
      </c>
      <c r="D489" s="474"/>
      <c r="E489" s="470"/>
      <c r="F489" s="470"/>
      <c r="G489" s="471"/>
    </row>
    <row r="490" spans="1:7">
      <c r="A490" s="461"/>
      <c r="B490" s="462" t="s">
        <v>1407</v>
      </c>
      <c r="C490" s="480"/>
      <c r="D490" s="463" t="s">
        <v>970</v>
      </c>
      <c r="E490" s="464"/>
      <c r="F490" s="464"/>
      <c r="G490" s="464"/>
    </row>
    <row r="491" spans="1:7">
      <c r="A491" s="461"/>
      <c r="B491" s="465" t="s">
        <v>1408</v>
      </c>
      <c r="C491" s="478"/>
      <c r="D491" s="466" t="s">
        <v>971</v>
      </c>
      <c r="E491" s="467"/>
      <c r="F491" s="467"/>
      <c r="G491" s="467"/>
    </row>
    <row r="492" spans="1:7" ht="255">
      <c r="A492" s="461"/>
      <c r="B492" s="468" t="s">
        <v>698</v>
      </c>
      <c r="C492" s="473"/>
      <c r="D492" s="469" t="s">
        <v>1409</v>
      </c>
      <c r="E492" s="470" t="s">
        <v>1410</v>
      </c>
      <c r="F492" s="470" t="s">
        <v>1411</v>
      </c>
      <c r="G492" s="471" t="s">
        <v>658</v>
      </c>
    </row>
    <row r="493" spans="1:7">
      <c r="A493" s="461"/>
      <c r="B493" s="472" t="s">
        <v>698</v>
      </c>
      <c r="C493" s="473" t="s">
        <v>672</v>
      </c>
      <c r="D493" s="469"/>
      <c r="E493" s="470"/>
      <c r="F493" s="470"/>
      <c r="G493" s="471"/>
    </row>
    <row r="494" spans="1:7" ht="52.8">
      <c r="A494" s="461"/>
      <c r="B494" s="472" t="s">
        <v>698</v>
      </c>
      <c r="C494" s="473" t="s">
        <v>18</v>
      </c>
      <c r="D494" s="474" t="s">
        <v>1412</v>
      </c>
      <c r="E494" s="470"/>
      <c r="F494" s="470" t="s">
        <v>658</v>
      </c>
      <c r="G494" s="471" t="s">
        <v>658</v>
      </c>
    </row>
    <row r="495" spans="1:7">
      <c r="A495" s="461"/>
      <c r="B495" s="472" t="s">
        <v>698</v>
      </c>
      <c r="C495" s="473" t="s">
        <v>653</v>
      </c>
      <c r="D495" s="474"/>
      <c r="E495" s="470"/>
      <c r="F495" s="470"/>
      <c r="G495" s="471"/>
    </row>
    <row r="496" spans="1:7">
      <c r="A496" s="461"/>
      <c r="B496" s="472" t="s">
        <v>698</v>
      </c>
      <c r="C496" s="473" t="s">
        <v>25</v>
      </c>
      <c r="D496" s="474"/>
      <c r="E496" s="470"/>
      <c r="F496" s="470"/>
      <c r="G496" s="471"/>
    </row>
    <row r="497" spans="1:7" ht="105.6">
      <c r="A497" s="461" t="s">
        <v>820</v>
      </c>
      <c r="B497" s="472" t="s">
        <v>698</v>
      </c>
      <c r="C497" s="473" t="s">
        <v>30</v>
      </c>
      <c r="D497" s="485" t="s">
        <v>1413</v>
      </c>
      <c r="E497" s="470"/>
      <c r="F497" s="470"/>
      <c r="G497" s="471" t="s">
        <v>658</v>
      </c>
    </row>
    <row r="498" spans="1:7">
      <c r="A498" s="461"/>
      <c r="B498" s="472" t="s">
        <v>698</v>
      </c>
      <c r="C498" s="473" t="s">
        <v>33</v>
      </c>
      <c r="D498" s="474"/>
      <c r="E498" s="470"/>
      <c r="F498" s="470"/>
      <c r="G498" s="471"/>
    </row>
    <row r="499" spans="1:7" ht="71.400000000000006">
      <c r="A499" s="461"/>
      <c r="B499" s="468" t="s">
        <v>979</v>
      </c>
      <c r="C499" s="473"/>
      <c r="D499" s="469" t="s">
        <v>984</v>
      </c>
      <c r="E499" s="470" t="s">
        <v>1414</v>
      </c>
      <c r="F499" s="470" t="s">
        <v>977</v>
      </c>
      <c r="G499" s="471"/>
    </row>
    <row r="500" spans="1:7">
      <c r="A500" s="461"/>
      <c r="B500" s="472" t="s">
        <v>979</v>
      </c>
      <c r="C500" s="473" t="s">
        <v>672</v>
      </c>
      <c r="D500" s="469"/>
      <c r="E500" s="470"/>
      <c r="F500" s="470"/>
      <c r="G500" s="471"/>
    </row>
    <row r="501" spans="1:7">
      <c r="A501" s="461"/>
      <c r="B501" s="472" t="s">
        <v>979</v>
      </c>
      <c r="C501" s="473" t="s">
        <v>18</v>
      </c>
      <c r="D501" s="474"/>
      <c r="E501" s="470"/>
      <c r="F501" s="470"/>
      <c r="G501" s="471"/>
    </row>
    <row r="502" spans="1:7" ht="39.6">
      <c r="A502" s="461"/>
      <c r="B502" s="472" t="s">
        <v>979</v>
      </c>
      <c r="C502" s="473" t="s">
        <v>653</v>
      </c>
      <c r="D502" s="474" t="s">
        <v>1415</v>
      </c>
      <c r="E502" s="470"/>
      <c r="F502" s="470" t="s">
        <v>658</v>
      </c>
      <c r="G502" s="471" t="s">
        <v>658</v>
      </c>
    </row>
    <row r="503" spans="1:7">
      <c r="A503" s="461"/>
      <c r="B503" s="472" t="s">
        <v>979</v>
      </c>
      <c r="C503" s="473" t="s">
        <v>25</v>
      </c>
      <c r="D503" s="474"/>
      <c r="E503" s="470"/>
      <c r="F503" s="470"/>
      <c r="G503" s="471"/>
    </row>
    <row r="504" spans="1:7" ht="66">
      <c r="A504" s="461" t="s">
        <v>832</v>
      </c>
      <c r="B504" s="472" t="s">
        <v>979</v>
      </c>
      <c r="C504" s="473" t="s">
        <v>30</v>
      </c>
      <c r="D504" s="496" t="s">
        <v>1416</v>
      </c>
      <c r="E504" s="470"/>
      <c r="F504" s="470"/>
      <c r="G504" s="471" t="s">
        <v>658</v>
      </c>
    </row>
    <row r="505" spans="1:7">
      <c r="A505" s="461"/>
      <c r="B505" s="472" t="s">
        <v>979</v>
      </c>
      <c r="C505" s="473" t="s">
        <v>33</v>
      </c>
      <c r="D505" s="474"/>
      <c r="E505" s="470"/>
      <c r="F505" s="470"/>
      <c r="G505" s="471"/>
    </row>
    <row r="506" spans="1:7">
      <c r="A506" s="461"/>
      <c r="B506" s="465" t="s">
        <v>1417</v>
      </c>
      <c r="C506" s="478"/>
      <c r="D506" s="542" t="s">
        <v>986</v>
      </c>
      <c r="E506" s="467"/>
      <c r="F506" s="467"/>
      <c r="G506" s="467"/>
    </row>
    <row r="507" spans="1:7" ht="193.8">
      <c r="A507" s="461"/>
      <c r="B507" s="468" t="s">
        <v>709</v>
      </c>
      <c r="C507" s="473"/>
      <c r="D507" s="469" t="s">
        <v>989</v>
      </c>
      <c r="E507" s="470" t="s">
        <v>1418</v>
      </c>
      <c r="F507" s="470" t="s">
        <v>1419</v>
      </c>
      <c r="G507" s="471"/>
    </row>
    <row r="508" spans="1:7">
      <c r="A508" s="461"/>
      <c r="B508" s="472" t="s">
        <v>709</v>
      </c>
      <c r="C508" s="473" t="s">
        <v>672</v>
      </c>
      <c r="D508" s="469"/>
      <c r="E508" s="470"/>
      <c r="F508" s="470"/>
      <c r="G508" s="471"/>
    </row>
    <row r="509" spans="1:7" ht="26.4">
      <c r="A509" s="461"/>
      <c r="B509" s="472" t="s">
        <v>709</v>
      </c>
      <c r="C509" s="473" t="s">
        <v>18</v>
      </c>
      <c r="D509" s="474" t="s">
        <v>1420</v>
      </c>
      <c r="E509" s="470"/>
      <c r="F509" s="470" t="s">
        <v>658</v>
      </c>
      <c r="G509" s="471" t="s">
        <v>658</v>
      </c>
    </row>
    <row r="510" spans="1:7">
      <c r="A510" s="461"/>
      <c r="B510" s="472" t="s">
        <v>709</v>
      </c>
      <c r="C510" s="473" t="s">
        <v>653</v>
      </c>
      <c r="D510" s="474"/>
      <c r="E510" s="470"/>
      <c r="F510" s="470"/>
      <c r="G510" s="471"/>
    </row>
    <row r="511" spans="1:7">
      <c r="A511" s="461"/>
      <c r="B511" s="472" t="s">
        <v>709</v>
      </c>
      <c r="C511" s="473" t="s">
        <v>25</v>
      </c>
      <c r="D511" s="474"/>
      <c r="E511" s="470"/>
      <c r="F511" s="470"/>
      <c r="G511" s="471"/>
    </row>
    <row r="512" spans="1:7" ht="79.2">
      <c r="A512" s="461" t="s">
        <v>827</v>
      </c>
      <c r="B512" s="472" t="s">
        <v>709</v>
      </c>
      <c r="C512" s="473" t="s">
        <v>30</v>
      </c>
      <c r="D512" s="496" t="s">
        <v>1421</v>
      </c>
      <c r="E512" s="470"/>
      <c r="F512" s="470"/>
      <c r="G512" s="471" t="s">
        <v>658</v>
      </c>
    </row>
    <row r="513" spans="1:7">
      <c r="A513" s="461"/>
      <c r="B513" s="472" t="s">
        <v>709</v>
      </c>
      <c r="C513" s="473" t="s">
        <v>33</v>
      </c>
      <c r="D513" s="474"/>
      <c r="E513" s="470"/>
      <c r="F513" s="470"/>
      <c r="G513" s="471"/>
    </row>
    <row r="514" spans="1:7" ht="173.4">
      <c r="A514" s="461"/>
      <c r="B514" s="468" t="s">
        <v>992</v>
      </c>
      <c r="C514" s="473"/>
      <c r="D514" s="469" t="s">
        <v>1422</v>
      </c>
      <c r="E514" s="470" t="s">
        <v>1423</v>
      </c>
      <c r="F514" s="470" t="s">
        <v>1424</v>
      </c>
      <c r="G514" s="471"/>
    </row>
    <row r="515" spans="1:7">
      <c r="A515" s="461"/>
      <c r="B515" s="472" t="s">
        <v>992</v>
      </c>
      <c r="C515" s="473" t="s">
        <v>672</v>
      </c>
      <c r="D515" s="469"/>
      <c r="E515" s="470"/>
      <c r="F515" s="470"/>
      <c r="G515" s="471"/>
    </row>
    <row r="516" spans="1:7" ht="26.4">
      <c r="A516" s="461"/>
      <c r="B516" s="472" t="s">
        <v>992</v>
      </c>
      <c r="C516" s="473" t="s">
        <v>18</v>
      </c>
      <c r="D516" s="474" t="s">
        <v>1425</v>
      </c>
      <c r="E516" s="470"/>
      <c r="F516" s="470" t="s">
        <v>658</v>
      </c>
      <c r="G516" s="471" t="s">
        <v>658</v>
      </c>
    </row>
    <row r="517" spans="1:7">
      <c r="A517" s="461"/>
      <c r="B517" s="472" t="s">
        <v>992</v>
      </c>
      <c r="C517" s="473" t="s">
        <v>653</v>
      </c>
      <c r="D517" s="474"/>
      <c r="E517" s="470"/>
      <c r="F517" s="470"/>
      <c r="G517" s="471"/>
    </row>
    <row r="518" spans="1:7">
      <c r="A518" s="461"/>
      <c r="B518" s="472" t="s">
        <v>992</v>
      </c>
      <c r="C518" s="473" t="s">
        <v>25</v>
      </c>
      <c r="D518" s="474"/>
      <c r="E518" s="470"/>
      <c r="F518" s="470"/>
      <c r="G518" s="471"/>
    </row>
    <row r="519" spans="1:7" ht="41.4">
      <c r="A519" s="461" t="s">
        <v>833</v>
      </c>
      <c r="B519" s="472" t="s">
        <v>992</v>
      </c>
      <c r="C519" s="473" t="s">
        <v>30</v>
      </c>
      <c r="D519" s="543" t="s">
        <v>1426</v>
      </c>
      <c r="E519" s="470"/>
      <c r="F519" s="470"/>
      <c r="G519" s="471" t="s">
        <v>658</v>
      </c>
    </row>
    <row r="520" spans="1:7">
      <c r="A520" s="461"/>
      <c r="B520" s="472" t="s">
        <v>992</v>
      </c>
      <c r="C520" s="473" t="s">
        <v>33</v>
      </c>
      <c r="D520" s="474"/>
      <c r="E520" s="470"/>
      <c r="F520" s="470"/>
      <c r="G520" s="471"/>
    </row>
    <row r="521" spans="1:7">
      <c r="A521" s="461"/>
      <c r="B521" s="465" t="s">
        <v>1427</v>
      </c>
      <c r="C521" s="478"/>
      <c r="D521" s="466" t="s">
        <v>995</v>
      </c>
      <c r="E521" s="467"/>
      <c r="F521" s="467"/>
      <c r="G521" s="467"/>
    </row>
    <row r="522" spans="1:7" ht="40.799999999999997">
      <c r="A522" s="461"/>
      <c r="B522" s="468" t="s">
        <v>549</v>
      </c>
      <c r="C522" s="473"/>
      <c r="D522" s="469" t="s">
        <v>998</v>
      </c>
      <c r="E522" s="470" t="s">
        <v>1428</v>
      </c>
      <c r="F522" s="470" t="s">
        <v>1429</v>
      </c>
      <c r="G522" s="471"/>
    </row>
    <row r="523" spans="1:7">
      <c r="A523" s="461"/>
      <c r="B523" s="472" t="s">
        <v>549</v>
      </c>
      <c r="C523" s="473" t="s">
        <v>672</v>
      </c>
      <c r="D523" s="469"/>
      <c r="E523" s="470"/>
      <c r="F523" s="470"/>
      <c r="G523" s="471"/>
    </row>
    <row r="524" spans="1:7" ht="105.6">
      <c r="A524" s="461"/>
      <c r="B524" s="472" t="s">
        <v>549</v>
      </c>
      <c r="C524" s="473" t="s">
        <v>18</v>
      </c>
      <c r="D524" s="474" t="s">
        <v>1430</v>
      </c>
      <c r="E524" s="470"/>
      <c r="F524" s="470" t="s">
        <v>658</v>
      </c>
      <c r="G524" s="471" t="s">
        <v>658</v>
      </c>
    </row>
    <row r="525" spans="1:7">
      <c r="A525" s="461"/>
      <c r="B525" s="472" t="s">
        <v>549</v>
      </c>
      <c r="C525" s="473" t="s">
        <v>653</v>
      </c>
      <c r="D525" s="474"/>
      <c r="E525" s="470"/>
      <c r="F525" s="470"/>
      <c r="G525" s="471"/>
    </row>
    <row r="526" spans="1:7">
      <c r="A526" s="461"/>
      <c r="B526" s="472" t="s">
        <v>549</v>
      </c>
      <c r="C526" s="473" t="s">
        <v>25</v>
      </c>
      <c r="D526" s="474"/>
      <c r="E526" s="470"/>
      <c r="F526" s="470"/>
      <c r="G526" s="471"/>
    </row>
    <row r="527" spans="1:7" ht="171.6">
      <c r="A527" s="461" t="s">
        <v>999</v>
      </c>
      <c r="B527" s="472" t="s">
        <v>549</v>
      </c>
      <c r="C527" s="473" t="s">
        <v>30</v>
      </c>
      <c r="D527" s="496" t="s">
        <v>1431</v>
      </c>
      <c r="E527" s="470"/>
      <c r="F527" s="470"/>
      <c r="G527" s="471" t="s">
        <v>658</v>
      </c>
    </row>
    <row r="528" spans="1:7">
      <c r="A528" s="461"/>
      <c r="B528" s="472" t="s">
        <v>549</v>
      </c>
      <c r="C528" s="473" t="s">
        <v>33</v>
      </c>
      <c r="D528" s="474"/>
      <c r="E528" s="470"/>
      <c r="F528" s="470"/>
      <c r="G528" s="471"/>
    </row>
    <row r="529" spans="1:7">
      <c r="A529" s="461"/>
      <c r="B529" s="465" t="s">
        <v>1432</v>
      </c>
      <c r="C529" s="478"/>
      <c r="D529" s="466" t="s">
        <v>1001</v>
      </c>
      <c r="E529" s="467"/>
      <c r="F529" s="467"/>
      <c r="G529" s="484"/>
    </row>
    <row r="530" spans="1:7" ht="173.4">
      <c r="A530" s="461"/>
      <c r="B530" s="468" t="s">
        <v>550</v>
      </c>
      <c r="C530" s="473"/>
      <c r="D530" s="469" t="s">
        <v>1433</v>
      </c>
      <c r="E530" s="470" t="s">
        <v>1434</v>
      </c>
      <c r="F530" s="470" t="s">
        <v>1435</v>
      </c>
      <c r="G530" s="471"/>
    </row>
    <row r="531" spans="1:7">
      <c r="A531" s="461"/>
      <c r="B531" s="472" t="s">
        <v>550</v>
      </c>
      <c r="C531" s="473" t="s">
        <v>672</v>
      </c>
      <c r="D531" s="469"/>
      <c r="E531" s="470"/>
      <c r="F531" s="470"/>
      <c r="G531" s="471"/>
    </row>
    <row r="532" spans="1:7" ht="26.4">
      <c r="A532" s="461"/>
      <c r="B532" s="472" t="s">
        <v>550</v>
      </c>
      <c r="C532" s="473" t="s">
        <v>18</v>
      </c>
      <c r="D532" s="474" t="s">
        <v>1436</v>
      </c>
      <c r="E532" s="470"/>
      <c r="F532" s="470" t="s">
        <v>658</v>
      </c>
      <c r="G532" s="471" t="s">
        <v>658</v>
      </c>
    </row>
    <row r="533" spans="1:7">
      <c r="A533" s="461"/>
      <c r="B533" s="472" t="s">
        <v>550</v>
      </c>
      <c r="C533" s="473" t="s">
        <v>653</v>
      </c>
      <c r="D533" s="474"/>
      <c r="E533" s="470"/>
      <c r="F533" s="470"/>
      <c r="G533" s="471"/>
    </row>
    <row r="534" spans="1:7">
      <c r="A534" s="461"/>
      <c r="B534" s="472" t="s">
        <v>550</v>
      </c>
      <c r="C534" s="473" t="s">
        <v>25</v>
      </c>
      <c r="D534" s="474"/>
      <c r="E534" s="470"/>
      <c r="F534" s="470"/>
      <c r="G534" s="471"/>
    </row>
    <row r="535" spans="1:7" ht="52.8">
      <c r="A535" s="461" t="s">
        <v>850</v>
      </c>
      <c r="B535" s="472" t="s">
        <v>550</v>
      </c>
      <c r="C535" s="473" t="s">
        <v>30</v>
      </c>
      <c r="D535" s="498" t="s">
        <v>1437</v>
      </c>
      <c r="E535" s="470"/>
      <c r="F535" s="470"/>
      <c r="G535" s="471" t="s">
        <v>658</v>
      </c>
    </row>
    <row r="536" spans="1:7">
      <c r="A536" s="461"/>
      <c r="B536" s="472" t="s">
        <v>550</v>
      </c>
      <c r="C536" s="473" t="s">
        <v>33</v>
      </c>
      <c r="D536" s="474"/>
      <c r="E536" s="470"/>
      <c r="F536" s="470"/>
      <c r="G536" s="471"/>
    </row>
    <row r="537" spans="1:7">
      <c r="A537" s="461"/>
      <c r="B537" s="465" t="s">
        <v>1438</v>
      </c>
      <c r="C537" s="478"/>
      <c r="D537" s="466" t="s">
        <v>1010</v>
      </c>
      <c r="E537" s="467"/>
      <c r="F537" s="467"/>
      <c r="G537" s="467"/>
    </row>
    <row r="538" spans="1:7" ht="153">
      <c r="A538" s="461"/>
      <c r="B538" s="468" t="s">
        <v>1013</v>
      </c>
      <c r="C538" s="473"/>
      <c r="D538" s="469" t="s">
        <v>390</v>
      </c>
      <c r="E538" s="470" t="s">
        <v>1439</v>
      </c>
      <c r="F538" s="470" t="s">
        <v>1440</v>
      </c>
      <c r="G538" s="471"/>
    </row>
    <row r="539" spans="1:7">
      <c r="A539" s="461"/>
      <c r="B539" s="472" t="s">
        <v>1013</v>
      </c>
      <c r="C539" s="473" t="s">
        <v>672</v>
      </c>
      <c r="D539" s="469"/>
      <c r="E539" s="470"/>
      <c r="F539" s="470"/>
      <c r="G539" s="471"/>
    </row>
    <row r="540" spans="1:7" ht="79.2">
      <c r="A540" s="461"/>
      <c r="B540" s="472" t="s">
        <v>1441</v>
      </c>
      <c r="C540" s="473" t="s">
        <v>18</v>
      </c>
      <c r="D540" s="477" t="s">
        <v>1442</v>
      </c>
      <c r="E540" s="470"/>
      <c r="F540" s="470" t="s">
        <v>658</v>
      </c>
      <c r="G540" s="471" t="s">
        <v>658</v>
      </c>
    </row>
    <row r="541" spans="1:7">
      <c r="A541" s="461"/>
      <c r="B541" s="472" t="s">
        <v>1443</v>
      </c>
      <c r="C541" s="473" t="s">
        <v>653</v>
      </c>
      <c r="D541" s="474"/>
      <c r="E541" s="470"/>
      <c r="F541" s="470"/>
      <c r="G541" s="471"/>
    </row>
    <row r="542" spans="1:7">
      <c r="A542" s="461"/>
      <c r="B542" s="472" t="s">
        <v>1444</v>
      </c>
      <c r="C542" s="473" t="s">
        <v>25</v>
      </c>
      <c r="D542" s="474"/>
      <c r="E542" s="470"/>
      <c r="F542" s="470"/>
      <c r="G542" s="471"/>
    </row>
    <row r="543" spans="1:7" ht="96.6">
      <c r="A543" s="461" t="s">
        <v>833</v>
      </c>
      <c r="B543" s="472" t="s">
        <v>1445</v>
      </c>
      <c r="C543" s="473" t="s">
        <v>30</v>
      </c>
      <c r="D543" s="495" t="s">
        <v>1446</v>
      </c>
      <c r="E543" s="470"/>
      <c r="F543" s="470"/>
      <c r="G543" s="471" t="s">
        <v>658</v>
      </c>
    </row>
    <row r="544" spans="1:7">
      <c r="A544" s="461"/>
      <c r="B544" s="472" t="s">
        <v>1447</v>
      </c>
      <c r="C544" s="473" t="s">
        <v>33</v>
      </c>
      <c r="D544" s="474"/>
      <c r="E544" s="470"/>
      <c r="F544" s="470"/>
      <c r="G544" s="471"/>
    </row>
    <row r="545" spans="1:7">
      <c r="A545" s="461"/>
      <c r="B545" s="462" t="s">
        <v>1448</v>
      </c>
      <c r="C545" s="480"/>
      <c r="D545" s="463" t="s">
        <v>1449</v>
      </c>
      <c r="E545" s="464"/>
      <c r="F545" s="464"/>
      <c r="G545" s="464"/>
    </row>
    <row r="546" spans="1:7">
      <c r="A546" s="461"/>
      <c r="B546" s="465" t="s">
        <v>1450</v>
      </c>
      <c r="C546" s="478"/>
      <c r="D546" s="466" t="s">
        <v>1027</v>
      </c>
      <c r="E546" s="467"/>
      <c r="F546" s="467"/>
      <c r="G546" s="467"/>
    </row>
    <row r="547" spans="1:7" ht="409.6">
      <c r="A547" s="461"/>
      <c r="B547" s="468" t="s">
        <v>1030</v>
      </c>
      <c r="C547" s="473"/>
      <c r="D547" s="469" t="s">
        <v>1451</v>
      </c>
      <c r="E547" s="470" t="s">
        <v>1452</v>
      </c>
      <c r="F547" s="470" t="s">
        <v>1453</v>
      </c>
      <c r="G547" s="471"/>
    </row>
    <row r="548" spans="1:7">
      <c r="A548" s="461"/>
      <c r="B548" s="472" t="s">
        <v>1030</v>
      </c>
      <c r="C548" s="473" t="s">
        <v>672</v>
      </c>
      <c r="D548" s="469"/>
      <c r="E548" s="470"/>
      <c r="F548" s="470"/>
      <c r="G548" s="471"/>
    </row>
    <row r="549" spans="1:7" ht="92.4">
      <c r="A549" s="461"/>
      <c r="B549" s="472" t="s">
        <v>1030</v>
      </c>
      <c r="C549" s="473" t="s">
        <v>18</v>
      </c>
      <c r="D549" s="544" t="s">
        <v>1454</v>
      </c>
      <c r="E549" s="470"/>
      <c r="F549" s="470" t="s">
        <v>658</v>
      </c>
      <c r="G549" s="471" t="s">
        <v>658</v>
      </c>
    </row>
    <row r="550" spans="1:7">
      <c r="A550" s="461"/>
      <c r="B550" s="472" t="s">
        <v>1030</v>
      </c>
      <c r="C550" s="473" t="s">
        <v>653</v>
      </c>
      <c r="D550" s="474"/>
      <c r="E550" s="470"/>
      <c r="F550" s="470"/>
      <c r="G550" s="471"/>
    </row>
    <row r="551" spans="1:7">
      <c r="A551" s="461"/>
      <c r="B551" s="472" t="s">
        <v>1030</v>
      </c>
      <c r="C551" s="473" t="s">
        <v>25</v>
      </c>
      <c r="D551" s="474"/>
      <c r="E551" s="470"/>
      <c r="F551" s="470"/>
      <c r="G551" s="471"/>
    </row>
    <row r="552" spans="1:7">
      <c r="A552" s="461"/>
      <c r="B552" s="472" t="s">
        <v>1030</v>
      </c>
      <c r="C552" s="473" t="s">
        <v>30</v>
      </c>
      <c r="D552" s="474"/>
      <c r="E552" s="470"/>
      <c r="F552" s="470"/>
      <c r="G552" s="471"/>
    </row>
    <row r="553" spans="1:7">
      <c r="A553" s="461"/>
      <c r="B553" s="472" t="s">
        <v>1030</v>
      </c>
      <c r="C553" s="473" t="s">
        <v>33</v>
      </c>
      <c r="D553" s="474"/>
      <c r="E553" s="470"/>
      <c r="F553" s="470"/>
      <c r="G553" s="471"/>
    </row>
    <row r="554" spans="1:7">
      <c r="A554" s="461"/>
      <c r="B554" s="465" t="s">
        <v>1455</v>
      </c>
      <c r="C554" s="478"/>
      <c r="D554" s="466" t="s">
        <v>1033</v>
      </c>
      <c r="E554" s="467"/>
      <c r="F554" s="467"/>
      <c r="G554" s="467"/>
    </row>
    <row r="555" spans="1:7" ht="367.2">
      <c r="A555" s="461"/>
      <c r="B555" s="468" t="s">
        <v>1036</v>
      </c>
      <c r="C555" s="473"/>
      <c r="D555" s="469" t="s">
        <v>1456</v>
      </c>
      <c r="E555" s="470" t="s">
        <v>1457</v>
      </c>
      <c r="F555" s="470" t="s">
        <v>1458</v>
      </c>
      <c r="G555" s="471"/>
    </row>
    <row r="556" spans="1:7">
      <c r="A556" s="461"/>
      <c r="B556" s="472" t="s">
        <v>1036</v>
      </c>
      <c r="C556" s="473" t="s">
        <v>672</v>
      </c>
      <c r="D556" s="469"/>
      <c r="E556" s="470"/>
      <c r="F556" s="470"/>
      <c r="G556" s="471"/>
    </row>
    <row r="557" spans="1:7" ht="41.4">
      <c r="A557" s="461"/>
      <c r="B557" s="472" t="s">
        <v>1036</v>
      </c>
      <c r="C557" s="473" t="s">
        <v>18</v>
      </c>
      <c r="D557" s="545" t="s">
        <v>1459</v>
      </c>
      <c r="E557" s="470"/>
      <c r="F557" s="470" t="s">
        <v>658</v>
      </c>
      <c r="G557" s="471" t="s">
        <v>658</v>
      </c>
    </row>
    <row r="558" spans="1:7" ht="15">
      <c r="A558" s="461"/>
      <c r="B558" s="472" t="s">
        <v>1036</v>
      </c>
      <c r="C558" s="473" t="s">
        <v>653</v>
      </c>
      <c r="D558" s="546"/>
      <c r="E558" s="470"/>
      <c r="F558" s="470"/>
      <c r="G558" s="471"/>
    </row>
    <row r="559" spans="1:7">
      <c r="A559" s="461"/>
      <c r="B559" s="472" t="s">
        <v>1036</v>
      </c>
      <c r="C559" s="473" t="s">
        <v>25</v>
      </c>
      <c r="D559" s="474"/>
      <c r="E559" s="470"/>
      <c r="F559" s="470"/>
      <c r="G559" s="471"/>
    </row>
    <row r="560" spans="1:7">
      <c r="A560" s="461"/>
      <c r="B560" s="472" t="s">
        <v>1036</v>
      </c>
      <c r="C560" s="473" t="s">
        <v>30</v>
      </c>
      <c r="D560" s="474"/>
      <c r="E560" s="470"/>
      <c r="F560" s="470"/>
      <c r="G560" s="471"/>
    </row>
    <row r="561" spans="1:7">
      <c r="A561" s="461"/>
      <c r="B561" s="472" t="s">
        <v>1036</v>
      </c>
      <c r="C561" s="473" t="s">
        <v>33</v>
      </c>
      <c r="D561" s="474"/>
      <c r="E561" s="470"/>
      <c r="F561" s="470"/>
      <c r="G561" s="471"/>
    </row>
    <row r="562" spans="1:7" ht="163.19999999999999">
      <c r="A562" s="461"/>
      <c r="B562" s="468" t="s">
        <v>1042</v>
      </c>
      <c r="C562" s="473"/>
      <c r="D562" s="469" t="s">
        <v>1460</v>
      </c>
      <c r="E562" s="470" t="s">
        <v>1461</v>
      </c>
      <c r="F562" s="470" t="s">
        <v>1462</v>
      </c>
      <c r="G562" s="471"/>
    </row>
    <row r="563" spans="1:7">
      <c r="A563" s="461"/>
      <c r="B563" s="472" t="s">
        <v>1042</v>
      </c>
      <c r="C563" s="473" t="s">
        <v>672</v>
      </c>
      <c r="D563" s="469"/>
      <c r="E563" s="470"/>
      <c r="F563" s="470"/>
      <c r="G563" s="471"/>
    </row>
    <row r="564" spans="1:7" ht="39.6">
      <c r="A564" s="461"/>
      <c r="B564" s="472" t="s">
        <v>1042</v>
      </c>
      <c r="C564" s="473" t="s">
        <v>18</v>
      </c>
      <c r="D564" s="474" t="s">
        <v>1463</v>
      </c>
      <c r="E564" s="470"/>
      <c r="F564" s="470" t="s">
        <v>658</v>
      </c>
      <c r="G564" s="471" t="s">
        <v>658</v>
      </c>
    </row>
    <row r="565" spans="1:7">
      <c r="A565" s="461"/>
      <c r="B565" s="472" t="s">
        <v>1042</v>
      </c>
      <c r="C565" s="473" t="s">
        <v>653</v>
      </c>
      <c r="D565" s="474"/>
      <c r="E565" s="470"/>
      <c r="F565" s="470"/>
      <c r="G565" s="471"/>
    </row>
    <row r="566" spans="1:7">
      <c r="A566" s="461"/>
      <c r="B566" s="472" t="s">
        <v>1042</v>
      </c>
      <c r="C566" s="473" t="s">
        <v>25</v>
      </c>
      <c r="D566" s="545"/>
      <c r="E566" s="470"/>
      <c r="F566" s="470"/>
      <c r="G566" s="471"/>
    </row>
    <row r="567" spans="1:7">
      <c r="A567" s="461"/>
      <c r="B567" s="472" t="s">
        <v>1042</v>
      </c>
      <c r="C567" s="473" t="s">
        <v>30</v>
      </c>
      <c r="D567" s="474"/>
      <c r="E567" s="470"/>
      <c r="F567" s="470"/>
      <c r="G567" s="471"/>
    </row>
    <row r="568" spans="1:7">
      <c r="A568" s="461"/>
      <c r="B568" s="472" t="s">
        <v>1042</v>
      </c>
      <c r="C568" s="473" t="s">
        <v>33</v>
      </c>
      <c r="D568" s="474"/>
      <c r="E568" s="470"/>
      <c r="F568" s="470"/>
      <c r="G568" s="471"/>
    </row>
    <row r="569" spans="1:7">
      <c r="A569" s="461"/>
      <c r="B569" s="465" t="s">
        <v>1464</v>
      </c>
      <c r="C569" s="478"/>
      <c r="D569" s="466" t="s">
        <v>1044</v>
      </c>
      <c r="E569" s="467"/>
      <c r="F569" s="467"/>
      <c r="G569" s="471"/>
    </row>
    <row r="570" spans="1:7" ht="81.599999999999994">
      <c r="A570" s="461"/>
      <c r="B570" s="468" t="s">
        <v>575</v>
      </c>
      <c r="C570" s="473"/>
      <c r="D570" s="469" t="s">
        <v>1465</v>
      </c>
      <c r="E570" s="470" t="s">
        <v>1466</v>
      </c>
      <c r="F570" s="470" t="s">
        <v>1467</v>
      </c>
      <c r="G570" s="475"/>
    </row>
    <row r="571" spans="1:7">
      <c r="A571" s="461"/>
      <c r="B571" s="472" t="s">
        <v>575</v>
      </c>
      <c r="C571" s="473" t="s">
        <v>672</v>
      </c>
      <c r="D571" s="469"/>
      <c r="E571" s="547"/>
      <c r="F571" s="547"/>
      <c r="G571" s="475"/>
    </row>
    <row r="572" spans="1:7" ht="39.6">
      <c r="A572" s="461"/>
      <c r="B572" s="472" t="s">
        <v>575</v>
      </c>
      <c r="C572" s="473" t="s">
        <v>18</v>
      </c>
      <c r="D572" s="474" t="s">
        <v>1468</v>
      </c>
      <c r="E572" s="547"/>
      <c r="F572" s="547" t="s">
        <v>658</v>
      </c>
      <c r="G572" s="475" t="s">
        <v>658</v>
      </c>
    </row>
    <row r="573" spans="1:7">
      <c r="A573" s="461"/>
      <c r="B573" s="472" t="s">
        <v>575</v>
      </c>
      <c r="C573" s="473" t="s">
        <v>653</v>
      </c>
      <c r="D573" s="474"/>
      <c r="E573" s="470"/>
      <c r="F573" s="470"/>
      <c r="G573" s="471"/>
    </row>
    <row r="574" spans="1:7">
      <c r="A574" s="461"/>
      <c r="B574" s="472" t="s">
        <v>575</v>
      </c>
      <c r="C574" s="473" t="s">
        <v>25</v>
      </c>
      <c r="D574" s="474"/>
      <c r="E574" s="470"/>
      <c r="F574" s="470"/>
      <c r="G574" s="471"/>
    </row>
    <row r="575" spans="1:7">
      <c r="A575" s="461"/>
      <c r="B575" s="472" t="s">
        <v>575</v>
      </c>
      <c r="C575" s="473" t="s">
        <v>30</v>
      </c>
      <c r="D575" s="474"/>
      <c r="E575" s="547"/>
      <c r="F575" s="547"/>
      <c r="G575" s="475"/>
    </row>
    <row r="576" spans="1:7">
      <c r="A576" s="461"/>
      <c r="B576" s="472" t="s">
        <v>575</v>
      </c>
      <c r="C576" s="473" t="s">
        <v>33</v>
      </c>
      <c r="D576" s="474"/>
      <c r="E576" s="470"/>
      <c r="F576" s="470"/>
      <c r="G576" s="471"/>
    </row>
    <row r="577" spans="1:7">
      <c r="A577" s="461"/>
      <c r="B577" s="465" t="s">
        <v>1469</v>
      </c>
      <c r="C577" s="478"/>
      <c r="D577" s="466" t="s">
        <v>1048</v>
      </c>
      <c r="E577" s="467"/>
      <c r="F577" s="467"/>
      <c r="G577" s="467"/>
    </row>
    <row r="578" spans="1:7" ht="26.4">
      <c r="A578" s="461"/>
      <c r="B578" s="468" t="s">
        <v>576</v>
      </c>
      <c r="C578" s="473"/>
      <c r="D578" s="474" t="s">
        <v>1470</v>
      </c>
      <c r="E578" s="470" t="s">
        <v>1049</v>
      </c>
      <c r="F578" s="470"/>
      <c r="G578" s="471"/>
    </row>
    <row r="579" spans="1:7">
      <c r="A579" s="461"/>
      <c r="B579" s="472" t="s">
        <v>576</v>
      </c>
      <c r="C579" s="473" t="s">
        <v>672</v>
      </c>
      <c r="D579" s="474"/>
      <c r="E579" s="470"/>
      <c r="F579" s="470"/>
      <c r="G579" s="471"/>
    </row>
    <row r="580" spans="1:7">
      <c r="A580" s="461"/>
      <c r="B580" s="472" t="s">
        <v>576</v>
      </c>
      <c r="C580" s="473" t="s">
        <v>18</v>
      </c>
      <c r="D580" s="474" t="s">
        <v>1471</v>
      </c>
      <c r="E580" s="470"/>
      <c r="F580" s="470" t="s">
        <v>658</v>
      </c>
      <c r="G580" s="471" t="s">
        <v>658</v>
      </c>
    </row>
    <row r="581" spans="1:7">
      <c r="A581" s="461"/>
      <c r="B581" s="472" t="s">
        <v>576</v>
      </c>
      <c r="C581" s="473" t="s">
        <v>653</v>
      </c>
      <c r="D581" s="474"/>
      <c r="E581" s="470"/>
      <c r="F581" s="470"/>
      <c r="G581" s="471"/>
    </row>
    <row r="582" spans="1:7">
      <c r="A582" s="461"/>
      <c r="B582" s="472" t="s">
        <v>576</v>
      </c>
      <c r="C582" s="473" t="s">
        <v>25</v>
      </c>
      <c r="D582" s="474"/>
      <c r="E582" s="470"/>
      <c r="F582" s="470"/>
      <c r="G582" s="471"/>
    </row>
    <row r="583" spans="1:7">
      <c r="A583" s="461"/>
      <c r="B583" s="472" t="s">
        <v>576</v>
      </c>
      <c r="C583" s="473" t="s">
        <v>30</v>
      </c>
      <c r="D583" s="474"/>
      <c r="E583" s="470"/>
      <c r="F583" s="470"/>
      <c r="G583" s="471"/>
    </row>
    <row r="584" spans="1:7">
      <c r="A584" s="461"/>
      <c r="B584" s="472" t="s">
        <v>576</v>
      </c>
      <c r="C584" s="473" t="s">
        <v>33</v>
      </c>
      <c r="D584" s="474"/>
      <c r="E584" s="470"/>
      <c r="F584" s="470"/>
      <c r="G584" s="471"/>
    </row>
  </sheetData>
  <conditionalFormatting sqref="D267">
    <cfRule type="expression" dxfId="13" priority="7">
      <formula>AND($R267, NOT($V267), OR(D$4 = TRUE, AND(D$4 = "Conditional1", $T267), AND(D$4 = "Conditional2", $U267)), ISBLANK(D267))</formula>
    </cfRule>
  </conditionalFormatting>
  <conditionalFormatting sqref="D392:D394">
    <cfRule type="expression" dxfId="12" priority="4" stopIfTrue="1">
      <formula>ISNUMBER(SEARCH("Closed",$J392))</formula>
    </cfRule>
    <cfRule type="expression" dxfId="11" priority="5" stopIfTrue="1">
      <formula>IF($B392="Minor", TRUE, FALSE)</formula>
    </cfRule>
    <cfRule type="expression" dxfId="10" priority="6" stopIfTrue="1">
      <formula>IF(OR($B392="Major",$B392="Pre-Condition"), TRUE, FALSE)</formula>
    </cfRule>
  </conditionalFormatting>
  <conditionalFormatting sqref="D577">
    <cfRule type="expression" dxfId="9" priority="1" stopIfTrue="1">
      <formula>ISNUMBER(SEARCH("Closed",$I577))</formula>
    </cfRule>
    <cfRule type="expression" dxfId="8" priority="2" stopIfTrue="1">
      <formula>IF($C577="Minor", TRUE, FALSE)</formula>
    </cfRule>
    <cfRule type="expression" dxfId="7" priority="3" stopIfTrue="1">
      <formula>IF(OR($C577="Major",$C577="Pre-Condition"), TRUE, FALSE)</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D4B7-046E-485F-885D-5005F2F2B81F}">
  <dimension ref="A1:N11"/>
  <sheetViews>
    <sheetView topLeftCell="A4" workbookViewId="0">
      <selection activeCell="B18" sqref="B18"/>
    </sheetView>
  </sheetViews>
  <sheetFormatPr defaultRowHeight="13.8"/>
  <cols>
    <col min="2" max="2" width="54" customWidth="1"/>
  </cols>
  <sheetData>
    <row r="1" spans="1:14" ht="14.4">
      <c r="A1" s="255" t="s">
        <v>1472</v>
      </c>
      <c r="B1" s="255"/>
      <c r="C1" s="255"/>
      <c r="D1" s="255"/>
      <c r="E1" s="255"/>
      <c r="F1" s="255"/>
      <c r="G1" s="255"/>
      <c r="H1" s="255"/>
      <c r="I1" s="255"/>
      <c r="J1" s="255"/>
      <c r="K1" s="255"/>
      <c r="L1" s="255"/>
      <c r="M1" s="255"/>
      <c r="N1" s="255"/>
    </row>
    <row r="2" spans="1:14">
      <c r="A2" s="799" t="s">
        <v>1473</v>
      </c>
      <c r="B2" s="799"/>
      <c r="C2" s="799"/>
      <c r="D2" s="799"/>
      <c r="E2" s="799"/>
      <c r="F2" s="799"/>
      <c r="G2" s="799"/>
      <c r="H2" s="799"/>
    </row>
    <row r="3" spans="1:14" ht="26.4">
      <c r="A3" s="628" t="s">
        <v>1474</v>
      </c>
      <c r="B3" s="629"/>
      <c r="C3" s="630" t="s">
        <v>18</v>
      </c>
      <c r="D3" s="630" t="s">
        <v>653</v>
      </c>
      <c r="E3" s="630" t="s">
        <v>25</v>
      </c>
      <c r="F3" s="630" t="s">
        <v>30</v>
      </c>
      <c r="G3" s="630" t="s">
        <v>33</v>
      </c>
      <c r="H3" s="630" t="s">
        <v>1475</v>
      </c>
    </row>
    <row r="4" spans="1:14" ht="37.049999999999997" customHeight="1">
      <c r="A4" s="631">
        <v>1</v>
      </c>
      <c r="B4" s="628" t="s">
        <v>667</v>
      </c>
      <c r="C4" s="632" t="s">
        <v>1476</v>
      </c>
      <c r="D4" s="633"/>
      <c r="E4" s="632" t="s">
        <v>1476</v>
      </c>
      <c r="F4" s="633"/>
      <c r="G4" s="633"/>
      <c r="H4" s="632" t="s">
        <v>1476</v>
      </c>
    </row>
    <row r="5" spans="1:14" ht="37.049999999999997" customHeight="1">
      <c r="A5" s="631">
        <v>2</v>
      </c>
      <c r="B5" s="628" t="s">
        <v>692</v>
      </c>
      <c r="C5" s="632" t="s">
        <v>1476</v>
      </c>
      <c r="D5" s="633"/>
      <c r="E5" s="633"/>
      <c r="F5" s="633"/>
      <c r="G5" s="632" t="s">
        <v>1476</v>
      </c>
      <c r="H5" s="632" t="s">
        <v>1476</v>
      </c>
    </row>
    <row r="6" spans="1:14" ht="37.049999999999997" customHeight="1">
      <c r="A6" s="631">
        <v>3</v>
      </c>
      <c r="B6" s="628" t="s">
        <v>1477</v>
      </c>
      <c r="C6" s="632" t="s">
        <v>1476</v>
      </c>
      <c r="D6" s="633"/>
      <c r="E6" s="632" t="s">
        <v>1476</v>
      </c>
      <c r="F6" s="633"/>
      <c r="G6" s="633"/>
      <c r="H6" s="632" t="s">
        <v>1476</v>
      </c>
    </row>
    <row r="7" spans="1:14" ht="37.049999999999997" customHeight="1">
      <c r="A7" s="631">
        <v>4</v>
      </c>
      <c r="B7" s="628" t="s">
        <v>816</v>
      </c>
      <c r="C7" s="632" t="s">
        <v>1476</v>
      </c>
      <c r="D7" s="633"/>
      <c r="E7" s="633"/>
      <c r="F7" s="632" t="s">
        <v>1476</v>
      </c>
      <c r="G7" s="633"/>
      <c r="H7" s="632" t="s">
        <v>1476</v>
      </c>
    </row>
    <row r="8" spans="1:14" ht="37.049999999999997" customHeight="1">
      <c r="A8" s="631">
        <v>5</v>
      </c>
      <c r="B8" s="628" t="s">
        <v>855</v>
      </c>
      <c r="C8" s="632" t="s">
        <v>1476</v>
      </c>
      <c r="D8" s="632" t="s">
        <v>1476</v>
      </c>
      <c r="E8" s="633"/>
      <c r="F8" s="633"/>
      <c r="G8" s="633"/>
      <c r="H8" s="632" t="s">
        <v>1476</v>
      </c>
    </row>
    <row r="9" spans="1:14" ht="37.049999999999997" customHeight="1">
      <c r="A9" s="631">
        <v>6</v>
      </c>
      <c r="B9" s="628" t="s">
        <v>919</v>
      </c>
      <c r="C9" s="632" t="s">
        <v>1476</v>
      </c>
      <c r="D9" s="633"/>
      <c r="E9" s="632" t="s">
        <v>1476</v>
      </c>
      <c r="F9" s="633"/>
      <c r="G9" s="633"/>
      <c r="H9" s="632" t="s">
        <v>1476</v>
      </c>
    </row>
    <row r="10" spans="1:14" ht="37.049999999999997" customHeight="1">
      <c r="A10" s="631">
        <v>7</v>
      </c>
      <c r="B10" s="628" t="s">
        <v>970</v>
      </c>
      <c r="C10" s="632" t="s">
        <v>1476</v>
      </c>
      <c r="D10" s="633"/>
      <c r="E10" s="633"/>
      <c r="F10" s="632" t="s">
        <v>1476</v>
      </c>
      <c r="G10" s="633"/>
      <c r="H10" s="632" t="s">
        <v>1476</v>
      </c>
    </row>
    <row r="11" spans="1:14" ht="37.049999999999997" customHeight="1">
      <c r="A11" s="631">
        <v>8</v>
      </c>
      <c r="B11" s="628" t="s">
        <v>1478</v>
      </c>
      <c r="C11" s="632" t="s">
        <v>1476</v>
      </c>
      <c r="D11" s="632" t="s">
        <v>1476</v>
      </c>
      <c r="E11" s="633"/>
      <c r="F11" s="633"/>
      <c r="G11" s="633"/>
      <c r="H11" s="632" t="s">
        <v>1476</v>
      </c>
    </row>
  </sheetData>
  <mergeCells count="1">
    <mergeCell ref="A2:H2"/>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404FB-A2DB-4FF9-9D98-B3242CA6CBC5}">
  <dimension ref="A1:J37"/>
  <sheetViews>
    <sheetView workbookViewId="0">
      <selection activeCell="A4" sqref="A4"/>
    </sheetView>
  </sheetViews>
  <sheetFormatPr defaultColWidth="9.21875" defaultRowHeight="13.8"/>
  <cols>
    <col min="1" max="1" width="8.21875" style="9" customWidth="1"/>
    <col min="2" max="2" width="13.21875" style="9" customWidth="1"/>
    <col min="3" max="3" width="5.21875" style="9" customWidth="1"/>
    <col min="4" max="4" width="11" style="9" customWidth="1"/>
    <col min="5" max="5" width="11.77734375" style="9" customWidth="1"/>
    <col min="6" max="6" width="9.21875" style="9" customWidth="1"/>
    <col min="7" max="7" width="10.21875" style="9" customWidth="1"/>
    <col min="8" max="8" width="58" style="9" customWidth="1"/>
    <col min="9" max="9" width="35.21875" style="9" customWidth="1"/>
    <col min="10" max="10" width="3.77734375" style="55" customWidth="1"/>
    <col min="11" max="16384" width="9.21875" style="8"/>
  </cols>
  <sheetData>
    <row r="1" spans="1:9" ht="15" customHeight="1">
      <c r="A1" s="275" t="s">
        <v>1479</v>
      </c>
      <c r="B1" s="276"/>
      <c r="C1" s="273"/>
      <c r="D1" s="273"/>
      <c r="E1" s="273"/>
      <c r="F1" s="273"/>
      <c r="G1" s="273"/>
      <c r="H1" s="273"/>
      <c r="I1" s="274"/>
    </row>
    <row r="2" spans="1:9" ht="76.5" customHeight="1">
      <c r="A2" s="52" t="s">
        <v>1480</v>
      </c>
      <c r="B2" s="277" t="s">
        <v>1481</v>
      </c>
      <c r="C2" s="278" t="s">
        <v>1482</v>
      </c>
      <c r="D2" s="53" t="s">
        <v>1483</v>
      </c>
      <c r="E2" s="53" t="s">
        <v>1484</v>
      </c>
      <c r="F2" s="53" t="s">
        <v>289</v>
      </c>
      <c r="G2" s="53" t="s">
        <v>1485</v>
      </c>
      <c r="H2" s="53" t="s">
        <v>1486</v>
      </c>
      <c r="I2" s="53" t="s">
        <v>1487</v>
      </c>
    </row>
    <row r="3" spans="1:9">
      <c r="A3" s="279"/>
      <c r="B3" s="279"/>
      <c r="C3" s="279"/>
      <c r="D3" s="279"/>
      <c r="E3" s="279"/>
      <c r="F3" s="279"/>
      <c r="G3" s="279"/>
      <c r="H3" s="280"/>
      <c r="I3" s="280"/>
    </row>
    <row r="4" spans="1:9" ht="92.4">
      <c r="A4" s="281" t="s">
        <v>33</v>
      </c>
      <c r="B4" s="281" t="s">
        <v>1488</v>
      </c>
      <c r="C4" s="281">
        <v>1</v>
      </c>
      <c r="D4" s="281" t="s">
        <v>1489</v>
      </c>
      <c r="E4" s="282" t="s">
        <v>1490</v>
      </c>
      <c r="F4" s="281"/>
      <c r="G4" s="281" t="s">
        <v>1491</v>
      </c>
      <c r="H4" s="282" t="s">
        <v>1492</v>
      </c>
      <c r="I4" s="282" t="s">
        <v>1493</v>
      </c>
    </row>
    <row r="5" spans="1:9" ht="26.4">
      <c r="A5" s="281" t="s">
        <v>33</v>
      </c>
      <c r="B5" s="282" t="s">
        <v>1494</v>
      </c>
      <c r="C5" s="281">
        <v>2</v>
      </c>
      <c r="D5" s="281" t="s">
        <v>1495</v>
      </c>
      <c r="E5" s="281" t="s">
        <v>1496</v>
      </c>
      <c r="F5" s="281"/>
      <c r="G5" s="281" t="s">
        <v>126</v>
      </c>
      <c r="H5" s="281" t="s">
        <v>126</v>
      </c>
      <c r="I5" s="281" t="s">
        <v>126</v>
      </c>
    </row>
    <row r="6" spans="1:9">
      <c r="A6" s="283"/>
      <c r="B6" s="283"/>
      <c r="C6" s="283"/>
      <c r="D6" s="283"/>
      <c r="E6" s="283"/>
      <c r="F6" s="283"/>
      <c r="G6" s="283"/>
      <c r="H6" s="284"/>
      <c r="I6" s="284"/>
    </row>
    <row r="7" spans="1:9">
      <c r="A7" s="283"/>
      <c r="B7" s="283"/>
      <c r="C7" s="283"/>
      <c r="D7" s="283"/>
      <c r="E7" s="283"/>
      <c r="F7" s="283"/>
      <c r="G7" s="283"/>
      <c r="H7" s="284"/>
      <c r="I7" s="284"/>
    </row>
    <row r="8" spans="1:9">
      <c r="A8" s="283"/>
      <c r="B8" s="283"/>
      <c r="C8" s="283"/>
      <c r="D8" s="283"/>
      <c r="E8" s="283"/>
      <c r="F8" s="283"/>
      <c r="G8" s="283"/>
      <c r="H8" s="284"/>
      <c r="I8" s="284"/>
    </row>
    <row r="9" spans="1:9">
      <c r="A9" s="283"/>
      <c r="B9" s="283"/>
      <c r="C9" s="283"/>
      <c r="D9" s="283"/>
      <c r="E9" s="283"/>
      <c r="F9" s="283"/>
      <c r="G9" s="283"/>
      <c r="H9" s="284"/>
      <c r="I9" s="284"/>
    </row>
    <row r="10" spans="1:9">
      <c r="A10" s="283"/>
      <c r="B10" s="283"/>
      <c r="C10" s="283"/>
      <c r="D10" s="283"/>
      <c r="E10" s="283"/>
      <c r="F10" s="283"/>
      <c r="G10" s="283"/>
      <c r="H10" s="284"/>
      <c r="I10" s="284"/>
    </row>
    <row r="11" spans="1:9">
      <c r="A11" s="283"/>
      <c r="B11" s="283"/>
      <c r="C11" s="283"/>
      <c r="D11" s="283"/>
      <c r="E11" s="283"/>
      <c r="F11" s="283"/>
      <c r="G11" s="283"/>
      <c r="H11" s="284"/>
      <c r="I11" s="284"/>
    </row>
    <row r="12" spans="1:9">
      <c r="A12" s="283"/>
      <c r="B12" s="283"/>
      <c r="C12" s="283"/>
      <c r="D12" s="283"/>
      <c r="E12" s="283"/>
      <c r="F12" s="283"/>
      <c r="G12" s="283"/>
      <c r="H12" s="284"/>
      <c r="I12" s="284"/>
    </row>
    <row r="13" spans="1:9">
      <c r="A13" s="283"/>
      <c r="B13" s="283"/>
      <c r="C13" s="283"/>
      <c r="D13" s="283"/>
      <c r="E13" s="283"/>
      <c r="F13" s="283"/>
      <c r="G13" s="283"/>
      <c r="H13" s="284"/>
      <c r="I13" s="284"/>
    </row>
    <row r="14" spans="1:9">
      <c r="A14" s="283"/>
      <c r="B14" s="283"/>
      <c r="C14" s="283"/>
      <c r="D14" s="283"/>
      <c r="E14" s="283"/>
      <c r="F14" s="283"/>
      <c r="G14" s="283"/>
      <c r="H14" s="284"/>
      <c r="I14" s="284"/>
    </row>
    <row r="15" spans="1:9">
      <c r="A15" s="283"/>
      <c r="B15" s="283"/>
      <c r="C15" s="283"/>
      <c r="D15" s="283"/>
      <c r="E15" s="283"/>
      <c r="F15" s="283"/>
      <c r="G15" s="283"/>
      <c r="H15" s="284"/>
      <c r="I15" s="284"/>
    </row>
    <row r="16" spans="1:9">
      <c r="A16" s="283"/>
      <c r="B16" s="283"/>
      <c r="C16" s="283"/>
      <c r="D16" s="283"/>
      <c r="E16" s="283"/>
      <c r="F16" s="283"/>
      <c r="G16" s="283"/>
      <c r="H16" s="284"/>
      <c r="I16" s="284"/>
    </row>
    <row r="17" spans="1:9">
      <c r="A17" s="283"/>
      <c r="B17" s="283"/>
      <c r="C17" s="283"/>
      <c r="D17" s="283"/>
      <c r="E17" s="283"/>
      <c r="F17" s="283"/>
      <c r="G17" s="283"/>
      <c r="H17" s="284"/>
      <c r="I17" s="284"/>
    </row>
    <row r="18" spans="1:9">
      <c r="A18" s="283"/>
      <c r="B18" s="283"/>
      <c r="C18" s="283"/>
      <c r="D18" s="283"/>
      <c r="E18" s="283"/>
      <c r="F18" s="283"/>
      <c r="G18" s="283"/>
      <c r="H18" s="284"/>
      <c r="I18" s="284"/>
    </row>
    <row r="19" spans="1:9">
      <c r="A19" s="283"/>
      <c r="B19" s="283"/>
      <c r="C19" s="283"/>
      <c r="D19" s="283"/>
      <c r="E19" s="283"/>
      <c r="F19" s="283"/>
      <c r="G19" s="283"/>
      <c r="H19" s="284"/>
      <c r="I19" s="284"/>
    </row>
    <row r="20" spans="1:9">
      <c r="A20" s="283"/>
      <c r="B20" s="283"/>
      <c r="C20" s="283"/>
      <c r="D20" s="283"/>
      <c r="E20" s="283"/>
      <c r="F20" s="283"/>
      <c r="G20" s="283"/>
      <c r="H20" s="284"/>
      <c r="I20" s="284"/>
    </row>
    <row r="21" spans="1:9">
      <c r="A21" s="283"/>
      <c r="B21" s="283"/>
      <c r="C21" s="283"/>
      <c r="D21" s="283"/>
      <c r="E21" s="283"/>
      <c r="F21" s="283"/>
      <c r="G21" s="283"/>
      <c r="H21" s="284"/>
      <c r="I21" s="284"/>
    </row>
    <row r="22" spans="1:9">
      <c r="A22" s="283"/>
      <c r="B22" s="283"/>
      <c r="C22" s="283"/>
      <c r="D22" s="283"/>
      <c r="E22" s="283"/>
      <c r="F22" s="283"/>
      <c r="G22" s="283"/>
      <c r="H22" s="284"/>
      <c r="I22" s="284"/>
    </row>
    <row r="23" spans="1:9">
      <c r="A23" s="283"/>
      <c r="B23" s="283"/>
      <c r="C23" s="283"/>
      <c r="D23" s="283"/>
      <c r="E23" s="283"/>
      <c r="F23" s="283"/>
      <c r="G23" s="283"/>
      <c r="H23" s="284"/>
      <c r="I23" s="284"/>
    </row>
    <row r="24" spans="1:9">
      <c r="A24" s="283"/>
      <c r="B24" s="283"/>
      <c r="C24" s="283"/>
      <c r="D24" s="283"/>
      <c r="E24" s="283"/>
      <c r="F24" s="283"/>
      <c r="G24" s="283"/>
      <c r="H24" s="284"/>
      <c r="I24" s="284"/>
    </row>
    <row r="25" spans="1:9">
      <c r="A25" s="283"/>
      <c r="B25" s="283"/>
      <c r="C25" s="283"/>
      <c r="D25" s="283"/>
      <c r="E25" s="283"/>
      <c r="F25" s="283"/>
      <c r="G25" s="283"/>
      <c r="H25" s="284"/>
      <c r="I25" s="284"/>
    </row>
    <row r="26" spans="1:9">
      <c r="A26" s="283"/>
      <c r="B26" s="283"/>
      <c r="C26" s="283"/>
      <c r="D26" s="283"/>
      <c r="E26" s="283"/>
      <c r="F26" s="283"/>
      <c r="G26" s="283"/>
      <c r="H26" s="284"/>
      <c r="I26" s="284"/>
    </row>
    <row r="27" spans="1:9">
      <c r="A27" s="283"/>
      <c r="B27" s="283"/>
      <c r="C27" s="283"/>
      <c r="D27" s="283"/>
      <c r="E27" s="283"/>
      <c r="F27" s="283"/>
      <c r="G27" s="283"/>
      <c r="H27" s="284"/>
      <c r="I27" s="284"/>
    </row>
    <row r="28" spans="1:9">
      <c r="A28" s="283"/>
      <c r="B28" s="283"/>
      <c r="C28" s="283"/>
      <c r="D28" s="283"/>
      <c r="E28" s="283"/>
      <c r="F28" s="283"/>
      <c r="G28" s="283"/>
      <c r="H28" s="284"/>
      <c r="I28" s="284"/>
    </row>
    <row r="29" spans="1:9">
      <c r="A29" s="283"/>
      <c r="B29" s="283"/>
      <c r="C29" s="283"/>
      <c r="D29" s="283"/>
      <c r="E29" s="283"/>
      <c r="F29" s="283"/>
      <c r="G29" s="283"/>
      <c r="H29" s="284"/>
      <c r="I29" s="284"/>
    </row>
    <row r="30" spans="1:9">
      <c r="A30" s="283"/>
      <c r="B30" s="283"/>
      <c r="C30" s="283"/>
      <c r="D30" s="283"/>
      <c r="E30" s="283"/>
      <c r="F30" s="283"/>
      <c r="G30" s="283"/>
      <c r="H30" s="284"/>
      <c r="I30" s="284"/>
    </row>
    <row r="31" spans="1:9">
      <c r="A31" s="283"/>
      <c r="B31" s="283"/>
      <c r="C31" s="283"/>
      <c r="D31" s="283"/>
      <c r="E31" s="283"/>
      <c r="F31" s="283"/>
      <c r="G31" s="283"/>
      <c r="H31" s="284"/>
      <c r="I31" s="283"/>
    </row>
    <row r="32" spans="1:9">
      <c r="A32" s="283"/>
      <c r="B32" s="283"/>
      <c r="C32" s="283"/>
      <c r="D32" s="283"/>
      <c r="E32" s="283"/>
      <c r="F32" s="283"/>
      <c r="G32" s="283"/>
      <c r="H32" s="284"/>
      <c r="I32" s="283"/>
    </row>
    <row r="33" spans="1:9">
      <c r="A33" s="283"/>
      <c r="B33" s="283"/>
      <c r="C33" s="283"/>
      <c r="D33" s="283"/>
      <c r="E33" s="283"/>
      <c r="F33" s="283"/>
      <c r="G33" s="283"/>
      <c r="H33" s="284"/>
      <c r="I33" s="283"/>
    </row>
    <row r="34" spans="1:9">
      <c r="H34" s="285"/>
    </row>
    <row r="35" spans="1:9">
      <c r="H35" s="285"/>
    </row>
    <row r="36" spans="1:9">
      <c r="H36" s="285"/>
    </row>
    <row r="37" spans="1:9">
      <c r="H37" s="28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BA7F4-578C-4C8A-AEF3-E747C0AD6FE1}">
  <dimension ref="A1:D40"/>
  <sheetViews>
    <sheetView zoomScaleNormal="100" zoomScaleSheetLayoutView="100" workbookViewId="0">
      <selection activeCell="B9" sqref="B9"/>
    </sheetView>
  </sheetViews>
  <sheetFormatPr defaultColWidth="9.21875" defaultRowHeight="13.8"/>
  <cols>
    <col min="1" max="1" width="24.44140625" style="8" customWidth="1"/>
    <col min="2" max="2" width="27.44140625" style="8" customWidth="1"/>
    <col min="3" max="3" width="20.21875" style="8" customWidth="1"/>
    <col min="4" max="16384" width="9.21875" style="8"/>
  </cols>
  <sheetData>
    <row r="1" spans="1:4" ht="21" customHeight="1">
      <c r="A1" s="51" t="s">
        <v>1497</v>
      </c>
      <c r="B1" s="30" t="s">
        <v>1498</v>
      </c>
    </row>
    <row r="2" spans="1:4" ht="28.5" customHeight="1">
      <c r="A2" s="800" t="s">
        <v>1499</v>
      </c>
      <c r="B2" s="800"/>
      <c r="C2" s="800"/>
      <c r="D2" s="152"/>
    </row>
    <row r="3" spans="1:4" ht="12.75" customHeight="1">
      <c r="A3" s="153"/>
      <c r="B3" s="153"/>
      <c r="C3" s="153"/>
      <c r="D3" s="152"/>
    </row>
    <row r="4" spans="1:4">
      <c r="A4" s="51" t="s">
        <v>1500</v>
      </c>
      <c r="B4" s="51" t="s">
        <v>1501</v>
      </c>
      <c r="C4" s="51" t="s">
        <v>1502</v>
      </c>
    </row>
    <row r="6" spans="1:4">
      <c r="A6" s="51" t="s">
        <v>1503</v>
      </c>
    </row>
    <row r="7" spans="1:4">
      <c r="A7" s="8" t="s">
        <v>1504</v>
      </c>
      <c r="B7" s="56" t="s">
        <v>1505</v>
      </c>
    </row>
    <row r="8" spans="1:4">
      <c r="A8" s="8" t="s">
        <v>1506</v>
      </c>
      <c r="B8" s="56" t="s">
        <v>1507</v>
      </c>
    </row>
    <row r="9" spans="1:4">
      <c r="A9" s="8" t="s">
        <v>1508</v>
      </c>
      <c r="B9" s="56" t="s">
        <v>1509</v>
      </c>
    </row>
    <row r="10" spans="1:4">
      <c r="A10" s="8" t="s">
        <v>1510</v>
      </c>
      <c r="B10" s="56" t="s">
        <v>1511</v>
      </c>
    </row>
    <row r="11" spans="1:4">
      <c r="A11" s="8" t="s">
        <v>1512</v>
      </c>
      <c r="B11" s="56" t="s">
        <v>1513</v>
      </c>
    </row>
    <row r="12" spans="1:4">
      <c r="A12" s="8" t="s">
        <v>1514</v>
      </c>
      <c r="B12" s="56" t="s">
        <v>1515</v>
      </c>
    </row>
    <row r="13" spans="1:4">
      <c r="A13" s="8" t="s">
        <v>1516</v>
      </c>
      <c r="B13" s="56" t="s">
        <v>1517</v>
      </c>
    </row>
    <row r="14" spans="1:4">
      <c r="A14" s="8" t="s">
        <v>1518</v>
      </c>
      <c r="B14" s="56" t="s">
        <v>1519</v>
      </c>
    </row>
    <row r="15" spans="1:4">
      <c r="A15" s="8" t="s">
        <v>1520</v>
      </c>
      <c r="B15" s="56" t="s">
        <v>1521</v>
      </c>
    </row>
    <row r="16" spans="1:4">
      <c r="A16" s="8" t="s">
        <v>1522</v>
      </c>
      <c r="B16" s="56" t="s">
        <v>1523</v>
      </c>
    </row>
    <row r="17" spans="1:2">
      <c r="A17" s="8" t="s">
        <v>1524</v>
      </c>
      <c r="B17" s="56" t="s">
        <v>1525</v>
      </c>
    </row>
    <row r="18" spans="1:2">
      <c r="A18" s="8" t="s">
        <v>1526</v>
      </c>
      <c r="B18" s="56" t="s">
        <v>1527</v>
      </c>
    </row>
    <row r="19" spans="1:2">
      <c r="A19" s="8" t="s">
        <v>1528</v>
      </c>
      <c r="B19" s="56" t="s">
        <v>1529</v>
      </c>
    </row>
    <row r="20" spans="1:2">
      <c r="A20" s="8" t="s">
        <v>1530</v>
      </c>
      <c r="B20" s="56" t="s">
        <v>1531</v>
      </c>
    </row>
    <row r="21" spans="1:2">
      <c r="A21" s="8" t="s">
        <v>1532</v>
      </c>
      <c r="B21" s="56"/>
    </row>
    <row r="22" spans="1:2">
      <c r="B22" s="56"/>
    </row>
    <row r="23" spans="1:2">
      <c r="A23" s="51" t="s">
        <v>1533</v>
      </c>
      <c r="B23" s="56"/>
    </row>
    <row r="24" spans="1:2">
      <c r="A24" s="8" t="s">
        <v>1534</v>
      </c>
      <c r="B24" s="56" t="s">
        <v>1535</v>
      </c>
    </row>
    <row r="25" spans="1:2">
      <c r="A25" s="8" t="s">
        <v>1536</v>
      </c>
      <c r="B25" s="56" t="s">
        <v>1537</v>
      </c>
    </row>
    <row r="26" spans="1:2">
      <c r="A26" s="8" t="s">
        <v>1538</v>
      </c>
      <c r="B26" s="56" t="s">
        <v>1539</v>
      </c>
    </row>
    <row r="27" spans="1:2">
      <c r="A27" s="8" t="s">
        <v>1540</v>
      </c>
      <c r="B27" s="56" t="s">
        <v>1541</v>
      </c>
    </row>
    <row r="28" spans="1:2">
      <c r="A28" s="8" t="s">
        <v>1542</v>
      </c>
      <c r="B28" s="56" t="s">
        <v>1543</v>
      </c>
    </row>
    <row r="29" spans="1:2">
      <c r="A29" s="8" t="s">
        <v>1544</v>
      </c>
      <c r="B29" s="56" t="s">
        <v>1545</v>
      </c>
    </row>
    <row r="30" spans="1:2">
      <c r="A30" s="8" t="s">
        <v>1546</v>
      </c>
      <c r="B30" s="56" t="s">
        <v>1547</v>
      </c>
    </row>
    <row r="31" spans="1:2">
      <c r="A31" s="8" t="s">
        <v>1548</v>
      </c>
      <c r="B31" s="56" t="s">
        <v>1549</v>
      </c>
    </row>
    <row r="32" spans="1:2">
      <c r="A32" s="8" t="s">
        <v>1550</v>
      </c>
      <c r="B32" s="56" t="s">
        <v>1551</v>
      </c>
    </row>
    <row r="33" spans="1:2">
      <c r="A33" s="8" t="s">
        <v>1552</v>
      </c>
      <c r="B33" s="56" t="s">
        <v>1553</v>
      </c>
    </row>
    <row r="34" spans="1:2">
      <c r="A34" s="8" t="s">
        <v>1554</v>
      </c>
      <c r="B34" s="56" t="s">
        <v>1555</v>
      </c>
    </row>
    <row r="35" spans="1:2">
      <c r="A35" s="8" t="s">
        <v>1556</v>
      </c>
      <c r="B35" s="56" t="s">
        <v>1557</v>
      </c>
    </row>
    <row r="36" spans="1:2">
      <c r="A36" s="8" t="s">
        <v>1558</v>
      </c>
      <c r="B36" s="56" t="s">
        <v>1559</v>
      </c>
    </row>
    <row r="37" spans="1:2">
      <c r="A37" s="8" t="s">
        <v>1560</v>
      </c>
      <c r="B37" s="56" t="s">
        <v>1561</v>
      </c>
    </row>
    <row r="38" spans="1:2">
      <c r="A38" s="8" t="s">
        <v>1562</v>
      </c>
      <c r="B38" s="56" t="s">
        <v>1563</v>
      </c>
    </row>
    <row r="39" spans="1:2">
      <c r="A39" s="8" t="s">
        <v>1564</v>
      </c>
      <c r="B39" s="56" t="s">
        <v>1565</v>
      </c>
    </row>
    <row r="40" spans="1:2">
      <c r="A40" s="8" t="s">
        <v>1532</v>
      </c>
      <c r="B40" s="56"/>
    </row>
  </sheetData>
  <mergeCells count="1">
    <mergeCell ref="A2:C2"/>
  </mergeCells>
  <phoneticPr fontId="7" type="noConversion"/>
  <pageMargins left="0.75" right="0.75" top="1" bottom="1" header="0.5" footer="0.5"/>
  <pageSetup paperSize="9" orientation="portrait"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AE8B0-39A5-47FF-BC46-8ADDB70152A9}">
  <dimension ref="A1:D256"/>
  <sheetViews>
    <sheetView workbookViewId="0">
      <selection activeCell="A2" sqref="A2:B2"/>
    </sheetView>
  </sheetViews>
  <sheetFormatPr defaultColWidth="8" defaultRowHeight="13.8"/>
  <cols>
    <col min="1" max="1" width="7.5546875" style="154" customWidth="1"/>
    <col min="2" max="2" width="70.77734375" style="173" customWidth="1"/>
    <col min="3" max="3" width="7" style="174" customWidth="1"/>
    <col min="4" max="4" width="8" style="175" customWidth="1"/>
    <col min="5" max="16384" width="8" style="158"/>
  </cols>
  <sheetData>
    <row r="1" spans="1:4">
      <c r="A1" s="154" t="s">
        <v>1566</v>
      </c>
      <c r="B1" s="155"/>
      <c r="C1" s="156"/>
      <c r="D1" s="157"/>
    </row>
    <row r="2" spans="1:4" ht="49.5" customHeight="1">
      <c r="A2" s="804" t="s">
        <v>1567</v>
      </c>
      <c r="B2" s="804"/>
      <c r="C2" s="264"/>
      <c r="D2" s="264"/>
    </row>
    <row r="3" spans="1:4" ht="41.4">
      <c r="A3" s="159" t="s">
        <v>1568</v>
      </c>
      <c r="B3" s="160" t="s">
        <v>1569</v>
      </c>
      <c r="C3" s="161" t="s">
        <v>1570</v>
      </c>
      <c r="D3" s="160" t="s">
        <v>1067</v>
      </c>
    </row>
    <row r="4" spans="1:4">
      <c r="A4" s="162">
        <v>1.1000000000000001</v>
      </c>
      <c r="B4" s="163" t="s">
        <v>1571</v>
      </c>
      <c r="C4" s="199"/>
      <c r="D4" s="200"/>
    </row>
    <row r="5" spans="1:4">
      <c r="A5" s="164" t="s">
        <v>18</v>
      </c>
      <c r="B5" s="165"/>
      <c r="C5" s="166"/>
      <c r="D5" s="167"/>
    </row>
    <row r="6" spans="1:4">
      <c r="A6" s="168" t="s">
        <v>653</v>
      </c>
      <c r="B6" s="169"/>
      <c r="C6" s="170"/>
      <c r="D6" s="171"/>
    </row>
    <row r="7" spans="1:4">
      <c r="A7" s="168" t="s">
        <v>25</v>
      </c>
      <c r="B7" s="169"/>
      <c r="C7" s="170"/>
      <c r="D7" s="171"/>
    </row>
    <row r="8" spans="1:4">
      <c r="A8" s="168" t="s">
        <v>30</v>
      </c>
      <c r="B8" s="169"/>
      <c r="C8" s="170"/>
      <c r="D8" s="171"/>
    </row>
    <row r="9" spans="1:4">
      <c r="A9" s="168" t="s">
        <v>33</v>
      </c>
      <c r="B9" s="169"/>
      <c r="C9" s="170"/>
      <c r="D9" s="171"/>
    </row>
    <row r="10" spans="1:4">
      <c r="A10" s="172"/>
    </row>
    <row r="11" spans="1:4" ht="27.6">
      <c r="A11" s="162">
        <v>1.2</v>
      </c>
      <c r="B11" s="163" t="s">
        <v>1572</v>
      </c>
      <c r="C11" s="201"/>
      <c r="D11" s="202"/>
    </row>
    <row r="12" spans="1:4">
      <c r="A12" s="168" t="s">
        <v>18</v>
      </c>
      <c r="B12" s="176"/>
      <c r="C12" s="170"/>
      <c r="D12" s="171"/>
    </row>
    <row r="13" spans="1:4">
      <c r="A13" s="168" t="s">
        <v>653</v>
      </c>
      <c r="B13" s="169"/>
      <c r="C13" s="170"/>
      <c r="D13" s="171"/>
    </row>
    <row r="14" spans="1:4">
      <c r="A14" s="168" t="s">
        <v>25</v>
      </c>
      <c r="B14" s="169"/>
      <c r="C14" s="170"/>
      <c r="D14" s="171"/>
    </row>
    <row r="15" spans="1:4">
      <c r="A15" s="168" t="s">
        <v>30</v>
      </c>
      <c r="B15" s="169"/>
      <c r="C15" s="170"/>
      <c r="D15" s="171"/>
    </row>
    <row r="16" spans="1:4">
      <c r="A16" s="168" t="s">
        <v>33</v>
      </c>
      <c r="B16" s="169"/>
      <c r="C16" s="170"/>
      <c r="D16" s="171"/>
    </row>
    <row r="17" spans="1:4">
      <c r="A17" s="172"/>
    </row>
    <row r="18" spans="1:4" ht="27.6">
      <c r="A18" s="196">
        <v>1.3</v>
      </c>
      <c r="B18" s="197" t="s">
        <v>1573</v>
      </c>
      <c r="C18" s="203" t="s">
        <v>1574</v>
      </c>
      <c r="D18" s="204" t="s">
        <v>1574</v>
      </c>
    </row>
    <row r="19" spans="1:4">
      <c r="A19" s="172"/>
    </row>
    <row r="20" spans="1:4" ht="27.6">
      <c r="A20" s="162">
        <v>1.4</v>
      </c>
      <c r="B20" s="163" t="s">
        <v>1575</v>
      </c>
      <c r="C20" s="201"/>
      <c r="D20" s="202"/>
    </row>
    <row r="21" spans="1:4">
      <c r="A21" s="168" t="s">
        <v>18</v>
      </c>
      <c r="B21" s="169"/>
      <c r="C21" s="170"/>
      <c r="D21" s="171"/>
    </row>
    <row r="22" spans="1:4">
      <c r="A22" s="168" t="s">
        <v>653</v>
      </c>
      <c r="B22" s="169"/>
      <c r="C22" s="170"/>
      <c r="D22" s="171"/>
    </row>
    <row r="23" spans="1:4">
      <c r="A23" s="168" t="s">
        <v>25</v>
      </c>
      <c r="B23" s="169"/>
      <c r="C23" s="170"/>
      <c r="D23" s="171"/>
    </row>
    <row r="24" spans="1:4">
      <c r="A24" s="168" t="s">
        <v>30</v>
      </c>
      <c r="B24" s="169"/>
      <c r="C24" s="170"/>
      <c r="D24" s="171"/>
    </row>
    <row r="25" spans="1:4">
      <c r="A25" s="168" t="s">
        <v>33</v>
      </c>
      <c r="B25" s="169"/>
      <c r="C25" s="170"/>
      <c r="D25" s="171"/>
    </row>
    <row r="26" spans="1:4">
      <c r="A26" s="172"/>
    </row>
    <row r="27" spans="1:4" ht="154.5" customHeight="1">
      <c r="A27" s="177">
        <v>1.5</v>
      </c>
      <c r="B27" s="198" t="s">
        <v>1576</v>
      </c>
      <c r="C27" s="205"/>
      <c r="D27" s="206"/>
    </row>
    <row r="28" spans="1:4">
      <c r="A28" s="168" t="s">
        <v>18</v>
      </c>
      <c r="B28" s="207"/>
      <c r="C28" s="170"/>
      <c r="D28" s="171"/>
    </row>
    <row r="29" spans="1:4">
      <c r="A29" s="168" t="s">
        <v>653</v>
      </c>
      <c r="B29" s="169"/>
      <c r="C29" s="170"/>
      <c r="D29" s="171"/>
    </row>
    <row r="30" spans="1:4">
      <c r="A30" s="168" t="s">
        <v>25</v>
      </c>
      <c r="B30" s="169"/>
      <c r="C30" s="170"/>
      <c r="D30" s="171"/>
    </row>
    <row r="31" spans="1:4">
      <c r="A31" s="168" t="s">
        <v>30</v>
      </c>
      <c r="B31" s="169"/>
      <c r="C31" s="170"/>
      <c r="D31" s="171"/>
    </row>
    <row r="32" spans="1:4">
      <c r="A32" s="168" t="s">
        <v>33</v>
      </c>
      <c r="B32" s="169"/>
      <c r="C32" s="170"/>
      <c r="D32" s="171"/>
    </row>
    <row r="33" spans="1:4">
      <c r="A33" s="172"/>
    </row>
    <row r="34" spans="1:4" ht="72" customHeight="1">
      <c r="A34" s="179">
        <v>1.6</v>
      </c>
      <c r="B34" s="198" t="s">
        <v>1577</v>
      </c>
      <c r="C34" s="201"/>
      <c r="D34" s="202"/>
    </row>
    <row r="35" spans="1:4">
      <c r="A35" s="168" t="s">
        <v>18</v>
      </c>
      <c r="B35" s="169"/>
      <c r="C35" s="170"/>
      <c r="D35" s="171"/>
    </row>
    <row r="36" spans="1:4">
      <c r="A36" s="168" t="s">
        <v>653</v>
      </c>
      <c r="B36" s="169"/>
      <c r="C36" s="170"/>
      <c r="D36" s="171"/>
    </row>
    <row r="37" spans="1:4">
      <c r="A37" s="168" t="s">
        <v>25</v>
      </c>
      <c r="B37" s="169"/>
      <c r="C37" s="170"/>
      <c r="D37" s="171"/>
    </row>
    <row r="38" spans="1:4">
      <c r="A38" s="168" t="s">
        <v>30</v>
      </c>
      <c r="B38" s="169"/>
      <c r="C38" s="170"/>
      <c r="D38" s="171"/>
    </row>
    <row r="39" spans="1:4">
      <c r="A39" s="168" t="s">
        <v>33</v>
      </c>
      <c r="B39" s="169"/>
      <c r="C39" s="170"/>
      <c r="D39" s="171"/>
    </row>
    <row r="40" spans="1:4">
      <c r="A40" s="172"/>
    </row>
    <row r="41" spans="1:4" ht="68.25" customHeight="1">
      <c r="A41" s="162">
        <v>1.7</v>
      </c>
      <c r="B41" s="198" t="s">
        <v>1578</v>
      </c>
      <c r="C41" s="201"/>
      <c r="D41" s="202"/>
    </row>
    <row r="42" spans="1:4">
      <c r="A42" s="168" t="s">
        <v>18</v>
      </c>
      <c r="B42" s="169"/>
      <c r="C42" s="170"/>
      <c r="D42" s="171"/>
    </row>
    <row r="43" spans="1:4">
      <c r="A43" s="168" t="s">
        <v>653</v>
      </c>
      <c r="B43" s="169"/>
      <c r="C43" s="170"/>
      <c r="D43" s="171"/>
    </row>
    <row r="44" spans="1:4">
      <c r="A44" s="168" t="s">
        <v>25</v>
      </c>
      <c r="B44" s="169"/>
      <c r="C44" s="170"/>
      <c r="D44" s="171"/>
    </row>
    <row r="45" spans="1:4">
      <c r="A45" s="168" t="s">
        <v>30</v>
      </c>
      <c r="B45" s="169"/>
      <c r="C45" s="170"/>
      <c r="D45" s="171"/>
    </row>
    <row r="46" spans="1:4">
      <c r="A46" s="168" t="s">
        <v>33</v>
      </c>
      <c r="B46" s="169"/>
      <c r="C46" s="170"/>
      <c r="D46" s="171"/>
    </row>
    <row r="47" spans="1:4">
      <c r="A47" s="172"/>
    </row>
    <row r="48" spans="1:4" ht="51.75" customHeight="1">
      <c r="A48" s="162">
        <v>1.8</v>
      </c>
      <c r="B48" s="163" t="s">
        <v>1579</v>
      </c>
      <c r="C48" s="199"/>
      <c r="D48" s="200"/>
    </row>
    <row r="49" spans="1:4">
      <c r="A49" s="168" t="s">
        <v>18</v>
      </c>
      <c r="B49" s="176"/>
      <c r="C49" s="170"/>
      <c r="D49" s="171"/>
    </row>
    <row r="50" spans="1:4">
      <c r="A50" s="168" t="s">
        <v>653</v>
      </c>
      <c r="B50" s="176"/>
      <c r="C50" s="170"/>
      <c r="D50" s="171"/>
    </row>
    <row r="51" spans="1:4">
      <c r="A51" s="168" t="s">
        <v>25</v>
      </c>
      <c r="B51" s="176"/>
      <c r="C51" s="170"/>
      <c r="D51" s="171"/>
    </row>
    <row r="52" spans="1:4">
      <c r="A52" s="168" t="s">
        <v>30</v>
      </c>
      <c r="B52" s="176"/>
      <c r="C52" s="170"/>
      <c r="D52" s="171"/>
    </row>
    <row r="53" spans="1:4">
      <c r="A53" s="168" t="s">
        <v>33</v>
      </c>
      <c r="B53" s="176"/>
      <c r="C53" s="170"/>
      <c r="D53" s="171"/>
    </row>
    <row r="54" spans="1:4">
      <c r="A54" s="172"/>
      <c r="B54" s="180"/>
    </row>
    <row r="55" spans="1:4" ht="59.25" customHeight="1">
      <c r="A55" s="162">
        <v>1.9</v>
      </c>
      <c r="B55" s="163" t="s">
        <v>1580</v>
      </c>
      <c r="C55" s="201"/>
      <c r="D55" s="202"/>
    </row>
    <row r="56" spans="1:4">
      <c r="A56" s="168" t="s">
        <v>18</v>
      </c>
      <c r="B56" s="176"/>
      <c r="C56" s="170"/>
      <c r="D56" s="171"/>
    </row>
    <row r="57" spans="1:4">
      <c r="A57" s="168" t="s">
        <v>653</v>
      </c>
      <c r="B57" s="176"/>
      <c r="C57" s="170"/>
      <c r="D57" s="171"/>
    </row>
    <row r="58" spans="1:4">
      <c r="A58" s="168" t="s">
        <v>25</v>
      </c>
      <c r="B58" s="176"/>
      <c r="C58" s="170"/>
      <c r="D58" s="171"/>
    </row>
    <row r="59" spans="1:4">
      <c r="A59" s="168" t="s">
        <v>30</v>
      </c>
      <c r="B59" s="176"/>
      <c r="C59" s="170"/>
      <c r="D59" s="171"/>
    </row>
    <row r="60" spans="1:4">
      <c r="A60" s="168" t="s">
        <v>33</v>
      </c>
      <c r="B60" s="176"/>
      <c r="C60" s="170"/>
      <c r="D60" s="171"/>
    </row>
    <row r="61" spans="1:4">
      <c r="A61" s="172"/>
      <c r="B61" s="180"/>
    </row>
    <row r="62" spans="1:4" ht="34.5" customHeight="1">
      <c r="A62" s="181">
        <v>1.1000000000000001</v>
      </c>
      <c r="B62" s="163" t="s">
        <v>1581</v>
      </c>
      <c r="C62" s="201"/>
      <c r="D62" s="202"/>
    </row>
    <row r="63" spans="1:4">
      <c r="A63" s="168" t="s">
        <v>18</v>
      </c>
      <c r="B63" s="169"/>
      <c r="C63" s="170"/>
      <c r="D63" s="171"/>
    </row>
    <row r="64" spans="1:4">
      <c r="A64" s="168" t="s">
        <v>653</v>
      </c>
      <c r="B64" s="169"/>
      <c r="C64" s="170"/>
      <c r="D64" s="171"/>
    </row>
    <row r="65" spans="1:4">
      <c r="A65" s="168" t="s">
        <v>25</v>
      </c>
      <c r="B65" s="169"/>
      <c r="C65" s="170"/>
      <c r="D65" s="171"/>
    </row>
    <row r="66" spans="1:4">
      <c r="A66" s="168" t="s">
        <v>30</v>
      </c>
      <c r="B66" s="169"/>
      <c r="C66" s="170"/>
      <c r="D66" s="171"/>
    </row>
    <row r="67" spans="1:4">
      <c r="A67" s="168" t="s">
        <v>33</v>
      </c>
      <c r="B67" s="169"/>
      <c r="C67" s="170"/>
      <c r="D67" s="171"/>
    </row>
    <row r="68" spans="1:4">
      <c r="A68" s="172"/>
    </row>
    <row r="69" spans="1:4" ht="55.2">
      <c r="A69" s="181">
        <v>1.1100000000000001</v>
      </c>
      <c r="B69" s="163" t="s">
        <v>1582</v>
      </c>
      <c r="C69" s="201"/>
      <c r="D69" s="202"/>
    </row>
    <row r="70" spans="1:4">
      <c r="A70" s="168" t="s">
        <v>18</v>
      </c>
      <c r="B70" s="169"/>
      <c r="C70" s="170"/>
      <c r="D70" s="171"/>
    </row>
    <row r="71" spans="1:4">
      <c r="A71" s="168" t="s">
        <v>653</v>
      </c>
      <c r="B71" s="169"/>
      <c r="C71" s="170"/>
      <c r="D71" s="171"/>
    </row>
    <row r="72" spans="1:4">
      <c r="A72" s="168" t="s">
        <v>25</v>
      </c>
      <c r="B72" s="169"/>
      <c r="C72" s="170"/>
      <c r="D72" s="171"/>
    </row>
    <row r="73" spans="1:4">
      <c r="A73" s="168" t="s">
        <v>30</v>
      </c>
      <c r="B73" s="169"/>
      <c r="C73" s="170"/>
      <c r="D73" s="171"/>
    </row>
    <row r="74" spans="1:4">
      <c r="A74" s="168" t="s">
        <v>33</v>
      </c>
      <c r="B74" s="169"/>
      <c r="C74" s="170"/>
      <c r="D74" s="171"/>
    </row>
    <row r="75" spans="1:4">
      <c r="A75" s="172"/>
    </row>
    <row r="76" spans="1:4" ht="41.4">
      <c r="A76" s="179">
        <v>1.1200000000000001</v>
      </c>
      <c r="B76" s="163" t="s">
        <v>1583</v>
      </c>
      <c r="C76" s="201"/>
      <c r="D76" s="202"/>
    </row>
    <row r="77" spans="1:4">
      <c r="A77" s="168" t="s">
        <v>18</v>
      </c>
      <c r="B77" s="182" t="s">
        <v>1584</v>
      </c>
      <c r="C77" s="176"/>
      <c r="D77" s="176"/>
    </row>
    <row r="78" spans="1:4">
      <c r="A78" s="168" t="s">
        <v>653</v>
      </c>
      <c r="B78" s="176"/>
      <c r="C78" s="176"/>
      <c r="D78" s="176"/>
    </row>
    <row r="79" spans="1:4">
      <c r="A79" s="168" t="s">
        <v>25</v>
      </c>
      <c r="B79" s="176"/>
      <c r="C79" s="176"/>
      <c r="D79" s="176"/>
    </row>
    <row r="80" spans="1:4">
      <c r="A80" s="168" t="s">
        <v>30</v>
      </c>
      <c r="B80" s="176"/>
      <c r="C80" s="176"/>
      <c r="D80" s="176"/>
    </row>
    <row r="81" spans="1:4">
      <c r="A81" s="168" t="s">
        <v>33</v>
      </c>
      <c r="B81" s="176"/>
      <c r="C81" s="176"/>
      <c r="D81" s="176"/>
    </row>
    <row r="82" spans="1:4">
      <c r="A82" s="183"/>
      <c r="B82" s="180"/>
      <c r="C82" s="180"/>
      <c r="D82" s="180"/>
    </row>
    <row r="83" spans="1:4" ht="69">
      <c r="A83" s="177">
        <v>1.1299999999999999</v>
      </c>
      <c r="B83" s="49" t="s">
        <v>1585</v>
      </c>
      <c r="C83" s="205" t="s">
        <v>1574</v>
      </c>
      <c r="D83" s="206" t="s">
        <v>1574</v>
      </c>
    </row>
    <row r="84" spans="1:4" ht="27.6">
      <c r="A84" s="177"/>
      <c r="B84" s="50" t="s">
        <v>1586</v>
      </c>
      <c r="C84" s="170"/>
      <c r="D84" s="171"/>
    </row>
    <row r="85" spans="1:4">
      <c r="A85" s="172"/>
    </row>
    <row r="86" spans="1:4" ht="55.2">
      <c r="A86" s="177">
        <v>2.1</v>
      </c>
      <c r="B86" s="178" t="s">
        <v>1587</v>
      </c>
      <c r="C86" s="205"/>
      <c r="D86" s="206"/>
    </row>
    <row r="87" spans="1:4" ht="56.25" customHeight="1">
      <c r="A87" s="184"/>
      <c r="B87" s="185" t="s">
        <v>1588</v>
      </c>
      <c r="C87" s="209"/>
      <c r="D87" s="210"/>
    </row>
    <row r="88" spans="1:4">
      <c r="A88" s="168" t="s">
        <v>18</v>
      </c>
      <c r="B88" s="176"/>
      <c r="C88" s="170"/>
      <c r="D88" s="171"/>
    </row>
    <row r="89" spans="1:4">
      <c r="A89" s="168" t="s">
        <v>653</v>
      </c>
      <c r="B89" s="176"/>
      <c r="C89" s="170"/>
      <c r="D89" s="171"/>
    </row>
    <row r="90" spans="1:4">
      <c r="A90" s="168" t="s">
        <v>25</v>
      </c>
      <c r="B90" s="176"/>
      <c r="C90" s="170"/>
      <c r="D90" s="171"/>
    </row>
    <row r="91" spans="1:4">
      <c r="A91" s="168" t="s">
        <v>30</v>
      </c>
      <c r="B91" s="176"/>
      <c r="C91" s="170"/>
      <c r="D91" s="171"/>
    </row>
    <row r="92" spans="1:4">
      <c r="A92" s="168" t="s">
        <v>33</v>
      </c>
      <c r="B92" s="176"/>
      <c r="C92" s="170"/>
      <c r="D92" s="171"/>
    </row>
    <row r="93" spans="1:4">
      <c r="A93" s="172"/>
    </row>
    <row r="94" spans="1:4" ht="27.75" customHeight="1">
      <c r="A94" s="801">
        <v>2.2000000000000002</v>
      </c>
      <c r="B94" s="178" t="s">
        <v>1589</v>
      </c>
      <c r="C94" s="205"/>
      <c r="D94" s="206"/>
    </row>
    <row r="95" spans="1:4" ht="14.25" customHeight="1">
      <c r="A95" s="802"/>
      <c r="B95" s="155" t="s">
        <v>1590</v>
      </c>
      <c r="C95" s="156"/>
      <c r="D95" s="186"/>
    </row>
    <row r="96" spans="1:4" ht="14.25" customHeight="1">
      <c r="A96" s="802"/>
      <c r="B96" s="155" t="s">
        <v>1591</v>
      </c>
      <c r="C96" s="156"/>
      <c r="D96" s="186"/>
    </row>
    <row r="97" spans="1:4" ht="14.25" customHeight="1">
      <c r="A97" s="802"/>
      <c r="B97" s="155" t="s">
        <v>1592</v>
      </c>
      <c r="C97" s="156"/>
      <c r="D97" s="186"/>
    </row>
    <row r="98" spans="1:4" ht="14.25" customHeight="1">
      <c r="A98" s="802"/>
      <c r="B98" s="155" t="s">
        <v>1593</v>
      </c>
      <c r="C98" s="156"/>
      <c r="D98" s="186"/>
    </row>
    <row r="99" spans="1:4" ht="14.25" customHeight="1">
      <c r="A99" s="802"/>
      <c r="B99" s="155" t="s">
        <v>1594</v>
      </c>
      <c r="C99" s="211"/>
      <c r="D99" s="212"/>
    </row>
    <row r="100" spans="1:4" ht="14.25" customHeight="1">
      <c r="A100" s="802"/>
      <c r="B100" s="155" t="s">
        <v>1595</v>
      </c>
      <c r="C100" s="156"/>
      <c r="D100" s="186"/>
    </row>
    <row r="101" spans="1:4" ht="27.75" customHeight="1">
      <c r="A101" s="802"/>
      <c r="B101" s="155" t="s">
        <v>1596</v>
      </c>
      <c r="C101" s="211"/>
      <c r="D101" s="212"/>
    </row>
    <row r="102" spans="1:4" ht="31.5" customHeight="1">
      <c r="A102" s="802"/>
      <c r="B102" s="155" t="s">
        <v>1597</v>
      </c>
      <c r="C102" s="211"/>
      <c r="D102" s="212"/>
    </row>
    <row r="103" spans="1:4" ht="14.25" customHeight="1">
      <c r="A103" s="802"/>
      <c r="B103" s="155" t="s">
        <v>1598</v>
      </c>
      <c r="C103" s="211"/>
      <c r="D103" s="212"/>
    </row>
    <row r="104" spans="1:4" ht="15.75" customHeight="1">
      <c r="A104" s="802"/>
      <c r="B104" s="155" t="s">
        <v>1599</v>
      </c>
      <c r="C104" s="211"/>
      <c r="D104" s="212"/>
    </row>
    <row r="105" spans="1:4">
      <c r="A105" s="803"/>
      <c r="B105" s="185" t="s">
        <v>1600</v>
      </c>
      <c r="C105" s="209"/>
      <c r="D105" s="210"/>
    </row>
    <row r="106" spans="1:4">
      <c r="A106" s="168" t="s">
        <v>18</v>
      </c>
      <c r="B106" s="169"/>
      <c r="C106" s="170"/>
      <c r="D106" s="171"/>
    </row>
    <row r="107" spans="1:4">
      <c r="A107" s="168" t="s">
        <v>653</v>
      </c>
      <c r="B107" s="169"/>
      <c r="C107" s="170"/>
      <c r="D107" s="171"/>
    </row>
    <row r="108" spans="1:4">
      <c r="A108" s="168" t="s">
        <v>25</v>
      </c>
      <c r="B108" s="169"/>
      <c r="C108" s="170"/>
      <c r="D108" s="171"/>
    </row>
    <row r="109" spans="1:4">
      <c r="A109" s="168" t="s">
        <v>30</v>
      </c>
      <c r="B109" s="169"/>
      <c r="C109" s="170"/>
      <c r="D109" s="171"/>
    </row>
    <row r="110" spans="1:4">
      <c r="A110" s="168" t="s">
        <v>33</v>
      </c>
      <c r="B110" s="169"/>
      <c r="C110" s="170"/>
      <c r="D110" s="171"/>
    </row>
    <row r="111" spans="1:4">
      <c r="A111" s="172"/>
    </row>
    <row r="112" spans="1:4" ht="41.4">
      <c r="A112" s="177">
        <v>2.2999999999999998</v>
      </c>
      <c r="B112" s="178" t="s">
        <v>1601</v>
      </c>
      <c r="C112" s="205"/>
      <c r="D112" s="206"/>
    </row>
    <row r="113" spans="1:4" ht="45.75" customHeight="1">
      <c r="A113" s="187"/>
      <c r="B113" s="155" t="s">
        <v>1602</v>
      </c>
      <c r="C113" s="211"/>
      <c r="D113" s="212"/>
    </row>
    <row r="114" spans="1:4">
      <c r="A114" s="187"/>
      <c r="B114" s="155" t="s">
        <v>1603</v>
      </c>
      <c r="C114" s="156"/>
      <c r="D114" s="186"/>
    </row>
    <row r="115" spans="1:4">
      <c r="A115" s="187"/>
      <c r="B115" s="155" t="s">
        <v>1604</v>
      </c>
      <c r="C115" s="156"/>
      <c r="D115" s="186"/>
    </row>
    <row r="116" spans="1:4" ht="54" customHeight="1">
      <c r="A116" s="187"/>
      <c r="B116" s="155" t="s">
        <v>1605</v>
      </c>
      <c r="C116" s="211"/>
      <c r="D116" s="212"/>
    </row>
    <row r="117" spans="1:4" ht="30.75" customHeight="1">
      <c r="A117" s="187"/>
      <c r="B117" s="155" t="s">
        <v>1606</v>
      </c>
      <c r="C117" s="211"/>
      <c r="D117" s="212"/>
    </row>
    <row r="118" spans="1:4">
      <c r="A118" s="187"/>
      <c r="B118" s="155" t="s">
        <v>1607</v>
      </c>
      <c r="C118" s="156"/>
      <c r="D118" s="186"/>
    </row>
    <row r="119" spans="1:4" ht="45.75" customHeight="1">
      <c r="A119" s="187"/>
      <c r="B119" s="155" t="s">
        <v>1608</v>
      </c>
      <c r="C119" s="213"/>
      <c r="D119" s="214"/>
    </row>
    <row r="120" spans="1:4">
      <c r="A120" s="187"/>
      <c r="B120" s="155" t="s">
        <v>1609</v>
      </c>
      <c r="C120" s="156"/>
      <c r="D120" s="186"/>
    </row>
    <row r="121" spans="1:4">
      <c r="A121" s="187"/>
      <c r="B121" s="155" t="s">
        <v>1610</v>
      </c>
      <c r="C121" s="156"/>
      <c r="D121" s="186"/>
    </row>
    <row r="122" spans="1:4" ht="27.6">
      <c r="A122" s="187"/>
      <c r="B122" s="155" t="s">
        <v>1611</v>
      </c>
      <c r="C122" s="156"/>
      <c r="D122" s="186"/>
    </row>
    <row r="123" spans="1:4" ht="27.6">
      <c r="A123" s="187"/>
      <c r="B123" s="155" t="s">
        <v>1612</v>
      </c>
      <c r="C123" s="156"/>
      <c r="D123" s="186"/>
    </row>
    <row r="124" spans="1:4">
      <c r="A124" s="184"/>
      <c r="B124" s="185" t="s">
        <v>1613</v>
      </c>
      <c r="C124" s="188"/>
      <c r="D124" s="189"/>
    </row>
    <row r="125" spans="1:4">
      <c r="A125" s="168" t="s">
        <v>18</v>
      </c>
      <c r="B125" s="176"/>
      <c r="C125" s="170"/>
      <c r="D125" s="171"/>
    </row>
    <row r="126" spans="1:4">
      <c r="A126" s="168" t="s">
        <v>653</v>
      </c>
      <c r="B126" s="176"/>
      <c r="C126" s="170"/>
      <c r="D126" s="171"/>
    </row>
    <row r="127" spans="1:4">
      <c r="A127" s="168" t="s">
        <v>25</v>
      </c>
      <c r="B127" s="176"/>
      <c r="C127" s="170"/>
      <c r="D127" s="171"/>
    </row>
    <row r="128" spans="1:4">
      <c r="A128" s="168" t="s">
        <v>30</v>
      </c>
      <c r="B128" s="176"/>
      <c r="C128" s="170"/>
      <c r="D128" s="171"/>
    </row>
    <row r="129" spans="1:4">
      <c r="A129" s="168" t="s">
        <v>33</v>
      </c>
      <c r="B129" s="169"/>
      <c r="C129" s="170"/>
      <c r="D129" s="171"/>
    </row>
    <row r="130" spans="1:4">
      <c r="A130" s="172"/>
    </row>
    <row r="131" spans="1:4" ht="41.4">
      <c r="A131" s="162">
        <v>2.4</v>
      </c>
      <c r="B131" s="155" t="s">
        <v>1614</v>
      </c>
      <c r="C131" s="190" t="s">
        <v>1574</v>
      </c>
      <c r="D131" s="191" t="s">
        <v>1574</v>
      </c>
    </row>
    <row r="132" spans="1:4">
      <c r="A132" s="168" t="s">
        <v>18</v>
      </c>
      <c r="B132" s="176"/>
      <c r="C132" s="170"/>
      <c r="D132" s="171"/>
    </row>
    <row r="133" spans="1:4">
      <c r="A133" s="168" t="s">
        <v>653</v>
      </c>
      <c r="B133" s="176"/>
      <c r="C133" s="170"/>
      <c r="D133" s="171"/>
    </row>
    <row r="134" spans="1:4">
      <c r="A134" s="168" t="s">
        <v>25</v>
      </c>
      <c r="B134" s="176"/>
      <c r="C134" s="170"/>
      <c r="D134" s="171"/>
    </row>
    <row r="135" spans="1:4">
      <c r="A135" s="168" t="s">
        <v>30</v>
      </c>
      <c r="B135" s="176"/>
      <c r="C135" s="170"/>
      <c r="D135" s="171"/>
    </row>
    <row r="136" spans="1:4">
      <c r="A136" s="168" t="s">
        <v>33</v>
      </c>
      <c r="B136" s="169"/>
      <c r="C136" s="170"/>
      <c r="D136" s="171"/>
    </row>
    <row r="137" spans="1:4">
      <c r="A137" s="172"/>
    </row>
    <row r="138" spans="1:4" ht="75.75" customHeight="1">
      <c r="A138" s="177">
        <v>2.5</v>
      </c>
      <c r="B138" s="155" t="s">
        <v>1615</v>
      </c>
      <c r="C138" s="205"/>
      <c r="D138" s="206"/>
    </row>
    <row r="139" spans="1:4" ht="70.5" customHeight="1">
      <c r="A139" s="184"/>
      <c r="B139" s="185" t="s">
        <v>1616</v>
      </c>
      <c r="C139" s="209"/>
      <c r="D139" s="210"/>
    </row>
    <row r="140" spans="1:4">
      <c r="A140" s="168" t="s">
        <v>18</v>
      </c>
      <c r="B140" s="169"/>
      <c r="C140" s="170"/>
      <c r="D140" s="171"/>
    </row>
    <row r="141" spans="1:4">
      <c r="A141" s="168" t="s">
        <v>653</v>
      </c>
      <c r="B141" s="169"/>
      <c r="C141" s="170"/>
      <c r="D141" s="171"/>
    </row>
    <row r="142" spans="1:4">
      <c r="A142" s="168" t="s">
        <v>25</v>
      </c>
      <c r="B142" s="169"/>
      <c r="C142" s="170"/>
      <c r="D142" s="171"/>
    </row>
    <row r="143" spans="1:4">
      <c r="A143" s="168" t="s">
        <v>30</v>
      </c>
      <c r="B143" s="169"/>
      <c r="C143" s="170"/>
      <c r="D143" s="171"/>
    </row>
    <row r="144" spans="1:4">
      <c r="A144" s="168" t="s">
        <v>33</v>
      </c>
      <c r="B144" s="169"/>
      <c r="C144" s="170"/>
      <c r="D144" s="171"/>
    </row>
    <row r="145" spans="1:4">
      <c r="A145" s="172"/>
    </row>
    <row r="146" spans="1:4" ht="55.2">
      <c r="A146" s="177">
        <v>2.6</v>
      </c>
      <c r="B146" s="185" t="s">
        <v>1617</v>
      </c>
      <c r="C146" s="205"/>
      <c r="D146" s="206"/>
    </row>
    <row r="147" spans="1:4">
      <c r="A147" s="168" t="s">
        <v>18</v>
      </c>
      <c r="B147" s="169"/>
      <c r="C147" s="170"/>
      <c r="D147" s="171"/>
    </row>
    <row r="148" spans="1:4">
      <c r="A148" s="168" t="s">
        <v>653</v>
      </c>
      <c r="B148" s="169"/>
      <c r="C148" s="170"/>
      <c r="D148" s="171"/>
    </row>
    <row r="149" spans="1:4">
      <c r="A149" s="168" t="s">
        <v>25</v>
      </c>
      <c r="B149" s="169"/>
      <c r="C149" s="170"/>
      <c r="D149" s="171"/>
    </row>
    <row r="150" spans="1:4">
      <c r="A150" s="168" t="s">
        <v>30</v>
      </c>
      <c r="B150" s="169"/>
      <c r="C150" s="170"/>
      <c r="D150" s="171"/>
    </row>
    <row r="151" spans="1:4">
      <c r="A151" s="168" t="s">
        <v>33</v>
      </c>
      <c r="B151" s="169"/>
      <c r="C151" s="170"/>
      <c r="D151" s="171"/>
    </row>
    <row r="152" spans="1:4">
      <c r="A152" s="172"/>
    </row>
    <row r="153" spans="1:4" ht="82.8">
      <c r="A153" s="177">
        <v>2.7</v>
      </c>
      <c r="B153" s="198" t="s">
        <v>1618</v>
      </c>
      <c r="C153" s="205"/>
      <c r="D153" s="206"/>
    </row>
    <row r="154" spans="1:4">
      <c r="A154" s="168" t="s">
        <v>18</v>
      </c>
      <c r="B154" s="208"/>
      <c r="C154" s="170"/>
      <c r="D154" s="171"/>
    </row>
    <row r="155" spans="1:4">
      <c r="A155" s="168" t="s">
        <v>653</v>
      </c>
      <c r="B155" s="169"/>
      <c r="C155" s="170"/>
      <c r="D155" s="171"/>
    </row>
    <row r="156" spans="1:4">
      <c r="A156" s="168" t="s">
        <v>25</v>
      </c>
      <c r="B156" s="169"/>
      <c r="C156" s="170"/>
      <c r="D156" s="171"/>
    </row>
    <row r="157" spans="1:4">
      <c r="A157" s="168" t="s">
        <v>30</v>
      </c>
      <c r="B157" s="169"/>
      <c r="C157" s="170"/>
      <c r="D157" s="171"/>
    </row>
    <row r="158" spans="1:4">
      <c r="A158" s="168" t="s">
        <v>33</v>
      </c>
      <c r="B158" s="169"/>
      <c r="C158" s="170"/>
      <c r="D158" s="171"/>
    </row>
    <row r="159" spans="1:4">
      <c r="A159" s="172"/>
    </row>
    <row r="160" spans="1:4" ht="42" customHeight="1">
      <c r="A160" s="162">
        <v>2.8</v>
      </c>
      <c r="B160" s="163" t="s">
        <v>1619</v>
      </c>
      <c r="C160" s="201"/>
      <c r="D160" s="202"/>
    </row>
    <row r="161" spans="1:4">
      <c r="A161" s="168" t="s">
        <v>18</v>
      </c>
      <c r="B161" s="169"/>
      <c r="C161" s="170"/>
      <c r="D161" s="171"/>
    </row>
    <row r="162" spans="1:4">
      <c r="A162" s="168" t="s">
        <v>653</v>
      </c>
      <c r="B162" s="192"/>
      <c r="C162" s="170"/>
      <c r="D162" s="171"/>
    </row>
    <row r="163" spans="1:4">
      <c r="A163" s="168" t="s">
        <v>25</v>
      </c>
      <c r="B163" s="169"/>
      <c r="C163" s="170"/>
      <c r="D163" s="171"/>
    </row>
    <row r="164" spans="1:4">
      <c r="A164" s="168" t="s">
        <v>30</v>
      </c>
      <c r="B164" s="169"/>
      <c r="C164" s="170"/>
      <c r="D164" s="171"/>
    </row>
    <row r="165" spans="1:4">
      <c r="A165" s="168" t="s">
        <v>33</v>
      </c>
      <c r="B165" s="169"/>
      <c r="C165" s="170"/>
      <c r="D165" s="171"/>
    </row>
    <row r="166" spans="1:4">
      <c r="A166" s="172"/>
    </row>
    <row r="167" spans="1:4" ht="55.2">
      <c r="A167" s="177">
        <v>3.1</v>
      </c>
      <c r="B167" s="178" t="s">
        <v>1620</v>
      </c>
      <c r="C167" s="193"/>
      <c r="D167" s="194"/>
    </row>
    <row r="168" spans="1:4" ht="41.4">
      <c r="A168" s="187"/>
      <c r="B168" s="155" t="s">
        <v>1621</v>
      </c>
      <c r="C168" s="156"/>
      <c r="D168" s="186"/>
    </row>
    <row r="169" spans="1:4" ht="27.6">
      <c r="A169" s="187"/>
      <c r="B169" s="155" t="s">
        <v>1622</v>
      </c>
      <c r="C169" s="156"/>
      <c r="D169" s="186"/>
    </row>
    <row r="170" spans="1:4" ht="110.4">
      <c r="A170" s="184"/>
      <c r="B170" s="185" t="s">
        <v>1623</v>
      </c>
      <c r="C170" s="188"/>
      <c r="D170" s="189"/>
    </row>
    <row r="171" spans="1:4">
      <c r="A171" s="168" t="s">
        <v>18</v>
      </c>
      <c r="B171" s="169"/>
      <c r="C171" s="170"/>
      <c r="D171" s="171"/>
    </row>
    <row r="172" spans="1:4">
      <c r="A172" s="168" t="s">
        <v>653</v>
      </c>
      <c r="B172" s="169"/>
      <c r="C172" s="170"/>
      <c r="D172" s="171"/>
    </row>
    <row r="173" spans="1:4">
      <c r="A173" s="168" t="s">
        <v>25</v>
      </c>
      <c r="B173" s="169"/>
      <c r="C173" s="170"/>
      <c r="D173" s="171"/>
    </row>
    <row r="174" spans="1:4">
      <c r="A174" s="168" t="s">
        <v>30</v>
      </c>
      <c r="B174" s="169"/>
      <c r="C174" s="170"/>
      <c r="D174" s="171"/>
    </row>
    <row r="175" spans="1:4">
      <c r="A175" s="168" t="s">
        <v>33</v>
      </c>
      <c r="B175" s="169"/>
      <c r="C175" s="170"/>
      <c r="D175" s="171"/>
    </row>
    <row r="176" spans="1:4">
      <c r="A176" s="172"/>
    </row>
    <row r="177" spans="1:4" ht="41.4">
      <c r="A177" s="177">
        <v>3.2</v>
      </c>
      <c r="B177" s="185" t="s">
        <v>1624</v>
      </c>
      <c r="C177" s="193"/>
      <c r="D177" s="194"/>
    </row>
    <row r="178" spans="1:4" ht="41.4">
      <c r="A178" s="187"/>
      <c r="B178" s="155" t="s">
        <v>1625</v>
      </c>
      <c r="C178" s="156"/>
      <c r="D178" s="186"/>
    </row>
    <row r="179" spans="1:4" ht="55.2">
      <c r="A179" s="187"/>
      <c r="B179" s="155" t="s">
        <v>1626</v>
      </c>
      <c r="C179" s="156"/>
      <c r="D179" s="186"/>
    </row>
    <row r="180" spans="1:4" ht="27.6">
      <c r="A180" s="184"/>
      <c r="B180" s="195" t="s">
        <v>1627</v>
      </c>
      <c r="C180" s="188"/>
      <c r="D180" s="189"/>
    </row>
    <row r="181" spans="1:4">
      <c r="A181" s="168"/>
      <c r="B181" s="169"/>
      <c r="C181" s="170"/>
      <c r="D181" s="171"/>
    </row>
    <row r="182" spans="1:4">
      <c r="A182" s="168"/>
      <c r="B182" s="169"/>
      <c r="C182" s="170"/>
      <c r="D182" s="171"/>
    </row>
    <row r="183" spans="1:4">
      <c r="A183" s="168"/>
      <c r="B183" s="169"/>
      <c r="C183" s="170"/>
      <c r="D183" s="171"/>
    </row>
    <row r="184" spans="1:4">
      <c r="A184" s="168"/>
      <c r="B184" s="169"/>
      <c r="C184" s="170"/>
      <c r="D184" s="171"/>
    </row>
    <row r="185" spans="1:4">
      <c r="A185" s="168"/>
      <c r="B185" s="169"/>
      <c r="C185" s="170"/>
      <c r="D185" s="171"/>
    </row>
    <row r="186" spans="1:4">
      <c r="A186" s="172"/>
    </row>
    <row r="187" spans="1:4" ht="55.2">
      <c r="A187" s="177">
        <v>4.0999999999999996</v>
      </c>
      <c r="B187" s="178" t="s">
        <v>1628</v>
      </c>
      <c r="C187" s="193"/>
      <c r="D187" s="194"/>
    </row>
    <row r="188" spans="1:4">
      <c r="A188" s="168" t="s">
        <v>18</v>
      </c>
      <c r="B188" s="169"/>
      <c r="C188" s="170"/>
      <c r="D188" s="171"/>
    </row>
    <row r="189" spans="1:4">
      <c r="A189" s="168" t="s">
        <v>653</v>
      </c>
      <c r="B189" s="169"/>
      <c r="C189" s="170"/>
      <c r="D189" s="171"/>
    </row>
    <row r="190" spans="1:4">
      <c r="A190" s="168" t="s">
        <v>25</v>
      </c>
      <c r="B190" s="169"/>
      <c r="C190" s="170"/>
      <c r="D190" s="171"/>
    </row>
    <row r="191" spans="1:4">
      <c r="A191" s="168" t="s">
        <v>30</v>
      </c>
      <c r="B191" s="169"/>
      <c r="C191" s="170"/>
      <c r="D191" s="171"/>
    </row>
    <row r="192" spans="1:4">
      <c r="A192" s="168" t="s">
        <v>33</v>
      </c>
      <c r="B192" s="169"/>
      <c r="C192" s="170"/>
      <c r="D192" s="171"/>
    </row>
    <row r="193" spans="1:4">
      <c r="A193" s="172"/>
    </row>
    <row r="194" spans="1:4" ht="41.4">
      <c r="A194" s="162">
        <v>4.2</v>
      </c>
      <c r="B194" s="163" t="s">
        <v>1629</v>
      </c>
      <c r="C194" s="190"/>
      <c r="D194" s="191"/>
    </row>
    <row r="195" spans="1:4">
      <c r="A195" s="168" t="s">
        <v>18</v>
      </c>
      <c r="B195" s="169"/>
      <c r="C195" s="170"/>
      <c r="D195" s="171"/>
    </row>
    <row r="196" spans="1:4">
      <c r="A196" s="168" t="s">
        <v>653</v>
      </c>
      <c r="B196" s="169"/>
      <c r="C196" s="170"/>
      <c r="D196" s="171"/>
    </row>
    <row r="197" spans="1:4">
      <c r="A197" s="168" t="s">
        <v>25</v>
      </c>
      <c r="B197" s="169"/>
      <c r="C197" s="170"/>
      <c r="D197" s="171"/>
    </row>
    <row r="198" spans="1:4">
      <c r="A198" s="168" t="s">
        <v>30</v>
      </c>
      <c r="B198" s="169"/>
      <c r="C198" s="170"/>
      <c r="D198" s="171"/>
    </row>
    <row r="199" spans="1:4">
      <c r="A199" s="168" t="s">
        <v>33</v>
      </c>
      <c r="B199" s="169"/>
      <c r="C199" s="170"/>
      <c r="D199" s="171"/>
    </row>
    <row r="201" spans="1:4" ht="41.4">
      <c r="A201" s="162">
        <v>4.3</v>
      </c>
      <c r="B201" s="163" t="s">
        <v>1630</v>
      </c>
      <c r="C201" s="190"/>
      <c r="D201" s="191"/>
    </row>
    <row r="202" spans="1:4">
      <c r="A202" s="168" t="s">
        <v>18</v>
      </c>
      <c r="B202" s="169"/>
      <c r="C202" s="170"/>
      <c r="D202" s="171"/>
    </row>
    <row r="203" spans="1:4">
      <c r="A203" s="168" t="s">
        <v>653</v>
      </c>
      <c r="B203" s="169"/>
      <c r="C203" s="170"/>
      <c r="D203" s="171"/>
    </row>
    <row r="204" spans="1:4">
      <c r="A204" s="168" t="s">
        <v>25</v>
      </c>
      <c r="B204" s="169"/>
      <c r="C204" s="170"/>
      <c r="D204" s="171"/>
    </row>
    <row r="205" spans="1:4">
      <c r="A205" s="168" t="s">
        <v>30</v>
      </c>
      <c r="B205" s="169"/>
      <c r="C205" s="170"/>
      <c r="D205" s="171"/>
    </row>
    <row r="206" spans="1:4">
      <c r="A206" s="168" t="s">
        <v>33</v>
      </c>
      <c r="B206" s="169"/>
      <c r="C206" s="170"/>
      <c r="D206" s="171"/>
    </row>
    <row r="207" spans="1:4">
      <c r="A207" s="172"/>
    </row>
    <row r="208" spans="1:4" ht="69">
      <c r="A208" s="177">
        <v>5.0999999999999996</v>
      </c>
      <c r="B208" s="178" t="s">
        <v>1631</v>
      </c>
      <c r="C208" s="193"/>
      <c r="D208" s="194"/>
    </row>
    <row r="209" spans="1:4">
      <c r="A209" s="168" t="s">
        <v>18</v>
      </c>
      <c r="B209" s="169"/>
      <c r="C209" s="170"/>
      <c r="D209" s="171"/>
    </row>
    <row r="210" spans="1:4">
      <c r="A210" s="168" t="s">
        <v>653</v>
      </c>
      <c r="B210" s="169"/>
      <c r="C210" s="170"/>
      <c r="D210" s="171"/>
    </row>
    <row r="211" spans="1:4">
      <c r="A211" s="168" t="s">
        <v>25</v>
      </c>
      <c r="B211" s="169"/>
      <c r="C211" s="170"/>
      <c r="D211" s="171"/>
    </row>
    <row r="212" spans="1:4">
      <c r="A212" s="168" t="s">
        <v>30</v>
      </c>
      <c r="B212" s="169"/>
      <c r="C212" s="170"/>
      <c r="D212" s="171"/>
    </row>
    <row r="213" spans="1:4">
      <c r="A213" s="168" t="s">
        <v>33</v>
      </c>
      <c r="B213" s="169"/>
      <c r="C213" s="170"/>
      <c r="D213" s="171"/>
    </row>
    <row r="214" spans="1:4">
      <c r="A214" s="172"/>
    </row>
    <row r="215" spans="1:4" ht="41.4">
      <c r="A215" s="162">
        <v>5.2</v>
      </c>
      <c r="B215" s="163" t="s">
        <v>1632</v>
      </c>
      <c r="C215" s="190"/>
      <c r="D215" s="191"/>
    </row>
    <row r="216" spans="1:4">
      <c r="A216" s="168" t="s">
        <v>18</v>
      </c>
      <c r="B216" s="169"/>
      <c r="C216" s="170"/>
      <c r="D216" s="171"/>
    </row>
    <row r="217" spans="1:4">
      <c r="A217" s="168" t="s">
        <v>653</v>
      </c>
      <c r="B217" s="169"/>
      <c r="C217" s="170"/>
      <c r="D217" s="171"/>
    </row>
    <row r="218" spans="1:4">
      <c r="A218" s="168" t="s">
        <v>25</v>
      </c>
      <c r="B218" s="169"/>
      <c r="C218" s="170"/>
      <c r="D218" s="171"/>
    </row>
    <row r="219" spans="1:4">
      <c r="A219" s="168" t="s">
        <v>30</v>
      </c>
      <c r="B219" s="169"/>
      <c r="C219" s="170"/>
      <c r="D219" s="171"/>
    </row>
    <row r="220" spans="1:4">
      <c r="A220" s="168" t="s">
        <v>33</v>
      </c>
      <c r="B220" s="169"/>
      <c r="C220" s="170"/>
      <c r="D220" s="171"/>
    </row>
    <row r="221" spans="1:4">
      <c r="A221" s="172"/>
    </row>
    <row r="222" spans="1:4" ht="55.2">
      <c r="A222" s="162">
        <v>5.3</v>
      </c>
      <c r="B222" s="163" t="s">
        <v>1633</v>
      </c>
      <c r="C222" s="190"/>
      <c r="D222" s="191"/>
    </row>
    <row r="223" spans="1:4">
      <c r="A223" s="168" t="s">
        <v>18</v>
      </c>
      <c r="B223" s="169"/>
      <c r="C223" s="170"/>
      <c r="D223" s="171"/>
    </row>
    <row r="224" spans="1:4">
      <c r="A224" s="168" t="s">
        <v>653</v>
      </c>
      <c r="B224" s="169"/>
      <c r="C224" s="170"/>
      <c r="D224" s="171"/>
    </row>
    <row r="225" spans="1:4">
      <c r="A225" s="168" t="s">
        <v>25</v>
      </c>
      <c r="B225" s="169"/>
      <c r="C225" s="170"/>
      <c r="D225" s="171"/>
    </row>
    <row r="226" spans="1:4">
      <c r="A226" s="168" t="s">
        <v>30</v>
      </c>
      <c r="B226" s="169"/>
      <c r="C226" s="170"/>
      <c r="D226" s="171"/>
    </row>
    <row r="227" spans="1:4">
      <c r="A227" s="168" t="s">
        <v>33</v>
      </c>
      <c r="B227" s="169"/>
      <c r="C227" s="170"/>
      <c r="D227" s="171"/>
    </row>
    <row r="228" spans="1:4">
      <c r="A228" s="172"/>
    </row>
    <row r="229" spans="1:4" ht="55.2">
      <c r="A229" s="162">
        <v>5.4</v>
      </c>
      <c r="B229" s="163" t="s">
        <v>1634</v>
      </c>
      <c r="C229" s="190"/>
      <c r="D229" s="191"/>
    </row>
    <row r="230" spans="1:4">
      <c r="A230" s="168" t="s">
        <v>18</v>
      </c>
      <c r="B230" s="169"/>
      <c r="C230" s="170"/>
      <c r="D230" s="171"/>
    </row>
    <row r="231" spans="1:4">
      <c r="A231" s="168" t="s">
        <v>653</v>
      </c>
      <c r="B231" s="169"/>
      <c r="C231" s="170"/>
      <c r="D231" s="171"/>
    </row>
    <row r="232" spans="1:4">
      <c r="A232" s="168" t="s">
        <v>25</v>
      </c>
      <c r="B232" s="169"/>
      <c r="C232" s="170"/>
      <c r="D232" s="171"/>
    </row>
    <row r="233" spans="1:4">
      <c r="A233" s="168" t="s">
        <v>30</v>
      </c>
      <c r="B233" s="169"/>
      <c r="C233" s="170"/>
      <c r="D233" s="171"/>
    </row>
    <row r="234" spans="1:4">
      <c r="A234" s="168" t="s">
        <v>33</v>
      </c>
      <c r="B234" s="169"/>
      <c r="C234" s="170"/>
      <c r="D234" s="171"/>
    </row>
    <row r="235" spans="1:4">
      <c r="A235" s="172"/>
    </row>
    <row r="236" spans="1:4" ht="41.4">
      <c r="A236" s="162">
        <v>5.5</v>
      </c>
      <c r="B236" s="163" t="s">
        <v>1635</v>
      </c>
      <c r="C236" s="190"/>
      <c r="D236" s="191"/>
    </row>
    <row r="237" spans="1:4">
      <c r="A237" s="168" t="s">
        <v>18</v>
      </c>
      <c r="B237" s="169"/>
      <c r="C237" s="170"/>
      <c r="D237" s="171"/>
    </row>
    <row r="238" spans="1:4">
      <c r="A238" s="168" t="s">
        <v>653</v>
      </c>
      <c r="B238" s="169"/>
      <c r="C238" s="170"/>
      <c r="D238" s="171"/>
    </row>
    <row r="239" spans="1:4">
      <c r="A239" s="168" t="s">
        <v>25</v>
      </c>
      <c r="B239" s="169"/>
      <c r="C239" s="170"/>
      <c r="D239" s="171"/>
    </row>
    <row r="240" spans="1:4">
      <c r="A240" s="168" t="s">
        <v>30</v>
      </c>
      <c r="B240" s="169"/>
      <c r="C240" s="170"/>
      <c r="D240" s="171"/>
    </row>
    <row r="241" spans="1:4">
      <c r="A241" s="168" t="s">
        <v>33</v>
      </c>
      <c r="B241" s="169"/>
      <c r="C241" s="170"/>
      <c r="D241" s="171"/>
    </row>
    <row r="242" spans="1:4">
      <c r="A242" s="172"/>
    </row>
    <row r="243" spans="1:4" ht="43.5" customHeight="1">
      <c r="A243" s="177">
        <v>5.6</v>
      </c>
      <c r="B243" s="266" t="s">
        <v>1636</v>
      </c>
      <c r="C243" s="205"/>
      <c r="D243" s="206"/>
    </row>
    <row r="244" spans="1:4">
      <c r="A244" s="187"/>
      <c r="B244" s="267" t="s">
        <v>1637</v>
      </c>
      <c r="C244" s="156"/>
      <c r="D244" s="186"/>
    </row>
    <row r="245" spans="1:4">
      <c r="A245" s="187"/>
      <c r="B245" s="267" t="s">
        <v>1638</v>
      </c>
      <c r="C245" s="156"/>
      <c r="D245" s="186"/>
    </row>
    <row r="246" spans="1:4">
      <c r="A246" s="187"/>
      <c r="B246" s="267" t="s">
        <v>1639</v>
      </c>
      <c r="C246" s="156"/>
      <c r="D246" s="186"/>
    </row>
    <row r="247" spans="1:4">
      <c r="A247" s="187"/>
      <c r="B247" s="267" t="s">
        <v>1640</v>
      </c>
      <c r="C247" s="156"/>
      <c r="D247" s="186"/>
    </row>
    <row r="248" spans="1:4" ht="27.6">
      <c r="A248" s="184"/>
      <c r="B248" s="268" t="s">
        <v>1641</v>
      </c>
      <c r="C248" s="215"/>
      <c r="D248" s="216"/>
    </row>
    <row r="249" spans="1:4">
      <c r="A249" s="168" t="s">
        <v>18</v>
      </c>
      <c r="B249" s="169"/>
      <c r="C249" s="170"/>
      <c r="D249" s="171"/>
    </row>
    <row r="250" spans="1:4">
      <c r="A250" s="168" t="s">
        <v>653</v>
      </c>
      <c r="B250" s="169"/>
      <c r="C250" s="170"/>
      <c r="D250" s="171"/>
    </row>
    <row r="251" spans="1:4">
      <c r="A251" s="168" t="s">
        <v>25</v>
      </c>
      <c r="B251" s="169"/>
      <c r="C251" s="170"/>
      <c r="D251" s="171"/>
    </row>
    <row r="252" spans="1:4">
      <c r="A252" s="168" t="s">
        <v>30</v>
      </c>
      <c r="B252" s="169"/>
      <c r="C252" s="170"/>
      <c r="D252" s="171"/>
    </row>
    <row r="253" spans="1:4">
      <c r="A253" s="168" t="s">
        <v>33</v>
      </c>
      <c r="B253" s="169"/>
      <c r="C253" s="170"/>
      <c r="D253" s="171"/>
    </row>
    <row r="254" spans="1:4">
      <c r="A254" s="172"/>
    </row>
    <row r="255" spans="1:4" ht="41.4">
      <c r="A255" s="196">
        <v>5.7</v>
      </c>
      <c r="B255" s="197" t="s">
        <v>1642</v>
      </c>
      <c r="C255" s="203" t="s">
        <v>1643</v>
      </c>
      <c r="D255" s="204" t="s">
        <v>1643</v>
      </c>
    </row>
    <row r="256" spans="1:4">
      <c r="A256" s="172"/>
    </row>
  </sheetData>
  <mergeCells count="2">
    <mergeCell ref="A94:A105"/>
    <mergeCell ref="A2:B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B0177-0821-451D-9A3F-0DCDA6ED3F54}">
  <dimension ref="A1:D39"/>
  <sheetViews>
    <sheetView workbookViewId="0">
      <selection activeCell="B39" sqref="B39"/>
    </sheetView>
  </sheetViews>
  <sheetFormatPr defaultRowHeight="13.8"/>
  <cols>
    <col min="2" max="2" width="78.21875" customWidth="1"/>
  </cols>
  <sheetData>
    <row r="1" spans="1:4" s="158" customFormat="1">
      <c r="A1" s="651" t="s">
        <v>1644</v>
      </c>
      <c r="B1" s="652"/>
      <c r="C1" s="653"/>
      <c r="D1" s="654"/>
    </row>
    <row r="2" spans="1:4" s="158" customFormat="1" ht="49.5" customHeight="1">
      <c r="A2" s="804" t="s">
        <v>1645</v>
      </c>
      <c r="B2" s="804"/>
      <c r="C2" s="804"/>
      <c r="D2" s="804"/>
    </row>
    <row r="3" spans="1:4" s="158" customFormat="1" ht="27.6">
      <c r="A3" s="655" t="s">
        <v>1568</v>
      </c>
      <c r="B3" s="656" t="s">
        <v>1646</v>
      </c>
      <c r="C3" s="657" t="s">
        <v>1570</v>
      </c>
      <c r="D3" s="656" t="s">
        <v>1067</v>
      </c>
    </row>
    <row r="4" spans="1:4" s="158" customFormat="1">
      <c r="A4" s="658">
        <v>1.1000000000000001</v>
      </c>
      <c r="B4" s="659" t="s">
        <v>1647</v>
      </c>
      <c r="C4" s="199"/>
      <c r="D4" s="200"/>
    </row>
    <row r="5" spans="1:4" s="158" customFormat="1">
      <c r="A5" s="660" t="s">
        <v>18</v>
      </c>
      <c r="B5" s="661"/>
      <c r="C5" s="662"/>
      <c r="D5" s="663"/>
    </row>
    <row r="6" spans="1:4" s="158" customFormat="1" ht="27.6">
      <c r="A6" s="664" t="s">
        <v>653</v>
      </c>
      <c r="B6" s="665" t="s">
        <v>1648</v>
      </c>
      <c r="C6" s="666" t="s">
        <v>658</v>
      </c>
      <c r="D6" s="667"/>
    </row>
    <row r="7" spans="1:4" s="158" customFormat="1" ht="27.6">
      <c r="A7" s="664" t="s">
        <v>25</v>
      </c>
      <c r="B7" s="665" t="s">
        <v>1648</v>
      </c>
      <c r="C7" s="666" t="s">
        <v>658</v>
      </c>
      <c r="D7" s="667"/>
    </row>
    <row r="8" spans="1:4" s="158" customFormat="1">
      <c r="A8" s="664" t="s">
        <v>30</v>
      </c>
      <c r="B8" s="665" t="s">
        <v>1649</v>
      </c>
      <c r="C8" s="666" t="s">
        <v>658</v>
      </c>
      <c r="D8" s="667"/>
    </row>
    <row r="9" spans="1:4" s="158" customFormat="1">
      <c r="A9" s="664" t="s">
        <v>33</v>
      </c>
      <c r="B9" s="665" t="s">
        <v>1650</v>
      </c>
      <c r="C9" s="666" t="s">
        <v>658</v>
      </c>
      <c r="D9" s="667"/>
    </row>
    <row r="10" spans="1:4" ht="27.6">
      <c r="A10" s="658">
        <v>1.2</v>
      </c>
      <c r="B10" s="659" t="s">
        <v>1651</v>
      </c>
      <c r="C10" s="199"/>
      <c r="D10" s="200"/>
    </row>
    <row r="11" spans="1:4">
      <c r="A11" s="660" t="s">
        <v>18</v>
      </c>
      <c r="B11" s="661"/>
      <c r="C11" s="662"/>
      <c r="D11" s="663"/>
    </row>
    <row r="12" spans="1:4" ht="55.2">
      <c r="A12" s="664" t="s">
        <v>653</v>
      </c>
      <c r="B12" s="665" t="s">
        <v>1652</v>
      </c>
      <c r="C12" s="666" t="s">
        <v>658</v>
      </c>
      <c r="D12" s="667"/>
    </row>
    <row r="13" spans="1:4" ht="55.2">
      <c r="A13" s="664" t="s">
        <v>25</v>
      </c>
      <c r="B13" s="665" t="s">
        <v>1652</v>
      </c>
      <c r="C13" s="666" t="s">
        <v>658</v>
      </c>
      <c r="D13" s="667"/>
    </row>
    <row r="14" spans="1:4">
      <c r="A14" s="664" t="s">
        <v>30</v>
      </c>
      <c r="B14" s="665" t="s">
        <v>1649</v>
      </c>
      <c r="C14" s="666" t="s">
        <v>658</v>
      </c>
      <c r="D14" s="667"/>
    </row>
    <row r="15" spans="1:4">
      <c r="A15" s="664" t="s">
        <v>33</v>
      </c>
      <c r="B15" s="665" t="s">
        <v>1650</v>
      </c>
      <c r="C15" s="666" t="s">
        <v>658</v>
      </c>
      <c r="D15" s="667"/>
    </row>
    <row r="16" spans="1:4" ht="30.75" customHeight="1">
      <c r="A16" s="658">
        <v>1.3</v>
      </c>
      <c r="B16" s="659" t="s">
        <v>1653</v>
      </c>
      <c r="C16" s="199"/>
      <c r="D16" s="200"/>
    </row>
    <row r="17" spans="1:4">
      <c r="A17" s="660" t="s">
        <v>18</v>
      </c>
      <c r="B17" s="661"/>
      <c r="C17" s="662"/>
      <c r="D17" s="663"/>
    </row>
    <row r="18" spans="1:4" ht="41.4">
      <c r="A18" s="664" t="s">
        <v>653</v>
      </c>
      <c r="B18" s="665" t="s">
        <v>1654</v>
      </c>
      <c r="C18" s="666" t="s">
        <v>658</v>
      </c>
      <c r="D18" s="667"/>
    </row>
    <row r="19" spans="1:4" ht="41.4">
      <c r="A19" s="664" t="s">
        <v>25</v>
      </c>
      <c r="B19" s="665" t="s">
        <v>1654</v>
      </c>
      <c r="C19" s="666" t="s">
        <v>658</v>
      </c>
      <c r="D19" s="667"/>
    </row>
    <row r="20" spans="1:4">
      <c r="A20" s="664" t="s">
        <v>30</v>
      </c>
      <c r="B20" s="665" t="s">
        <v>1649</v>
      </c>
      <c r="C20" s="666" t="s">
        <v>658</v>
      </c>
      <c r="D20" s="667"/>
    </row>
    <row r="21" spans="1:4">
      <c r="A21" s="664" t="s">
        <v>33</v>
      </c>
      <c r="B21" s="665" t="s">
        <v>1650</v>
      </c>
      <c r="C21" s="666" t="s">
        <v>658</v>
      </c>
      <c r="D21" s="667"/>
    </row>
    <row r="22" spans="1:4" ht="27.6">
      <c r="A22" s="658">
        <v>1.4</v>
      </c>
      <c r="B22" s="659" t="s">
        <v>1655</v>
      </c>
      <c r="C22" s="199"/>
      <c r="D22" s="200"/>
    </row>
    <row r="23" spans="1:4">
      <c r="A23" s="660" t="s">
        <v>18</v>
      </c>
      <c r="B23" s="661"/>
      <c r="C23" s="662"/>
      <c r="D23" s="663"/>
    </row>
    <row r="24" spans="1:4" ht="55.2">
      <c r="A24" s="664" t="s">
        <v>653</v>
      </c>
      <c r="B24" s="665" t="s">
        <v>1656</v>
      </c>
      <c r="C24" s="666" t="s">
        <v>658</v>
      </c>
      <c r="D24" s="667"/>
    </row>
    <row r="25" spans="1:4" ht="55.2">
      <c r="A25" s="664" t="s">
        <v>25</v>
      </c>
      <c r="B25" s="665" t="s">
        <v>1657</v>
      </c>
      <c r="C25" s="666" t="s">
        <v>658</v>
      </c>
      <c r="D25" s="667"/>
    </row>
    <row r="26" spans="1:4" ht="55.2">
      <c r="A26" s="664" t="s">
        <v>30</v>
      </c>
      <c r="B26" s="665" t="s">
        <v>1658</v>
      </c>
      <c r="C26" s="666" t="s">
        <v>658</v>
      </c>
      <c r="D26" s="667"/>
    </row>
    <row r="27" spans="1:4" ht="55.2">
      <c r="A27" s="664" t="s">
        <v>33</v>
      </c>
      <c r="B27" s="665" t="s">
        <v>1659</v>
      </c>
      <c r="C27" s="666" t="s">
        <v>658</v>
      </c>
      <c r="D27" s="667"/>
    </row>
    <row r="28" spans="1:4">
      <c r="A28" s="658">
        <v>1.5</v>
      </c>
      <c r="B28" s="659" t="s">
        <v>1660</v>
      </c>
      <c r="C28" s="199"/>
      <c r="D28" s="200"/>
    </row>
    <row r="29" spans="1:4">
      <c r="A29" s="660" t="s">
        <v>18</v>
      </c>
      <c r="B29" s="661"/>
      <c r="C29" s="662"/>
      <c r="D29" s="663"/>
    </row>
    <row r="30" spans="1:4" ht="69">
      <c r="A30" s="664" t="s">
        <v>653</v>
      </c>
      <c r="B30" s="665" t="s">
        <v>1661</v>
      </c>
      <c r="C30" s="666" t="s">
        <v>658</v>
      </c>
      <c r="D30" s="667"/>
    </row>
    <row r="31" spans="1:4" ht="55.2">
      <c r="A31" s="664" t="s">
        <v>25</v>
      </c>
      <c r="B31" s="31" t="s">
        <v>1662</v>
      </c>
      <c r="C31" s="666" t="s">
        <v>658</v>
      </c>
      <c r="D31" s="667"/>
    </row>
    <row r="32" spans="1:4" ht="27.6">
      <c r="A32" s="664" t="s">
        <v>30</v>
      </c>
      <c r="B32" s="665" t="s">
        <v>1663</v>
      </c>
      <c r="C32" s="666" t="s">
        <v>658</v>
      </c>
      <c r="D32" s="667"/>
    </row>
    <row r="33" spans="1:4" ht="55.2">
      <c r="A33" s="664" t="s">
        <v>33</v>
      </c>
      <c r="B33" s="665" t="s">
        <v>1664</v>
      </c>
      <c r="C33" s="666" t="s">
        <v>658</v>
      </c>
      <c r="D33" s="667"/>
    </row>
    <row r="34" spans="1:4" ht="182.1" customHeight="1">
      <c r="A34" s="658">
        <v>1.1000000000000001</v>
      </c>
      <c r="B34" s="659" t="s">
        <v>1665</v>
      </c>
      <c r="C34" s="199"/>
      <c r="D34" s="200"/>
    </row>
    <row r="35" spans="1:4">
      <c r="A35" s="660" t="s">
        <v>18</v>
      </c>
      <c r="B35" s="661"/>
      <c r="C35" s="662"/>
      <c r="D35" s="663"/>
    </row>
    <row r="36" spans="1:4" ht="110.4">
      <c r="A36" s="664" t="s">
        <v>653</v>
      </c>
      <c r="B36" s="668" t="s">
        <v>300</v>
      </c>
      <c r="C36" s="669" t="s">
        <v>723</v>
      </c>
      <c r="D36" s="670">
        <v>2022.1</v>
      </c>
    </row>
    <row r="37" spans="1:4" ht="55.2">
      <c r="A37" s="664" t="s">
        <v>25</v>
      </c>
      <c r="B37" s="31" t="s">
        <v>1662</v>
      </c>
      <c r="C37" s="666" t="s">
        <v>658</v>
      </c>
      <c r="D37" s="667"/>
    </row>
    <row r="38" spans="1:4" ht="55.2">
      <c r="A38" s="664" t="s">
        <v>30</v>
      </c>
      <c r="B38" s="671" t="s">
        <v>1666</v>
      </c>
      <c r="C38" s="666" t="s">
        <v>658</v>
      </c>
      <c r="D38" s="667"/>
    </row>
    <row r="39" spans="1:4" ht="55.2">
      <c r="A39" s="664" t="s">
        <v>33</v>
      </c>
      <c r="B39" s="665" t="s">
        <v>1667</v>
      </c>
      <c r="C39" s="666" t="s">
        <v>658</v>
      </c>
      <c r="D39" s="667"/>
    </row>
  </sheetData>
  <mergeCells count="1">
    <mergeCell ref="A2:D2"/>
  </mergeCells>
  <conditionalFormatting sqref="B31">
    <cfRule type="expression" dxfId="6" priority="4" stopIfTrue="1">
      <formula>ISNUMBER(SEARCH("Closed",$J31))</formula>
    </cfRule>
    <cfRule type="expression" dxfId="5" priority="5" stopIfTrue="1">
      <formula>IF($B31="Minor", TRUE, FALSE)</formula>
    </cfRule>
    <cfRule type="expression" dxfId="4" priority="6" stopIfTrue="1">
      <formula>IF(OR($B31="Major",$B31="Pre-Condition"), TRUE, FALSE)</formula>
    </cfRule>
  </conditionalFormatting>
  <conditionalFormatting sqref="B37">
    <cfRule type="expression" dxfId="3" priority="1" stopIfTrue="1">
      <formula>ISNUMBER(SEARCH("Closed",$J37))</formula>
    </cfRule>
    <cfRule type="expression" dxfId="2" priority="2" stopIfTrue="1">
      <formula>IF($B37="Minor", TRUE, FALSE)</formula>
    </cfRule>
    <cfRule type="expression" dxfId="1" priority="3" stopIfTrue="1">
      <formula>IF(OR($B37="Major",$B37="Pre-Condition"), TRUE, FALSE)</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44804-067D-4F6E-82AA-01D69C1C73D9}">
  <dimension ref="A1:AJ88"/>
  <sheetViews>
    <sheetView tabSelected="1" topLeftCell="A69" zoomScale="70" zoomScaleNormal="70" zoomScaleSheetLayoutView="85" workbookViewId="0">
      <selection activeCell="X84" sqref="X84"/>
    </sheetView>
  </sheetViews>
  <sheetFormatPr defaultColWidth="8.77734375" defaultRowHeight="13.8"/>
  <cols>
    <col min="1" max="1" width="12.6640625" style="745" customWidth="1"/>
    <col min="2" max="2" width="6.44140625" style="745" hidden="1" customWidth="1"/>
    <col min="3" max="3" width="28.44140625" style="745" hidden="1" customWidth="1"/>
    <col min="4" max="4" width="14.44140625" style="745" hidden="1" customWidth="1"/>
    <col min="5" max="5" width="13.77734375" style="745" hidden="1" customWidth="1"/>
    <col min="6" max="6" width="19.5546875" style="745" hidden="1" customWidth="1"/>
    <col min="7" max="7" width="17.21875" style="759" hidden="1" customWidth="1"/>
    <col min="8" max="10" width="19" style="745" hidden="1" customWidth="1"/>
    <col min="11" max="11" width="11.77734375" style="745" hidden="1" customWidth="1"/>
    <col min="12" max="12" width="23.5546875" style="745" customWidth="1"/>
    <col min="13" max="14" width="19" style="745" customWidth="1"/>
    <col min="15" max="15" width="13.21875" style="745" customWidth="1"/>
    <col min="16" max="16" width="10.77734375" style="745" customWidth="1"/>
    <col min="17" max="17" width="20.44140625" style="745" customWidth="1"/>
    <col min="18" max="18" width="24.109375" style="745" customWidth="1"/>
    <col min="19" max="20" width="13.77734375" style="745" customWidth="1"/>
    <col min="21" max="21" width="23.88671875" style="745" customWidth="1"/>
    <col min="22" max="22" width="18.21875" style="745" customWidth="1"/>
    <col min="23" max="23" width="18.77734375" style="745" customWidth="1"/>
    <col min="24" max="24" width="28" style="745" customWidth="1"/>
    <col min="25" max="25" width="13.77734375" style="745" customWidth="1"/>
    <col min="26" max="27" width="8.77734375" style="745"/>
    <col min="28" max="28" width="19.44140625" style="745" customWidth="1"/>
    <col min="29" max="29" width="14.88671875" style="745" bestFit="1" customWidth="1"/>
    <col min="30" max="30" width="14.44140625" style="745" bestFit="1" customWidth="1"/>
    <col min="31" max="31" width="13.21875" style="745" customWidth="1"/>
    <col min="32" max="16384" width="8.77734375" style="745"/>
  </cols>
  <sheetData>
    <row r="1" spans="1:36" s="712" customFormat="1" ht="25.5" hidden="1" customHeight="1">
      <c r="G1" s="713"/>
      <c r="L1" s="714" t="s">
        <v>1668</v>
      </c>
      <c r="W1" s="712" t="s">
        <v>1669</v>
      </c>
      <c r="X1" s="715" t="s">
        <v>2399</v>
      </c>
      <c r="Y1" s="712" t="s">
        <v>1670</v>
      </c>
    </row>
    <row r="2" spans="1:36" s="712" customFormat="1" ht="41.4" hidden="1">
      <c r="G2" s="713"/>
      <c r="L2" s="714" t="s">
        <v>1668</v>
      </c>
      <c r="W2" s="712" t="s">
        <v>1671</v>
      </c>
      <c r="X2" s="715" t="s">
        <v>158</v>
      </c>
      <c r="Y2" s="712" t="s">
        <v>1672</v>
      </c>
    </row>
    <row r="3" spans="1:36" s="712" customFormat="1" ht="27.6" hidden="1">
      <c r="G3" s="713"/>
      <c r="L3" s="714" t="s">
        <v>1668</v>
      </c>
      <c r="W3" s="712" t="s">
        <v>1673</v>
      </c>
      <c r="X3" s="715" t="s">
        <v>160</v>
      </c>
      <c r="Y3" s="712" t="s">
        <v>1674</v>
      </c>
    </row>
    <row r="4" spans="1:36" s="712" customFormat="1" hidden="1">
      <c r="G4" s="713"/>
      <c r="L4" s="714" t="s">
        <v>1668</v>
      </c>
      <c r="W4" s="712" t="s">
        <v>1675</v>
      </c>
      <c r="X4" s="715" t="s">
        <v>161</v>
      </c>
    </row>
    <row r="5" spans="1:36" s="712" customFormat="1" hidden="1">
      <c r="G5" s="713"/>
      <c r="L5" s="714" t="s">
        <v>1668</v>
      </c>
      <c r="W5" s="712" t="s">
        <v>1676</v>
      </c>
      <c r="X5" s="715" t="s">
        <v>162</v>
      </c>
    </row>
    <row r="6" spans="1:36" s="712" customFormat="1" hidden="1">
      <c r="G6" s="713"/>
      <c r="L6" s="714" t="s">
        <v>1668</v>
      </c>
      <c r="X6" s="715" t="s">
        <v>163</v>
      </c>
    </row>
    <row r="7" spans="1:36" s="712" customFormat="1" hidden="1">
      <c r="G7" s="713"/>
      <c r="L7" s="714" t="s">
        <v>1668</v>
      </c>
      <c r="X7" s="715" t="s">
        <v>164</v>
      </c>
    </row>
    <row r="8" spans="1:36" s="719" customFormat="1" ht="27" customHeight="1" thickBot="1">
      <c r="A8" s="716" t="s">
        <v>1677</v>
      </c>
      <c r="B8" s="717"/>
      <c r="C8" s="716"/>
      <c r="D8" s="718"/>
      <c r="E8" s="718"/>
      <c r="F8" s="719" t="s">
        <v>1678</v>
      </c>
      <c r="L8" s="716"/>
      <c r="M8" s="717"/>
      <c r="N8" s="716"/>
      <c r="Q8" s="717"/>
      <c r="R8" s="717"/>
      <c r="S8" s="717"/>
      <c r="T8" s="717"/>
      <c r="U8" s="717"/>
      <c r="V8" s="717"/>
      <c r="W8" s="717"/>
    </row>
    <row r="9" spans="1:36" s="719" customFormat="1" ht="40.5" customHeight="1" thickBot="1">
      <c r="A9" s="716"/>
      <c r="B9" s="720"/>
      <c r="C9" s="721" t="s">
        <v>1679</v>
      </c>
      <c r="D9" s="722"/>
      <c r="E9" s="723"/>
      <c r="F9" s="805" t="s">
        <v>1680</v>
      </c>
      <c r="G9" s="806"/>
      <c r="H9" s="806"/>
      <c r="I9" s="806"/>
      <c r="J9" s="807"/>
      <c r="K9" s="724"/>
      <c r="L9" s="716" t="s">
        <v>1681</v>
      </c>
      <c r="M9" s="717"/>
      <c r="N9" s="716"/>
      <c r="Q9" s="717"/>
      <c r="R9" s="717"/>
      <c r="S9" s="717"/>
      <c r="T9" s="717"/>
      <c r="U9" s="717"/>
      <c r="V9" s="717"/>
      <c r="W9" s="716"/>
    </row>
    <row r="10" spans="1:36" s="733" customFormat="1" ht="26.25" customHeight="1">
      <c r="A10" s="725"/>
      <c r="B10" s="726" t="s">
        <v>1682</v>
      </c>
      <c r="C10" s="727" t="s">
        <v>1683</v>
      </c>
      <c r="D10" s="728" t="s">
        <v>1684</v>
      </c>
      <c r="E10" s="728" t="s">
        <v>1685</v>
      </c>
      <c r="F10" s="728" t="s">
        <v>1686</v>
      </c>
      <c r="G10" s="728" t="s">
        <v>1687</v>
      </c>
      <c r="H10" s="728" t="s">
        <v>1688</v>
      </c>
      <c r="I10" s="728" t="s">
        <v>1689</v>
      </c>
      <c r="J10" s="729" t="s">
        <v>87</v>
      </c>
      <c r="K10" s="730" t="s">
        <v>1690</v>
      </c>
      <c r="L10" s="731" t="s">
        <v>1691</v>
      </c>
      <c r="M10" s="732" t="s">
        <v>1692</v>
      </c>
      <c r="N10" s="732" t="s">
        <v>1693</v>
      </c>
      <c r="O10" s="732" t="s">
        <v>195</v>
      </c>
      <c r="P10" s="732" t="s">
        <v>1694</v>
      </c>
      <c r="Q10" s="732" t="s">
        <v>1695</v>
      </c>
      <c r="R10" s="732" t="s">
        <v>1696</v>
      </c>
      <c r="S10" s="732" t="s">
        <v>1697</v>
      </c>
      <c r="T10" s="732" t="s">
        <v>1698</v>
      </c>
      <c r="U10" s="732" t="s">
        <v>1699</v>
      </c>
      <c r="V10" s="732" t="s">
        <v>1700</v>
      </c>
      <c r="X10" s="733" t="s">
        <v>1701</v>
      </c>
      <c r="Y10" s="734" t="s">
        <v>171</v>
      </c>
    </row>
    <row r="11" spans="1:36" s="738" customFormat="1" ht="28.8">
      <c r="A11" s="734"/>
      <c r="B11" s="735"/>
      <c r="C11" s="734" t="s">
        <v>1702</v>
      </c>
      <c r="D11" s="734"/>
      <c r="E11" s="734"/>
      <c r="F11" s="734"/>
      <c r="G11" s="736"/>
      <c r="H11" s="734"/>
      <c r="I11" s="734"/>
      <c r="J11" s="734"/>
      <c r="K11" s="734"/>
      <c r="L11" s="734"/>
      <c r="M11" s="734"/>
      <c r="N11" s="734"/>
      <c r="O11" s="734"/>
      <c r="P11" s="734"/>
      <c r="Q11" s="734"/>
      <c r="R11" s="734"/>
      <c r="S11" s="734"/>
      <c r="T11" s="734"/>
      <c r="U11" s="734"/>
      <c r="V11" s="737"/>
      <c r="Y11" s="734" t="s">
        <v>1703</v>
      </c>
    </row>
    <row r="12" spans="1:36" s="738" customFormat="1" ht="27.6">
      <c r="A12" s="734">
        <v>1</v>
      </c>
      <c r="B12" s="735"/>
      <c r="C12" s="734"/>
      <c r="D12" s="734"/>
      <c r="E12" s="734"/>
      <c r="F12" s="734"/>
      <c r="G12" s="736"/>
      <c r="H12" s="734"/>
      <c r="I12" s="734"/>
      <c r="J12" s="734"/>
      <c r="K12" s="734"/>
      <c r="L12" s="739" t="s">
        <v>1704</v>
      </c>
      <c r="M12" s="740">
        <v>54.02084</v>
      </c>
      <c r="N12" s="740">
        <v>-8.5494299999999992</v>
      </c>
      <c r="O12" s="549" t="s">
        <v>1670</v>
      </c>
      <c r="P12" s="549">
        <v>101.4</v>
      </c>
      <c r="Q12" s="741" t="s">
        <v>2400</v>
      </c>
      <c r="R12" s="549" t="s">
        <v>1708</v>
      </c>
      <c r="S12" s="742" t="s">
        <v>171</v>
      </c>
      <c r="T12" s="549" t="s">
        <v>1705</v>
      </c>
      <c r="U12" s="549" t="s">
        <v>723</v>
      </c>
      <c r="V12" s="737"/>
      <c r="Y12" s="734" t="s">
        <v>1706</v>
      </c>
      <c r="AB12" s="743"/>
      <c r="AC12" s="744"/>
      <c r="AD12" s="744"/>
      <c r="AE12" s="745"/>
      <c r="AF12" s="745"/>
      <c r="AG12" s="746"/>
      <c r="AI12" s="747"/>
      <c r="AJ12" s="745"/>
    </row>
    <row r="13" spans="1:36" ht="12.6" customHeight="1">
      <c r="A13" s="549">
        <v>2</v>
      </c>
      <c r="B13" s="748"/>
      <c r="C13" s="549"/>
      <c r="D13" s="549"/>
      <c r="E13" s="549"/>
      <c r="F13" s="549"/>
      <c r="G13" s="749"/>
      <c r="H13" s="549"/>
      <c r="I13" s="549"/>
      <c r="J13" s="549"/>
      <c r="K13" s="549"/>
      <c r="L13" s="739" t="s">
        <v>1707</v>
      </c>
      <c r="M13" s="740">
        <v>53.925179999999997</v>
      </c>
      <c r="N13" s="740">
        <v>-8.2511600000000005</v>
      </c>
      <c r="O13" s="549" t="s">
        <v>1670</v>
      </c>
      <c r="P13" s="549">
        <v>214.5</v>
      </c>
      <c r="Q13" s="741" t="s">
        <v>2401</v>
      </c>
      <c r="R13" s="549" t="s">
        <v>1708</v>
      </c>
      <c r="S13" s="742" t="s">
        <v>171</v>
      </c>
      <c r="T13" s="549" t="s">
        <v>1705</v>
      </c>
      <c r="U13" s="549" t="s">
        <v>1709</v>
      </c>
      <c r="V13" s="750">
        <v>2024</v>
      </c>
      <c r="AB13" s="743"/>
      <c r="AC13" s="744"/>
      <c r="AD13" s="744"/>
      <c r="AG13" s="746"/>
      <c r="AI13" s="747"/>
    </row>
    <row r="14" spans="1:36" ht="12.6" customHeight="1">
      <c r="A14" s="549">
        <v>3</v>
      </c>
      <c r="B14" s="748"/>
      <c r="C14" s="549"/>
      <c r="D14" s="549"/>
      <c r="E14" s="549"/>
      <c r="F14" s="549"/>
      <c r="G14" s="749"/>
      <c r="H14" s="549"/>
      <c r="I14" s="549"/>
      <c r="J14" s="549"/>
      <c r="K14" s="549"/>
      <c r="L14" s="739" t="s">
        <v>1710</v>
      </c>
      <c r="M14" s="740">
        <v>54.053190000000001</v>
      </c>
      <c r="N14" s="740">
        <v>-7.7816299999999998</v>
      </c>
      <c r="O14" s="549" t="s">
        <v>1670</v>
      </c>
      <c r="P14" s="549">
        <v>464</v>
      </c>
      <c r="Q14" s="741" t="s">
        <v>2401</v>
      </c>
      <c r="R14" s="549" t="s">
        <v>2402</v>
      </c>
      <c r="S14" s="742" t="s">
        <v>171</v>
      </c>
      <c r="T14" s="549" t="s">
        <v>1705</v>
      </c>
      <c r="U14" s="549" t="s">
        <v>1711</v>
      </c>
      <c r="V14" s="750"/>
      <c r="AB14" s="743"/>
      <c r="AC14" s="744"/>
      <c r="AD14" s="744"/>
      <c r="AG14" s="746"/>
      <c r="AI14" s="747"/>
    </row>
    <row r="15" spans="1:36" ht="12.6" customHeight="1">
      <c r="A15" s="549">
        <v>4</v>
      </c>
      <c r="B15" s="748"/>
      <c r="C15" s="549"/>
      <c r="D15" s="549"/>
      <c r="E15" s="549"/>
      <c r="F15" s="549"/>
      <c r="G15" s="749"/>
      <c r="H15" s="549"/>
      <c r="I15" s="549"/>
      <c r="J15" s="549"/>
      <c r="K15" s="549"/>
      <c r="L15" s="739" t="s">
        <v>1712</v>
      </c>
      <c r="M15" s="740">
        <v>52.761769999999999</v>
      </c>
      <c r="N15" s="740">
        <v>-6.5514200000000002</v>
      </c>
      <c r="O15" s="549" t="s">
        <v>1670</v>
      </c>
      <c r="P15" s="549">
        <v>46.93</v>
      </c>
      <c r="Q15" s="741" t="s">
        <v>2400</v>
      </c>
      <c r="R15" s="549" t="s">
        <v>1717</v>
      </c>
      <c r="S15" s="742" t="s">
        <v>171</v>
      </c>
      <c r="T15" s="549" t="s">
        <v>1705</v>
      </c>
      <c r="U15" s="549" t="s">
        <v>723</v>
      </c>
      <c r="V15" s="750"/>
      <c r="AB15" s="743"/>
      <c r="AC15" s="744"/>
      <c r="AD15" s="744"/>
      <c r="AF15" s="751"/>
      <c r="AG15" s="746"/>
      <c r="AI15" s="747"/>
    </row>
    <row r="16" spans="1:36" ht="27.6">
      <c r="A16" s="549">
        <v>5</v>
      </c>
      <c r="B16" s="549"/>
      <c r="C16" s="549"/>
      <c r="D16" s="549"/>
      <c r="E16" s="549"/>
      <c r="F16" s="549"/>
      <c r="G16" s="752"/>
      <c r="H16" s="549"/>
      <c r="I16" s="549"/>
      <c r="J16" s="549"/>
      <c r="K16" s="549"/>
      <c r="L16" s="739" t="s">
        <v>1713</v>
      </c>
      <c r="M16" s="740">
        <v>54.560972</v>
      </c>
      <c r="N16" s="740">
        <v>-7.9084510000000003</v>
      </c>
      <c r="O16" s="549" t="s">
        <v>1670</v>
      </c>
      <c r="P16" s="549">
        <v>228.7</v>
      </c>
      <c r="Q16" s="741" t="s">
        <v>2401</v>
      </c>
      <c r="R16" s="549" t="s">
        <v>2403</v>
      </c>
      <c r="S16" s="742" t="s">
        <v>171</v>
      </c>
      <c r="T16" s="549" t="s">
        <v>1705</v>
      </c>
      <c r="U16" s="753" t="s">
        <v>2404</v>
      </c>
      <c r="V16" s="754"/>
      <c r="AB16" s="743"/>
      <c r="AC16" s="744"/>
      <c r="AD16" s="744"/>
      <c r="AG16" s="746"/>
      <c r="AI16" s="747"/>
    </row>
    <row r="17" spans="1:35" ht="12.6" customHeight="1">
      <c r="A17" s="549">
        <v>6</v>
      </c>
      <c r="B17" s="748"/>
      <c r="C17" s="549"/>
      <c r="D17" s="549"/>
      <c r="E17" s="549"/>
      <c r="F17" s="549"/>
      <c r="G17" s="749"/>
      <c r="H17" s="549"/>
      <c r="I17" s="549"/>
      <c r="J17" s="549"/>
      <c r="K17" s="549"/>
      <c r="L17" s="739" t="s">
        <v>1714</v>
      </c>
      <c r="M17" s="740">
        <v>52.226750000000003</v>
      </c>
      <c r="N17" s="740">
        <v>-7.4247300000000003</v>
      </c>
      <c r="O17" s="549" t="s">
        <v>1670</v>
      </c>
      <c r="P17" s="549">
        <v>119.30000000000001</v>
      </c>
      <c r="Q17" s="741" t="s">
        <v>2400</v>
      </c>
      <c r="R17" s="549" t="s">
        <v>1723</v>
      </c>
      <c r="S17" s="742" t="s">
        <v>171</v>
      </c>
      <c r="T17" s="549" t="s">
        <v>1705</v>
      </c>
      <c r="U17" s="549" t="s">
        <v>1711</v>
      </c>
      <c r="V17" s="750"/>
      <c r="AB17" s="743"/>
      <c r="AC17" s="744"/>
      <c r="AD17" s="744"/>
      <c r="AG17" s="746"/>
      <c r="AI17" s="747"/>
    </row>
    <row r="18" spans="1:35" ht="12.6" customHeight="1">
      <c r="A18" s="734">
        <v>7</v>
      </c>
      <c r="B18" s="748"/>
      <c r="C18" s="549"/>
      <c r="D18" s="549"/>
      <c r="E18" s="549"/>
      <c r="F18" s="549"/>
      <c r="G18" s="749"/>
      <c r="H18" s="549"/>
      <c r="I18" s="549"/>
      <c r="J18" s="549"/>
      <c r="K18" s="549"/>
      <c r="L18" s="739" t="s">
        <v>2405</v>
      </c>
      <c r="M18" s="740">
        <v>52.808680000000003</v>
      </c>
      <c r="N18" s="740">
        <v>-7.8230599999999999</v>
      </c>
      <c r="O18" s="549" t="s">
        <v>1670</v>
      </c>
      <c r="P18" s="549">
        <v>100.2</v>
      </c>
      <c r="Q18" s="741" t="s">
        <v>2400</v>
      </c>
      <c r="R18" s="549" t="s">
        <v>1717</v>
      </c>
      <c r="S18" s="742" t="s">
        <v>171</v>
      </c>
      <c r="T18" s="549" t="s">
        <v>1705</v>
      </c>
      <c r="U18" s="549" t="s">
        <v>723</v>
      </c>
      <c r="V18" s="750" t="s">
        <v>1715</v>
      </c>
      <c r="AA18" s="738"/>
      <c r="AB18" s="743"/>
      <c r="AC18" s="744"/>
      <c r="AD18" s="744"/>
      <c r="AF18" s="751"/>
      <c r="AG18" s="746"/>
      <c r="AI18" s="747"/>
    </row>
    <row r="19" spans="1:35" ht="27.6">
      <c r="A19" s="734">
        <v>8</v>
      </c>
      <c r="B19" s="748"/>
      <c r="C19" s="549"/>
      <c r="D19" s="549"/>
      <c r="E19" s="549"/>
      <c r="F19" s="549"/>
      <c r="G19" s="749"/>
      <c r="H19" s="549"/>
      <c r="I19" s="549"/>
      <c r="J19" s="549"/>
      <c r="K19" s="549"/>
      <c r="L19" s="739" t="s">
        <v>1489</v>
      </c>
      <c r="M19" s="740">
        <v>52.783639999999998</v>
      </c>
      <c r="N19" s="740">
        <v>-8.6984600000000007</v>
      </c>
      <c r="O19" s="549" t="s">
        <v>1670</v>
      </c>
      <c r="P19" s="549">
        <v>360.3</v>
      </c>
      <c r="Q19" s="741" t="s">
        <v>2401</v>
      </c>
      <c r="R19" s="549" t="s">
        <v>1708</v>
      </c>
      <c r="S19" s="742" t="s">
        <v>171</v>
      </c>
      <c r="T19" s="549" t="s">
        <v>1705</v>
      </c>
      <c r="U19" s="549" t="s">
        <v>1711</v>
      </c>
      <c r="V19" s="750"/>
      <c r="AB19" s="743"/>
      <c r="AC19" s="744"/>
      <c r="AD19" s="744"/>
      <c r="AG19" s="746"/>
      <c r="AI19" s="747"/>
    </row>
    <row r="20" spans="1:35" ht="12.6" customHeight="1">
      <c r="A20" s="549">
        <v>9</v>
      </c>
      <c r="B20" s="748"/>
      <c r="C20" s="549"/>
      <c r="D20" s="549"/>
      <c r="E20" s="549"/>
      <c r="F20" s="549"/>
      <c r="G20" s="749"/>
      <c r="H20" s="549"/>
      <c r="I20" s="549"/>
      <c r="J20" s="549"/>
      <c r="K20" s="549"/>
      <c r="L20" s="739" t="s">
        <v>1716</v>
      </c>
      <c r="M20" s="740">
        <v>52.29421</v>
      </c>
      <c r="N20" s="740">
        <v>-9.3024100000000001</v>
      </c>
      <c r="O20" s="549" t="s">
        <v>1670</v>
      </c>
      <c r="P20" s="549">
        <v>276.39999999999998</v>
      </c>
      <c r="Q20" s="741" t="s">
        <v>2401</v>
      </c>
      <c r="R20" s="549" t="s">
        <v>1717</v>
      </c>
      <c r="S20" s="742" t="s">
        <v>171</v>
      </c>
      <c r="T20" s="549" t="s">
        <v>1705</v>
      </c>
      <c r="U20" s="549" t="s">
        <v>1718</v>
      </c>
      <c r="V20" s="750"/>
      <c r="AB20" s="743"/>
      <c r="AC20" s="744"/>
      <c r="AD20" s="744"/>
      <c r="AG20" s="746"/>
      <c r="AI20" s="747"/>
    </row>
    <row r="21" spans="1:35" ht="12.6" customHeight="1">
      <c r="A21" s="549">
        <v>10</v>
      </c>
      <c r="B21" s="748"/>
      <c r="C21" s="549"/>
      <c r="D21" s="549"/>
      <c r="E21" s="549"/>
      <c r="F21" s="549"/>
      <c r="G21" s="749"/>
      <c r="H21" s="549"/>
      <c r="I21" s="549"/>
      <c r="J21" s="549"/>
      <c r="K21" s="549"/>
      <c r="L21" s="739" t="s">
        <v>1719</v>
      </c>
      <c r="M21" s="740">
        <v>53.000549999999997</v>
      </c>
      <c r="N21" s="740">
        <v>-7.60405</v>
      </c>
      <c r="O21" s="549" t="s">
        <v>1670</v>
      </c>
      <c r="P21" s="549">
        <v>154.4</v>
      </c>
      <c r="Q21" s="741" t="s">
        <v>2400</v>
      </c>
      <c r="R21" s="549" t="s">
        <v>1717</v>
      </c>
      <c r="S21" s="742" t="s">
        <v>171</v>
      </c>
      <c r="T21" s="549" t="s">
        <v>1705</v>
      </c>
      <c r="U21" s="549" t="s">
        <v>1720</v>
      </c>
      <c r="V21" s="750"/>
      <c r="AB21" s="743"/>
      <c r="AC21" s="744"/>
      <c r="AD21" s="744"/>
      <c r="AG21" s="746"/>
      <c r="AI21" s="747"/>
    </row>
    <row r="22" spans="1:35" ht="12.6" customHeight="1">
      <c r="A22" s="549">
        <v>11</v>
      </c>
      <c r="B22" s="748"/>
      <c r="C22" s="549"/>
      <c r="D22" s="549"/>
      <c r="E22" s="549"/>
      <c r="F22" s="549"/>
      <c r="G22" s="749"/>
      <c r="H22" s="549"/>
      <c r="I22" s="549"/>
      <c r="J22" s="549"/>
      <c r="K22" s="549"/>
      <c r="L22" s="739" t="s">
        <v>1721</v>
      </c>
      <c r="M22" s="740">
        <v>52.72889</v>
      </c>
      <c r="N22" s="740">
        <v>-6.8224720000000003</v>
      </c>
      <c r="O22" s="549" t="s">
        <v>1670</v>
      </c>
      <c r="P22" s="549">
        <v>32.339999999999996</v>
      </c>
      <c r="Q22" s="741" t="s">
        <v>2400</v>
      </c>
      <c r="R22" s="549" t="s">
        <v>1717</v>
      </c>
      <c r="S22" s="742" t="s">
        <v>171</v>
      </c>
      <c r="T22" s="549" t="s">
        <v>1705</v>
      </c>
      <c r="U22" s="549" t="s">
        <v>723</v>
      </c>
      <c r="V22" s="750">
        <v>2024</v>
      </c>
      <c r="AB22" s="743"/>
      <c r="AC22" s="744"/>
      <c r="AD22" s="744"/>
      <c r="AG22" s="746"/>
      <c r="AI22" s="747"/>
    </row>
    <row r="23" spans="1:35" ht="12.6" customHeight="1">
      <c r="A23" s="549">
        <v>12</v>
      </c>
      <c r="B23" s="748"/>
      <c r="C23" s="549"/>
      <c r="D23" s="549"/>
      <c r="E23" s="549"/>
      <c r="F23" s="549"/>
      <c r="G23" s="749"/>
      <c r="H23" s="549"/>
      <c r="I23" s="549"/>
      <c r="J23" s="549"/>
      <c r="K23" s="549"/>
      <c r="L23" s="739" t="s">
        <v>1722</v>
      </c>
      <c r="M23" s="740">
        <v>52.135339999999999</v>
      </c>
      <c r="N23" s="740">
        <v>-9.4359500000000001</v>
      </c>
      <c r="O23" s="549" t="s">
        <v>1670</v>
      </c>
      <c r="P23" s="549">
        <v>475.1</v>
      </c>
      <c r="Q23" s="741" t="s">
        <v>2401</v>
      </c>
      <c r="R23" s="549" t="s">
        <v>1717</v>
      </c>
      <c r="S23" s="742" t="s">
        <v>171</v>
      </c>
      <c r="T23" s="549" t="s">
        <v>1705</v>
      </c>
      <c r="U23" s="753" t="s">
        <v>1724</v>
      </c>
      <c r="V23" s="750">
        <v>2023</v>
      </c>
      <c r="AA23" s="738"/>
      <c r="AB23" s="743"/>
      <c r="AC23" s="744"/>
      <c r="AD23" s="744"/>
      <c r="AG23" s="746"/>
      <c r="AI23" s="747"/>
    </row>
    <row r="24" spans="1:35" ht="12.6" customHeight="1">
      <c r="A24" s="549">
        <v>13</v>
      </c>
      <c r="B24" s="748"/>
      <c r="C24" s="549"/>
      <c r="D24" s="549"/>
      <c r="E24" s="549"/>
      <c r="F24" s="549"/>
      <c r="G24" s="749"/>
      <c r="H24" s="549"/>
      <c r="I24" s="549"/>
      <c r="J24" s="549"/>
      <c r="K24" s="549"/>
      <c r="L24" s="739" t="s">
        <v>2406</v>
      </c>
      <c r="M24" s="740">
        <v>53.254849999999998</v>
      </c>
      <c r="N24" s="740">
        <v>-7.5425700000000004</v>
      </c>
      <c r="O24" s="549" t="s">
        <v>1670</v>
      </c>
      <c r="P24" s="549">
        <v>309</v>
      </c>
      <c r="Q24" s="741" t="s">
        <v>2401</v>
      </c>
      <c r="R24" s="549" t="s">
        <v>2407</v>
      </c>
      <c r="S24" s="742" t="s">
        <v>171</v>
      </c>
      <c r="T24" s="549" t="s">
        <v>1705</v>
      </c>
      <c r="U24" s="549" t="s">
        <v>1725</v>
      </c>
      <c r="V24" s="750"/>
      <c r="AB24" s="743"/>
      <c r="AC24" s="744"/>
      <c r="AD24" s="744"/>
      <c r="AG24" s="746"/>
      <c r="AI24" s="747"/>
    </row>
    <row r="25" spans="1:35" ht="27.6">
      <c r="A25" s="734">
        <v>14</v>
      </c>
      <c r="B25" s="748"/>
      <c r="C25" s="549"/>
      <c r="D25" s="549"/>
      <c r="E25" s="549"/>
      <c r="F25" s="549"/>
      <c r="G25" s="749"/>
      <c r="H25" s="549"/>
      <c r="I25" s="549"/>
      <c r="J25" s="549"/>
      <c r="K25" s="549"/>
      <c r="L25" s="739" t="s">
        <v>1726</v>
      </c>
      <c r="M25" s="740">
        <v>52.726489999999998</v>
      </c>
      <c r="N25" s="740">
        <v>-7.1508399999999996</v>
      </c>
      <c r="O25" s="549" t="s">
        <v>1670</v>
      </c>
      <c r="P25" s="549">
        <v>72.2</v>
      </c>
      <c r="Q25" s="741" t="s">
        <v>2400</v>
      </c>
      <c r="R25" s="549" t="s">
        <v>1717</v>
      </c>
      <c r="S25" s="742" t="s">
        <v>171</v>
      </c>
      <c r="T25" s="549" t="s">
        <v>1705</v>
      </c>
      <c r="U25" s="549" t="s">
        <v>1709</v>
      </c>
      <c r="V25" s="750"/>
      <c r="AB25" s="743"/>
      <c r="AC25" s="744"/>
      <c r="AD25" s="744"/>
      <c r="AF25" s="755"/>
      <c r="AG25" s="746"/>
      <c r="AI25" s="747"/>
    </row>
    <row r="26" spans="1:35" ht="27.6">
      <c r="A26" s="734">
        <v>15</v>
      </c>
      <c r="B26" s="748"/>
      <c r="C26" s="549"/>
      <c r="D26" s="549"/>
      <c r="E26" s="549"/>
      <c r="F26" s="549"/>
      <c r="G26" s="749"/>
      <c r="H26" s="549"/>
      <c r="I26" s="549"/>
      <c r="J26" s="549"/>
      <c r="K26" s="549"/>
      <c r="L26" s="739" t="s">
        <v>1727</v>
      </c>
      <c r="M26" s="740">
        <v>52.095309999999998</v>
      </c>
      <c r="N26" s="740">
        <v>-7.8406900000000004</v>
      </c>
      <c r="O26" s="549" t="s">
        <v>1670</v>
      </c>
      <c r="P26" s="549">
        <v>27.01</v>
      </c>
      <c r="Q26" s="741" t="s">
        <v>2400</v>
      </c>
      <c r="R26" s="549" t="s">
        <v>1717</v>
      </c>
      <c r="S26" s="742" t="s">
        <v>171</v>
      </c>
      <c r="T26" s="549" t="s">
        <v>1705</v>
      </c>
      <c r="U26" s="549" t="s">
        <v>1711</v>
      </c>
      <c r="V26" s="750"/>
      <c r="AB26" s="743"/>
      <c r="AC26" s="744"/>
      <c r="AD26" s="744"/>
      <c r="AG26" s="746"/>
      <c r="AI26" s="747"/>
    </row>
    <row r="27" spans="1:35" ht="27.6">
      <c r="A27" s="549">
        <v>16</v>
      </c>
      <c r="B27" s="748"/>
      <c r="C27" s="549"/>
      <c r="D27" s="549"/>
      <c r="E27" s="549"/>
      <c r="F27" s="549"/>
      <c r="G27" s="749"/>
      <c r="H27" s="549"/>
      <c r="I27" s="549"/>
      <c r="J27" s="549"/>
      <c r="K27" s="549"/>
      <c r="L27" s="739" t="s">
        <v>1728</v>
      </c>
      <c r="M27" s="740">
        <v>54.22531</v>
      </c>
      <c r="N27" s="740">
        <v>-7.9840900000000001</v>
      </c>
      <c r="O27" s="549" t="s">
        <v>1670</v>
      </c>
      <c r="P27" s="549">
        <v>81.7</v>
      </c>
      <c r="Q27" s="741" t="s">
        <v>2400</v>
      </c>
      <c r="R27" s="549" t="s">
        <v>1708</v>
      </c>
      <c r="S27" s="742" t="s">
        <v>171</v>
      </c>
      <c r="T27" s="549" t="s">
        <v>1705</v>
      </c>
      <c r="U27" s="549" t="s">
        <v>1711</v>
      </c>
      <c r="V27" s="750"/>
      <c r="AB27" s="743"/>
      <c r="AC27" s="744"/>
      <c r="AD27" s="744"/>
      <c r="AF27" s="751"/>
      <c r="AG27" s="746"/>
      <c r="AI27" s="747"/>
    </row>
    <row r="28" spans="1:35" ht="27.6">
      <c r="A28" s="549">
        <v>17</v>
      </c>
      <c r="B28" s="748"/>
      <c r="C28" s="549"/>
      <c r="D28" s="549"/>
      <c r="E28" s="549"/>
      <c r="F28" s="549"/>
      <c r="G28" s="749"/>
      <c r="H28" s="549"/>
      <c r="I28" s="549"/>
      <c r="J28" s="549"/>
      <c r="K28" s="549"/>
      <c r="L28" s="739" t="s">
        <v>1729</v>
      </c>
      <c r="M28" s="740">
        <v>53.025500000000001</v>
      </c>
      <c r="N28" s="740">
        <v>-9.1759799999999991</v>
      </c>
      <c r="O28" s="549" t="s">
        <v>1670</v>
      </c>
      <c r="P28" s="549">
        <v>501</v>
      </c>
      <c r="Q28" s="741" t="s">
        <v>2401</v>
      </c>
      <c r="R28" s="549" t="s">
        <v>1708</v>
      </c>
      <c r="S28" s="742" t="s">
        <v>171</v>
      </c>
      <c r="T28" s="549" t="s">
        <v>1705</v>
      </c>
      <c r="U28" s="549" t="s">
        <v>723</v>
      </c>
      <c r="V28" s="750"/>
      <c r="AA28" s="738"/>
      <c r="AB28" s="743"/>
      <c r="AC28" s="744"/>
      <c r="AD28" s="744"/>
      <c r="AG28" s="746"/>
      <c r="AI28" s="747"/>
    </row>
    <row r="29" spans="1:35" ht="27.6">
      <c r="A29" s="549">
        <v>18</v>
      </c>
      <c r="B29" s="748"/>
      <c r="C29" s="549"/>
      <c r="D29" s="549"/>
      <c r="E29" s="549"/>
      <c r="F29" s="549"/>
      <c r="G29" s="749"/>
      <c r="H29" s="549"/>
      <c r="I29" s="549"/>
      <c r="J29" s="549"/>
      <c r="K29" s="549"/>
      <c r="L29" s="739" t="s">
        <v>1730</v>
      </c>
      <c r="M29" s="740">
        <v>53.453400000000002</v>
      </c>
      <c r="N29" s="740">
        <v>-8.6548999999999996</v>
      </c>
      <c r="O29" s="549" t="s">
        <v>1670</v>
      </c>
      <c r="P29" s="549">
        <v>28.9</v>
      </c>
      <c r="Q29" s="741" t="s">
        <v>2400</v>
      </c>
      <c r="R29" s="549" t="s">
        <v>1708</v>
      </c>
      <c r="S29" s="742" t="s">
        <v>171</v>
      </c>
      <c r="T29" s="549" t="s">
        <v>1705</v>
      </c>
      <c r="U29" s="549" t="s">
        <v>723</v>
      </c>
      <c r="V29" s="750"/>
      <c r="AB29" s="743"/>
      <c r="AC29" s="744"/>
      <c r="AD29" s="744"/>
      <c r="AG29" s="746"/>
      <c r="AI29" s="747"/>
    </row>
    <row r="30" spans="1:35" ht="27.6">
      <c r="A30" s="549">
        <v>19</v>
      </c>
      <c r="B30" s="748"/>
      <c r="C30" s="549"/>
      <c r="D30" s="549"/>
      <c r="E30" s="549"/>
      <c r="F30" s="549"/>
      <c r="G30" s="749"/>
      <c r="H30" s="549"/>
      <c r="I30" s="549"/>
      <c r="J30" s="549"/>
      <c r="K30" s="549"/>
      <c r="L30" s="739" t="s">
        <v>1731</v>
      </c>
      <c r="M30" s="740">
        <v>52.926430000000003</v>
      </c>
      <c r="N30" s="740">
        <v>-8.8547100000000007</v>
      </c>
      <c r="O30" s="549" t="s">
        <v>1670</v>
      </c>
      <c r="P30" s="549">
        <v>186.1</v>
      </c>
      <c r="Q30" s="741" t="s">
        <v>2400</v>
      </c>
      <c r="R30" s="549" t="s">
        <v>1708</v>
      </c>
      <c r="S30" s="742" t="s">
        <v>171</v>
      </c>
      <c r="T30" s="549" t="s">
        <v>1705</v>
      </c>
      <c r="U30" s="549" t="s">
        <v>1732</v>
      </c>
      <c r="V30" s="750"/>
      <c r="AB30" s="743"/>
      <c r="AC30" s="744"/>
      <c r="AD30" s="744"/>
      <c r="AG30" s="746"/>
      <c r="AI30" s="747"/>
    </row>
    <row r="31" spans="1:35" ht="27.6">
      <c r="A31" s="549">
        <v>20</v>
      </c>
      <c r="B31" s="748"/>
      <c r="C31" s="756"/>
      <c r="D31" s="549"/>
      <c r="E31" s="549"/>
      <c r="F31" s="549"/>
      <c r="G31" s="749"/>
      <c r="H31" s="549"/>
      <c r="I31" s="549"/>
      <c r="J31" s="549"/>
      <c r="K31" s="756"/>
      <c r="L31" s="739" t="s">
        <v>1733</v>
      </c>
      <c r="M31" s="740">
        <v>54.22372</v>
      </c>
      <c r="N31" s="740">
        <v>-8.2436600000000002</v>
      </c>
      <c r="O31" s="549" t="s">
        <v>1670</v>
      </c>
      <c r="P31" s="549">
        <v>580.19999999999993</v>
      </c>
      <c r="Q31" s="741" t="s">
        <v>2401</v>
      </c>
      <c r="R31" s="549" t="s">
        <v>1708</v>
      </c>
      <c r="S31" s="742" t="s">
        <v>171</v>
      </c>
      <c r="T31" s="549" t="s">
        <v>1705</v>
      </c>
      <c r="U31" s="549" t="s">
        <v>1725</v>
      </c>
      <c r="V31" s="754"/>
      <c r="AB31" s="743"/>
      <c r="AC31" s="744"/>
      <c r="AD31" s="744"/>
      <c r="AG31" s="746"/>
      <c r="AI31" s="747"/>
    </row>
    <row r="32" spans="1:35" ht="27.6">
      <c r="A32" s="734">
        <v>21</v>
      </c>
      <c r="B32" s="549"/>
      <c r="C32" s="549"/>
      <c r="D32" s="549"/>
      <c r="E32" s="549"/>
      <c r="F32" s="549"/>
      <c r="G32" s="752"/>
      <c r="H32" s="549"/>
      <c r="I32" s="549"/>
      <c r="J32" s="549"/>
      <c r="K32" s="549"/>
      <c r="L32" s="739" t="s">
        <v>1734</v>
      </c>
      <c r="M32" s="740">
        <v>54.02796</v>
      </c>
      <c r="N32" s="740">
        <v>-8.0158299999999993</v>
      </c>
      <c r="O32" s="549" t="s">
        <v>1670</v>
      </c>
      <c r="P32" s="549">
        <v>212.8</v>
      </c>
      <c r="Q32" s="741" t="s">
        <v>2401</v>
      </c>
      <c r="R32" s="549" t="s">
        <v>1708</v>
      </c>
      <c r="S32" s="742" t="s">
        <v>171</v>
      </c>
      <c r="T32" s="549" t="s">
        <v>1705</v>
      </c>
      <c r="U32" s="549" t="s">
        <v>723</v>
      </c>
      <c r="V32" s="754"/>
      <c r="AB32" s="743"/>
      <c r="AC32" s="744"/>
      <c r="AD32" s="744"/>
      <c r="AG32" s="746"/>
      <c r="AI32" s="747"/>
    </row>
    <row r="33" spans="1:35" ht="27.6">
      <c r="A33" s="734">
        <v>22</v>
      </c>
      <c r="B33" s="549"/>
      <c r="C33" s="549"/>
      <c r="D33" s="549"/>
      <c r="E33" s="549"/>
      <c r="F33" s="549"/>
      <c r="G33" s="752"/>
      <c r="H33" s="549"/>
      <c r="I33" s="549"/>
      <c r="J33" s="549"/>
      <c r="K33" s="549"/>
      <c r="L33" s="739" t="s">
        <v>1735</v>
      </c>
      <c r="M33" s="740">
        <v>53.982370000000003</v>
      </c>
      <c r="N33" s="740">
        <v>-7.9460199999999999</v>
      </c>
      <c r="O33" s="549" t="s">
        <v>1670</v>
      </c>
      <c r="P33" s="549">
        <v>153.29999999999998</v>
      </c>
      <c r="Q33" s="741" t="s">
        <v>2400</v>
      </c>
      <c r="R33" s="549" t="s">
        <v>1708</v>
      </c>
      <c r="S33" s="742" t="s">
        <v>171</v>
      </c>
      <c r="T33" s="549" t="s">
        <v>1705</v>
      </c>
      <c r="U33" s="549" t="s">
        <v>723</v>
      </c>
      <c r="V33" s="754"/>
      <c r="AA33" s="738"/>
      <c r="AB33" s="743"/>
      <c r="AC33" s="744"/>
      <c r="AD33" s="744"/>
      <c r="AG33" s="746"/>
      <c r="AI33" s="747"/>
    </row>
    <row r="34" spans="1:35" ht="27.6">
      <c r="A34" s="549">
        <v>23</v>
      </c>
      <c r="B34" s="549"/>
      <c r="C34" s="549"/>
      <c r="D34" s="549"/>
      <c r="E34" s="549"/>
      <c r="F34" s="549"/>
      <c r="G34" s="752"/>
      <c r="H34" s="549"/>
      <c r="I34" s="549"/>
      <c r="J34" s="549"/>
      <c r="K34" s="549"/>
      <c r="L34" s="739" t="s">
        <v>2408</v>
      </c>
      <c r="M34" s="740">
        <v>54.150570000000002</v>
      </c>
      <c r="N34" s="740">
        <v>-7.76023</v>
      </c>
      <c r="O34" s="549" t="s">
        <v>1670</v>
      </c>
      <c r="P34" s="549">
        <v>120.6</v>
      </c>
      <c r="Q34" s="741" t="s">
        <v>2400</v>
      </c>
      <c r="R34" s="549" t="s">
        <v>1708</v>
      </c>
      <c r="S34" s="742" t="s">
        <v>171</v>
      </c>
      <c r="T34" s="549" t="s">
        <v>1705</v>
      </c>
      <c r="U34" s="549" t="s">
        <v>1711</v>
      </c>
      <c r="V34" s="754"/>
      <c r="AB34" s="743"/>
      <c r="AC34" s="744"/>
      <c r="AD34" s="744"/>
      <c r="AG34" s="746"/>
      <c r="AI34" s="747"/>
    </row>
    <row r="35" spans="1:35" ht="27.6">
      <c r="A35" s="549">
        <v>24</v>
      </c>
      <c r="B35" s="549"/>
      <c r="C35" s="549"/>
      <c r="D35" s="549"/>
      <c r="E35" s="549"/>
      <c r="F35" s="549"/>
      <c r="G35" s="752"/>
      <c r="H35" s="549"/>
      <c r="I35" s="549"/>
      <c r="J35" s="549"/>
      <c r="K35" s="549"/>
      <c r="L35" s="739" t="s">
        <v>1736</v>
      </c>
      <c r="M35" s="740">
        <v>54.114699999999999</v>
      </c>
      <c r="N35" s="740">
        <v>-8.39175</v>
      </c>
      <c r="O35" s="549" t="s">
        <v>1670</v>
      </c>
      <c r="P35" s="549">
        <v>288.3</v>
      </c>
      <c r="Q35" s="741" t="s">
        <v>2401</v>
      </c>
      <c r="R35" s="549" t="s">
        <v>1708</v>
      </c>
      <c r="S35" s="742" t="s">
        <v>171</v>
      </c>
      <c r="T35" s="549" t="s">
        <v>1705</v>
      </c>
      <c r="U35" s="549" t="s">
        <v>1711</v>
      </c>
      <c r="V35" s="754"/>
      <c r="AB35" s="743"/>
      <c r="AC35" s="744"/>
      <c r="AD35" s="744"/>
      <c r="AG35" s="746"/>
      <c r="AI35" s="747"/>
    </row>
    <row r="36" spans="1:35" ht="27.6">
      <c r="A36" s="549">
        <v>25</v>
      </c>
      <c r="B36" s="549"/>
      <c r="C36" s="549"/>
      <c r="D36" s="549"/>
      <c r="E36" s="549"/>
      <c r="F36" s="549"/>
      <c r="G36" s="752"/>
      <c r="H36" s="549"/>
      <c r="I36" s="549"/>
      <c r="J36" s="549"/>
      <c r="K36" s="549"/>
      <c r="L36" s="739" t="s">
        <v>2409</v>
      </c>
      <c r="M36" s="740">
        <v>53.952910000000003</v>
      </c>
      <c r="N36" s="740">
        <v>-8.0186600000000006</v>
      </c>
      <c r="O36" s="549" t="s">
        <v>1670</v>
      </c>
      <c r="P36" s="549">
        <v>127</v>
      </c>
      <c r="Q36" s="741" t="s">
        <v>2400</v>
      </c>
      <c r="R36" s="549" t="s">
        <v>1708</v>
      </c>
      <c r="S36" s="742" t="s">
        <v>171</v>
      </c>
      <c r="T36" s="549" t="s">
        <v>1705</v>
      </c>
      <c r="U36" s="549" t="s">
        <v>1711</v>
      </c>
      <c r="V36" s="754"/>
      <c r="AB36" s="743"/>
      <c r="AC36" s="744"/>
      <c r="AD36" s="744"/>
      <c r="AG36" s="746"/>
      <c r="AI36" s="747"/>
    </row>
    <row r="37" spans="1:35" ht="27.6">
      <c r="A37" s="549">
        <v>26</v>
      </c>
      <c r="B37" s="549"/>
      <c r="C37" s="549"/>
      <c r="D37" s="549"/>
      <c r="E37" s="549"/>
      <c r="F37" s="549"/>
      <c r="G37" s="752"/>
      <c r="H37" s="549"/>
      <c r="I37" s="549"/>
      <c r="J37" s="549"/>
      <c r="K37" s="549"/>
      <c r="L37" s="739" t="s">
        <v>1737</v>
      </c>
      <c r="M37" s="740">
        <v>53.815159999999999</v>
      </c>
      <c r="N37" s="740">
        <v>-8.5602699999999992</v>
      </c>
      <c r="O37" s="549" t="s">
        <v>1670</v>
      </c>
      <c r="P37" s="549">
        <v>544.1</v>
      </c>
      <c r="Q37" s="741" t="s">
        <v>2401</v>
      </c>
      <c r="R37" s="549" t="s">
        <v>1738</v>
      </c>
      <c r="S37" s="742" t="s">
        <v>171</v>
      </c>
      <c r="T37" s="549" t="s">
        <v>1705</v>
      </c>
      <c r="U37" s="549" t="s">
        <v>1720</v>
      </c>
      <c r="V37" s="754" t="s">
        <v>1739</v>
      </c>
      <c r="AB37" s="743"/>
      <c r="AC37" s="744"/>
      <c r="AD37" s="744"/>
      <c r="AG37" s="746"/>
      <c r="AI37" s="747"/>
    </row>
    <row r="38" spans="1:35" ht="27.6">
      <c r="A38" s="549">
        <v>27</v>
      </c>
      <c r="B38" s="549"/>
      <c r="C38" s="549"/>
      <c r="D38" s="549"/>
      <c r="E38" s="549"/>
      <c r="F38" s="549"/>
      <c r="G38" s="752"/>
      <c r="H38" s="549"/>
      <c r="I38" s="549"/>
      <c r="J38" s="549"/>
      <c r="K38" s="549"/>
      <c r="L38" s="739" t="s">
        <v>2410</v>
      </c>
      <c r="M38" s="740">
        <v>53.427129999999998</v>
      </c>
      <c r="N38" s="740">
        <v>-9.5609400000000004</v>
      </c>
      <c r="O38" s="549" t="s">
        <v>1670</v>
      </c>
      <c r="P38" s="549">
        <v>513.1</v>
      </c>
      <c r="Q38" s="741" t="s">
        <v>2401</v>
      </c>
      <c r="R38" s="549" t="s">
        <v>1708</v>
      </c>
      <c r="S38" s="742" t="s">
        <v>171</v>
      </c>
      <c r="T38" s="549" t="s">
        <v>1705</v>
      </c>
      <c r="U38" s="753" t="s">
        <v>1718</v>
      </c>
      <c r="V38" s="754"/>
      <c r="AA38" s="738"/>
      <c r="AB38" s="743"/>
      <c r="AC38" s="744"/>
      <c r="AD38" s="744"/>
      <c r="AG38" s="746"/>
      <c r="AI38" s="747"/>
    </row>
    <row r="39" spans="1:35" ht="27.6">
      <c r="A39" s="734">
        <v>28</v>
      </c>
      <c r="B39" s="549"/>
      <c r="C39" s="549"/>
      <c r="D39" s="549"/>
      <c r="E39" s="549"/>
      <c r="F39" s="549"/>
      <c r="G39" s="752"/>
      <c r="H39" s="549"/>
      <c r="I39" s="549"/>
      <c r="J39" s="549"/>
      <c r="K39" s="549"/>
      <c r="L39" s="739" t="s">
        <v>1740</v>
      </c>
      <c r="M39" s="740">
        <v>52.721449999999997</v>
      </c>
      <c r="N39" s="740">
        <v>-7.3916500000000003</v>
      </c>
      <c r="O39" s="549" t="s">
        <v>1670</v>
      </c>
      <c r="P39" s="549">
        <v>67.2</v>
      </c>
      <c r="Q39" s="741" t="s">
        <v>2400</v>
      </c>
      <c r="R39" s="549" t="s">
        <v>1717</v>
      </c>
      <c r="S39" s="742" t="s">
        <v>171</v>
      </c>
      <c r="T39" s="549" t="s">
        <v>1705</v>
      </c>
      <c r="U39" s="549" t="s">
        <v>723</v>
      </c>
      <c r="V39" s="754"/>
      <c r="AB39" s="743"/>
      <c r="AC39" s="744"/>
      <c r="AD39" s="744"/>
      <c r="AG39" s="746"/>
      <c r="AI39" s="747"/>
    </row>
    <row r="40" spans="1:35" ht="27.6">
      <c r="A40" s="734">
        <v>29</v>
      </c>
      <c r="B40" s="549"/>
      <c r="C40" s="549"/>
      <c r="D40" s="549"/>
      <c r="E40" s="549"/>
      <c r="F40" s="549"/>
      <c r="G40" s="752"/>
      <c r="H40" s="549"/>
      <c r="I40" s="549"/>
      <c r="J40" s="549"/>
      <c r="K40" s="549"/>
      <c r="L40" s="739" t="s">
        <v>1741</v>
      </c>
      <c r="M40" s="740">
        <v>54.02252</v>
      </c>
      <c r="N40" s="740">
        <v>-7.8845099999999997</v>
      </c>
      <c r="O40" s="549" t="s">
        <v>1670</v>
      </c>
      <c r="P40" s="549">
        <v>235.4</v>
      </c>
      <c r="Q40" s="741" t="s">
        <v>2401</v>
      </c>
      <c r="R40" s="549" t="s">
        <v>1708</v>
      </c>
      <c r="S40" s="742" t="s">
        <v>171</v>
      </c>
      <c r="T40" s="549" t="s">
        <v>1705</v>
      </c>
      <c r="U40" s="549" t="s">
        <v>723</v>
      </c>
      <c r="V40" s="754"/>
      <c r="AB40" s="743"/>
      <c r="AC40" s="744"/>
      <c r="AD40" s="744"/>
      <c r="AF40" s="751"/>
      <c r="AG40" s="746"/>
      <c r="AI40" s="747"/>
    </row>
    <row r="41" spans="1:35" ht="27.6">
      <c r="A41" s="549">
        <v>30</v>
      </c>
      <c r="B41" s="549"/>
      <c r="C41" s="549"/>
      <c r="D41" s="549"/>
      <c r="E41" s="549"/>
      <c r="F41" s="549"/>
      <c r="G41" s="752"/>
      <c r="H41" s="549"/>
      <c r="I41" s="549"/>
      <c r="J41" s="549"/>
      <c r="K41" s="549"/>
      <c r="L41" s="739" t="s">
        <v>1742</v>
      </c>
      <c r="M41" s="740">
        <v>52.999360000000003</v>
      </c>
      <c r="N41" s="740">
        <v>-7.1794900000000004</v>
      </c>
      <c r="O41" s="549" t="s">
        <v>1670</v>
      </c>
      <c r="P41" s="549">
        <v>49.6</v>
      </c>
      <c r="Q41" s="741" t="s">
        <v>2400</v>
      </c>
      <c r="R41" s="549" t="s">
        <v>1717</v>
      </c>
      <c r="S41" s="742" t="s">
        <v>171</v>
      </c>
      <c r="T41" s="549" t="s">
        <v>1705</v>
      </c>
      <c r="U41" s="549" t="s">
        <v>723</v>
      </c>
      <c r="V41" s="754"/>
      <c r="AB41" s="743"/>
      <c r="AC41" s="744"/>
      <c r="AD41" s="744"/>
      <c r="AG41" s="746"/>
      <c r="AI41" s="747"/>
    </row>
    <row r="42" spans="1:35" ht="27.6">
      <c r="A42" s="549">
        <v>31</v>
      </c>
      <c r="B42" s="549"/>
      <c r="C42" s="549"/>
      <c r="D42" s="549"/>
      <c r="E42" s="549"/>
      <c r="F42" s="549"/>
      <c r="G42" s="752"/>
      <c r="H42" s="549"/>
      <c r="I42" s="549"/>
      <c r="J42" s="549"/>
      <c r="K42" s="549"/>
      <c r="L42" s="739" t="s">
        <v>1746</v>
      </c>
      <c r="M42" s="740">
        <v>52.975929999999998</v>
      </c>
      <c r="N42" s="740">
        <v>-6.5158399999999999</v>
      </c>
      <c r="O42" s="549" t="s">
        <v>1670</v>
      </c>
      <c r="P42" s="549">
        <v>67.900000000000006</v>
      </c>
      <c r="Q42" s="741" t="s">
        <v>2400</v>
      </c>
      <c r="R42" s="549" t="s">
        <v>1717</v>
      </c>
      <c r="S42" s="742" t="s">
        <v>171</v>
      </c>
      <c r="T42" s="549" t="s">
        <v>1705</v>
      </c>
      <c r="U42" s="549" t="s">
        <v>723</v>
      </c>
      <c r="V42" s="754"/>
      <c r="AB42" s="743"/>
      <c r="AC42" s="744"/>
      <c r="AD42" s="744"/>
      <c r="AF42" s="751"/>
      <c r="AG42" s="746"/>
      <c r="AI42" s="747"/>
    </row>
    <row r="43" spans="1:35" ht="27.6">
      <c r="A43" s="549">
        <v>32</v>
      </c>
      <c r="B43" s="549"/>
      <c r="C43" s="549"/>
      <c r="D43" s="549"/>
      <c r="E43" s="549"/>
      <c r="F43" s="549"/>
      <c r="G43" s="752"/>
      <c r="H43" s="549"/>
      <c r="I43" s="549"/>
      <c r="J43" s="549"/>
      <c r="K43" s="549"/>
      <c r="L43" s="739" t="s">
        <v>1743</v>
      </c>
      <c r="M43" s="740">
        <v>53.950139999999998</v>
      </c>
      <c r="N43" s="740">
        <v>-7.8631500000000001</v>
      </c>
      <c r="O43" s="549" t="s">
        <v>1670</v>
      </c>
      <c r="P43" s="549">
        <v>102.3</v>
      </c>
      <c r="Q43" s="741" t="s">
        <v>2400</v>
      </c>
      <c r="R43" s="549" t="s">
        <v>1708</v>
      </c>
      <c r="S43" s="742" t="s">
        <v>171</v>
      </c>
      <c r="T43" s="549" t="s">
        <v>1705</v>
      </c>
      <c r="U43" s="549" t="s">
        <v>723</v>
      </c>
      <c r="V43" s="754">
        <v>2023</v>
      </c>
      <c r="AA43" s="738"/>
      <c r="AB43" s="743"/>
      <c r="AC43" s="744"/>
      <c r="AD43" s="744"/>
      <c r="AG43" s="746"/>
      <c r="AI43" s="747"/>
    </row>
    <row r="44" spans="1:35" ht="27.6">
      <c r="A44" s="549">
        <v>33</v>
      </c>
      <c r="B44" s="549"/>
      <c r="C44" s="549"/>
      <c r="D44" s="549"/>
      <c r="E44" s="549"/>
      <c r="F44" s="549"/>
      <c r="G44" s="752"/>
      <c r="H44" s="549"/>
      <c r="I44" s="549"/>
      <c r="J44" s="549"/>
      <c r="K44" s="549"/>
      <c r="L44" s="739" t="s">
        <v>1744</v>
      </c>
      <c r="M44" s="740">
        <v>53.921349999999997</v>
      </c>
      <c r="N44" s="740">
        <v>-7.77956</v>
      </c>
      <c r="O44" s="549" t="s">
        <v>1670</v>
      </c>
      <c r="P44" s="549">
        <v>487.7</v>
      </c>
      <c r="Q44" s="741" t="s">
        <v>2401</v>
      </c>
      <c r="R44" s="549" t="s">
        <v>1708</v>
      </c>
      <c r="S44" s="742" t="s">
        <v>171</v>
      </c>
      <c r="T44" s="549" t="s">
        <v>1705</v>
      </c>
      <c r="U44" s="549" t="s">
        <v>723</v>
      </c>
      <c r="V44" s="754"/>
      <c r="AB44" s="743"/>
      <c r="AC44" s="744"/>
      <c r="AD44" s="744"/>
      <c r="AG44" s="746"/>
      <c r="AI44" s="747"/>
    </row>
    <row r="45" spans="1:35" ht="27.6">
      <c r="A45" s="549">
        <v>34</v>
      </c>
      <c r="B45" s="549"/>
      <c r="C45" s="549"/>
      <c r="D45" s="549"/>
      <c r="E45" s="549"/>
      <c r="F45" s="549"/>
      <c r="G45" s="752"/>
      <c r="H45" s="549"/>
      <c r="I45" s="549"/>
      <c r="J45" s="549"/>
      <c r="K45" s="549"/>
      <c r="L45" s="739" t="s">
        <v>2411</v>
      </c>
      <c r="M45" s="740">
        <v>51.979680000000002</v>
      </c>
      <c r="N45" s="740">
        <v>-9.9560499999999994</v>
      </c>
      <c r="O45" s="549" t="s">
        <v>1670</v>
      </c>
      <c r="P45" s="549">
        <v>22.6</v>
      </c>
      <c r="Q45" s="741" t="s">
        <v>2400</v>
      </c>
      <c r="R45" s="549" t="s">
        <v>1717</v>
      </c>
      <c r="S45" s="742" t="s">
        <v>171</v>
      </c>
      <c r="T45" s="549" t="s">
        <v>1705</v>
      </c>
      <c r="U45" s="549" t="s">
        <v>1720</v>
      </c>
      <c r="V45" s="754"/>
      <c r="AB45" s="743"/>
      <c r="AC45" s="744"/>
      <c r="AD45" s="744"/>
      <c r="AG45" s="746"/>
      <c r="AI45" s="747"/>
    </row>
    <row r="46" spans="1:35" ht="27.6">
      <c r="A46" s="734">
        <v>35</v>
      </c>
      <c r="B46" s="549"/>
      <c r="C46" s="549"/>
      <c r="D46" s="549"/>
      <c r="E46" s="549"/>
      <c r="F46" s="549"/>
      <c r="G46" s="752"/>
      <c r="H46" s="549"/>
      <c r="I46" s="549"/>
      <c r="J46" s="549"/>
      <c r="K46" s="549"/>
      <c r="L46" s="739" t="s">
        <v>1745</v>
      </c>
      <c r="M46" s="740">
        <v>51.873480000000001</v>
      </c>
      <c r="N46" s="740">
        <v>-9.7030399999999997</v>
      </c>
      <c r="O46" s="549" t="s">
        <v>1670</v>
      </c>
      <c r="P46" s="549">
        <v>254.6</v>
      </c>
      <c r="Q46" s="741" t="s">
        <v>2401</v>
      </c>
      <c r="R46" s="549" t="s">
        <v>2412</v>
      </c>
      <c r="S46" s="742" t="s">
        <v>171</v>
      </c>
      <c r="T46" s="549" t="s">
        <v>1705</v>
      </c>
      <c r="U46" s="549" t="s">
        <v>723</v>
      </c>
      <c r="V46" s="754"/>
      <c r="AB46" s="743"/>
      <c r="AC46" s="744"/>
      <c r="AD46" s="744"/>
      <c r="AG46" s="746"/>
      <c r="AI46" s="747"/>
    </row>
    <row r="47" spans="1:35" ht="27.6">
      <c r="A47" s="734">
        <v>36</v>
      </c>
      <c r="B47" s="549"/>
      <c r="C47" s="549"/>
      <c r="D47" s="549"/>
      <c r="E47" s="549"/>
      <c r="F47" s="549"/>
      <c r="G47" s="752"/>
      <c r="H47" s="549"/>
      <c r="I47" s="549"/>
      <c r="J47" s="549"/>
      <c r="K47" s="549"/>
      <c r="L47" s="739" t="s">
        <v>1748</v>
      </c>
      <c r="M47" s="740">
        <v>52.80001</v>
      </c>
      <c r="N47" s="740">
        <v>-9.0467899999999997</v>
      </c>
      <c r="O47" s="549" t="s">
        <v>1670</v>
      </c>
      <c r="P47" s="549">
        <v>153.30000000000001</v>
      </c>
      <c r="Q47" s="741" t="s">
        <v>2400</v>
      </c>
      <c r="R47" s="549" t="s">
        <v>1708</v>
      </c>
      <c r="S47" s="742" t="s">
        <v>171</v>
      </c>
      <c r="T47" s="549" t="s">
        <v>1705</v>
      </c>
      <c r="U47" s="549" t="s">
        <v>723</v>
      </c>
      <c r="V47" s="754">
        <v>2025</v>
      </c>
      <c r="AB47" s="743"/>
      <c r="AC47" s="744"/>
      <c r="AD47" s="744"/>
      <c r="AF47" s="751"/>
      <c r="AG47" s="746"/>
      <c r="AI47" s="747"/>
    </row>
    <row r="48" spans="1:35" ht="27.6">
      <c r="A48" s="549">
        <v>37</v>
      </c>
      <c r="B48" s="549"/>
      <c r="C48" s="549"/>
      <c r="D48" s="549"/>
      <c r="E48" s="549"/>
      <c r="F48" s="549"/>
      <c r="G48" s="752"/>
      <c r="H48" s="549"/>
      <c r="I48" s="549"/>
      <c r="J48" s="549"/>
      <c r="K48" s="549"/>
      <c r="L48" s="739" t="s">
        <v>1749</v>
      </c>
      <c r="M48" s="740">
        <v>52.67895</v>
      </c>
      <c r="N48" s="740">
        <v>-9.4055300000000006</v>
      </c>
      <c r="O48" s="549" t="s">
        <v>1670</v>
      </c>
      <c r="P48" s="549">
        <v>245</v>
      </c>
      <c r="Q48" s="741" t="s">
        <v>2401</v>
      </c>
      <c r="R48" s="549" t="s">
        <v>1708</v>
      </c>
      <c r="S48" s="742" t="s">
        <v>171</v>
      </c>
      <c r="T48" s="549" t="s">
        <v>1705</v>
      </c>
      <c r="U48" s="549" t="s">
        <v>723</v>
      </c>
      <c r="V48" s="754">
        <v>2025</v>
      </c>
      <c r="AA48" s="738"/>
      <c r="AB48" s="743"/>
      <c r="AC48" s="744"/>
      <c r="AD48" s="744"/>
      <c r="AG48" s="746"/>
      <c r="AI48" s="747"/>
    </row>
    <row r="49" spans="1:35" ht="27.6">
      <c r="A49" s="549">
        <v>38</v>
      </c>
      <c r="B49" s="549"/>
      <c r="C49" s="549"/>
      <c r="D49" s="549"/>
      <c r="E49" s="549"/>
      <c r="F49" s="549"/>
      <c r="G49" s="752"/>
      <c r="H49" s="549"/>
      <c r="I49" s="549"/>
      <c r="J49" s="549"/>
      <c r="K49" s="549"/>
      <c r="L49" s="739" t="s">
        <v>2413</v>
      </c>
      <c r="M49" s="740">
        <v>53.998699999999999</v>
      </c>
      <c r="N49" s="740">
        <v>-7.3106299999999997</v>
      </c>
      <c r="O49" s="549" t="s">
        <v>1670</v>
      </c>
      <c r="P49" s="549">
        <v>193</v>
      </c>
      <c r="Q49" s="741" t="s">
        <v>2400</v>
      </c>
      <c r="R49" s="549" t="s">
        <v>2414</v>
      </c>
      <c r="S49" s="742" t="s">
        <v>171</v>
      </c>
      <c r="T49" s="549" t="s">
        <v>1705</v>
      </c>
      <c r="U49" s="549" t="s">
        <v>723</v>
      </c>
      <c r="V49" s="754"/>
      <c r="AB49" s="743"/>
      <c r="AC49" s="744"/>
      <c r="AD49" s="744"/>
      <c r="AG49" s="746"/>
      <c r="AI49" s="747"/>
    </row>
    <row r="50" spans="1:35" ht="27.6">
      <c r="A50" s="549">
        <v>39</v>
      </c>
      <c r="B50" s="549"/>
      <c r="C50" s="549"/>
      <c r="D50" s="549"/>
      <c r="E50" s="549"/>
      <c r="F50" s="549"/>
      <c r="G50" s="752"/>
      <c r="H50" s="549"/>
      <c r="I50" s="549"/>
      <c r="J50" s="549"/>
      <c r="K50" s="549"/>
      <c r="L50" s="739" t="s">
        <v>1750</v>
      </c>
      <c r="M50" s="740">
        <v>52.882930000000002</v>
      </c>
      <c r="N50" s="740">
        <v>-7.0449200000000003</v>
      </c>
      <c r="O50" s="549" t="s">
        <v>1670</v>
      </c>
      <c r="P50" s="549">
        <v>88</v>
      </c>
      <c r="Q50" s="741" t="s">
        <v>2400</v>
      </c>
      <c r="R50" s="549" t="s">
        <v>1717</v>
      </c>
      <c r="S50" s="742" t="s">
        <v>171</v>
      </c>
      <c r="T50" s="549" t="s">
        <v>1705</v>
      </c>
      <c r="U50" s="549" t="s">
        <v>723</v>
      </c>
      <c r="V50" s="754"/>
      <c r="AB50" s="743"/>
      <c r="AC50" s="744"/>
      <c r="AD50" s="744"/>
      <c r="AG50" s="746"/>
      <c r="AI50" s="747"/>
    </row>
    <row r="51" spans="1:35" ht="27.6">
      <c r="A51" s="549">
        <v>40</v>
      </c>
      <c r="B51" s="549"/>
      <c r="C51" s="549"/>
      <c r="D51" s="549"/>
      <c r="E51" s="549"/>
      <c r="F51" s="549"/>
      <c r="G51" s="752"/>
      <c r="H51" s="549"/>
      <c r="I51" s="549"/>
      <c r="J51" s="549"/>
      <c r="K51" s="549"/>
      <c r="L51" s="739" t="s">
        <v>1751</v>
      </c>
      <c r="M51" s="740">
        <v>53.633130000000001</v>
      </c>
      <c r="N51" s="740">
        <v>-7.7060000000000004</v>
      </c>
      <c r="O51" s="549" t="s">
        <v>1670</v>
      </c>
      <c r="P51" s="549">
        <v>81.5</v>
      </c>
      <c r="Q51" s="741" t="s">
        <v>2400</v>
      </c>
      <c r="R51" s="549" t="s">
        <v>1708</v>
      </c>
      <c r="S51" s="742" t="s">
        <v>171</v>
      </c>
      <c r="T51" s="549" t="s">
        <v>1705</v>
      </c>
      <c r="U51" s="549" t="s">
        <v>723</v>
      </c>
      <c r="V51" s="754"/>
      <c r="AB51" s="743"/>
      <c r="AC51" s="744"/>
      <c r="AD51" s="744"/>
      <c r="AG51" s="746"/>
      <c r="AI51" s="747"/>
    </row>
    <row r="52" spans="1:35" ht="27.6">
      <c r="A52" s="549">
        <v>41</v>
      </c>
      <c r="B52" s="549"/>
      <c r="C52" s="549"/>
      <c r="D52" s="549"/>
      <c r="E52" s="549"/>
      <c r="F52" s="549"/>
      <c r="G52" s="752"/>
      <c r="H52" s="549"/>
      <c r="I52" s="549"/>
      <c r="J52" s="549"/>
      <c r="K52" s="549"/>
      <c r="L52" s="739" t="s">
        <v>1752</v>
      </c>
      <c r="M52" s="740">
        <v>52.117649999999998</v>
      </c>
      <c r="N52" s="740">
        <v>-8.4554500000000008</v>
      </c>
      <c r="O52" s="549" t="s">
        <v>1670</v>
      </c>
      <c r="P52" s="549">
        <v>38</v>
      </c>
      <c r="Q52" s="741" t="s">
        <v>2400</v>
      </c>
      <c r="R52" s="549" t="s">
        <v>1717</v>
      </c>
      <c r="S52" s="742" t="s">
        <v>171</v>
      </c>
      <c r="T52" s="549" t="s">
        <v>1705</v>
      </c>
      <c r="U52" s="549" t="s">
        <v>723</v>
      </c>
      <c r="V52" s="754" t="s">
        <v>1739</v>
      </c>
      <c r="AB52" s="743"/>
      <c r="AC52" s="744"/>
      <c r="AD52" s="744"/>
      <c r="AF52" s="751"/>
      <c r="AG52" s="746"/>
      <c r="AI52" s="747"/>
    </row>
    <row r="53" spans="1:35" ht="27.6">
      <c r="A53" s="734">
        <v>42</v>
      </c>
      <c r="B53" s="549"/>
      <c r="C53" s="549"/>
      <c r="D53" s="549"/>
      <c r="E53" s="549"/>
      <c r="F53" s="549"/>
      <c r="G53" s="752"/>
      <c r="H53" s="549"/>
      <c r="I53" s="549"/>
      <c r="J53" s="549"/>
      <c r="K53" s="549"/>
      <c r="L53" s="739" t="s">
        <v>1753</v>
      </c>
      <c r="M53" s="740">
        <v>52.64405</v>
      </c>
      <c r="N53" s="740">
        <v>-8.03782</v>
      </c>
      <c r="O53" s="549" t="s">
        <v>1670</v>
      </c>
      <c r="P53" s="549">
        <v>359.4</v>
      </c>
      <c r="Q53" s="741" t="s">
        <v>2401</v>
      </c>
      <c r="R53" s="549" t="s">
        <v>1717</v>
      </c>
      <c r="S53" s="742" t="s">
        <v>171</v>
      </c>
      <c r="T53" s="549" t="s">
        <v>1705</v>
      </c>
      <c r="U53" s="753" t="s">
        <v>1754</v>
      </c>
      <c r="V53" s="754"/>
      <c r="AA53" s="738"/>
      <c r="AB53" s="743"/>
      <c r="AC53" s="744"/>
      <c r="AD53" s="744"/>
      <c r="AG53" s="746"/>
      <c r="AI53" s="747"/>
    </row>
    <row r="54" spans="1:35" ht="27.6">
      <c r="A54" s="734">
        <v>43</v>
      </c>
      <c r="B54" s="549"/>
      <c r="C54" s="549"/>
      <c r="D54" s="549"/>
      <c r="E54" s="549"/>
      <c r="F54" s="549"/>
      <c r="G54" s="752"/>
      <c r="H54" s="549"/>
      <c r="I54" s="549"/>
      <c r="J54" s="549"/>
      <c r="K54" s="549"/>
      <c r="L54" s="739" t="s">
        <v>1755</v>
      </c>
      <c r="M54" s="740">
        <v>52.893720000000002</v>
      </c>
      <c r="N54" s="740">
        <v>-8.16995</v>
      </c>
      <c r="O54" s="549" t="s">
        <v>1670</v>
      </c>
      <c r="P54" s="549">
        <v>479.5</v>
      </c>
      <c r="Q54" s="741" t="s">
        <v>2401</v>
      </c>
      <c r="R54" s="549" t="s">
        <v>1717</v>
      </c>
      <c r="S54" s="742" t="s">
        <v>171</v>
      </c>
      <c r="T54" s="549" t="s">
        <v>1705</v>
      </c>
      <c r="U54" s="549" t="s">
        <v>1732</v>
      </c>
      <c r="V54" s="754"/>
      <c r="AB54" s="743"/>
      <c r="AC54" s="744"/>
      <c r="AD54" s="744"/>
      <c r="AG54" s="746"/>
      <c r="AI54" s="747"/>
    </row>
    <row r="55" spans="1:35" ht="27.6">
      <c r="A55" s="549">
        <v>44</v>
      </c>
      <c r="B55" s="549"/>
      <c r="C55" s="549"/>
      <c r="D55" s="549"/>
      <c r="E55" s="549"/>
      <c r="F55" s="549"/>
      <c r="G55" s="752"/>
      <c r="H55" s="549"/>
      <c r="I55" s="549"/>
      <c r="J55" s="549"/>
      <c r="K55" s="549"/>
      <c r="L55" s="739" t="s">
        <v>1756</v>
      </c>
      <c r="M55" s="740">
        <v>54.025399999999998</v>
      </c>
      <c r="N55" s="740">
        <v>-8.1858500000000003</v>
      </c>
      <c r="O55" s="549" t="s">
        <v>1670</v>
      </c>
      <c r="P55" s="549">
        <v>773.2</v>
      </c>
      <c r="Q55" s="741" t="s">
        <v>2401</v>
      </c>
      <c r="R55" s="549" t="s">
        <v>1708</v>
      </c>
      <c r="S55" s="742" t="s">
        <v>171</v>
      </c>
      <c r="T55" s="549" t="s">
        <v>1705</v>
      </c>
      <c r="U55" s="549" t="s">
        <v>723</v>
      </c>
      <c r="V55" s="754"/>
      <c r="AB55" s="743"/>
      <c r="AC55" s="744"/>
      <c r="AD55" s="744"/>
      <c r="AG55" s="746"/>
      <c r="AI55" s="747"/>
    </row>
    <row r="56" spans="1:35" ht="27.6">
      <c r="A56" s="549">
        <v>45</v>
      </c>
      <c r="B56" s="549"/>
      <c r="C56" s="549"/>
      <c r="D56" s="549"/>
      <c r="E56" s="549"/>
      <c r="F56" s="549"/>
      <c r="G56" s="752"/>
      <c r="H56" s="549"/>
      <c r="I56" s="549"/>
      <c r="J56" s="549"/>
      <c r="K56" s="549"/>
      <c r="L56" s="739" t="s">
        <v>1757</v>
      </c>
      <c r="M56" s="740">
        <v>54.123379999999997</v>
      </c>
      <c r="N56" s="740">
        <v>-7.9948199999999998</v>
      </c>
      <c r="O56" s="549" t="s">
        <v>1670</v>
      </c>
      <c r="P56" s="549">
        <v>229.2</v>
      </c>
      <c r="Q56" s="741" t="s">
        <v>2401</v>
      </c>
      <c r="R56" s="549" t="s">
        <v>1708</v>
      </c>
      <c r="S56" s="742" t="s">
        <v>171</v>
      </c>
      <c r="T56" s="549" t="s">
        <v>1705</v>
      </c>
      <c r="U56" s="753" t="s">
        <v>1754</v>
      </c>
      <c r="V56" s="754"/>
      <c r="AB56" s="743"/>
      <c r="AC56" s="744"/>
      <c r="AD56" s="744"/>
      <c r="AF56" s="751"/>
      <c r="AG56" s="746"/>
      <c r="AI56" s="747"/>
    </row>
    <row r="57" spans="1:35" ht="27.6">
      <c r="A57" s="549">
        <v>46</v>
      </c>
      <c r="B57" s="549"/>
      <c r="C57" s="549"/>
      <c r="D57" s="549"/>
      <c r="E57" s="549"/>
      <c r="F57" s="549"/>
      <c r="G57" s="752"/>
      <c r="H57" s="549"/>
      <c r="I57" s="549"/>
      <c r="J57" s="549"/>
      <c r="K57" s="549"/>
      <c r="L57" s="739" t="s">
        <v>1758</v>
      </c>
      <c r="M57" s="740">
        <v>52.409779999999998</v>
      </c>
      <c r="N57" s="740">
        <v>-8.0242900000000006</v>
      </c>
      <c r="O57" s="549" t="s">
        <v>1670</v>
      </c>
      <c r="P57" s="549">
        <v>97.4</v>
      </c>
      <c r="Q57" s="741" t="s">
        <v>2400</v>
      </c>
      <c r="R57" s="549" t="s">
        <v>2412</v>
      </c>
      <c r="S57" s="742" t="s">
        <v>171</v>
      </c>
      <c r="T57" s="549" t="s">
        <v>1705</v>
      </c>
      <c r="U57" s="549" t="s">
        <v>723</v>
      </c>
      <c r="V57" s="754">
        <v>2023</v>
      </c>
      <c r="AB57" s="743"/>
      <c r="AC57" s="744"/>
      <c r="AD57" s="744"/>
      <c r="AG57" s="746"/>
      <c r="AI57" s="747"/>
    </row>
    <row r="58" spans="1:35" ht="27.6">
      <c r="A58" s="549">
        <v>47</v>
      </c>
      <c r="B58" s="549"/>
      <c r="C58" s="549"/>
      <c r="D58" s="549"/>
      <c r="E58" s="549"/>
      <c r="F58" s="549"/>
      <c r="G58" s="752"/>
      <c r="H58" s="549"/>
      <c r="I58" s="549"/>
      <c r="J58" s="549"/>
      <c r="K58" s="549"/>
      <c r="L58" s="739" t="s">
        <v>1760</v>
      </c>
      <c r="M58" s="740">
        <v>54.0837</v>
      </c>
      <c r="N58" s="740">
        <v>-8.2582100000000001</v>
      </c>
      <c r="O58" s="549" t="s">
        <v>1670</v>
      </c>
      <c r="P58" s="549">
        <v>115.4</v>
      </c>
      <c r="Q58" s="741" t="s">
        <v>2400</v>
      </c>
      <c r="R58" s="549" t="s">
        <v>1708</v>
      </c>
      <c r="S58" s="742" t="s">
        <v>171</v>
      </c>
      <c r="T58" s="549" t="s">
        <v>1705</v>
      </c>
      <c r="U58" s="549" t="s">
        <v>1720</v>
      </c>
      <c r="V58" s="754"/>
      <c r="AA58" s="738"/>
      <c r="AB58" s="743"/>
      <c r="AC58" s="744"/>
      <c r="AD58" s="744"/>
      <c r="AG58" s="746"/>
      <c r="AI58" s="747"/>
    </row>
    <row r="59" spans="1:35" ht="27.6">
      <c r="A59" s="549">
        <v>48</v>
      </c>
      <c r="B59" s="549"/>
      <c r="C59" s="549"/>
      <c r="D59" s="549"/>
      <c r="E59" s="549"/>
      <c r="F59" s="549"/>
      <c r="G59" s="752"/>
      <c r="H59" s="549"/>
      <c r="I59" s="549"/>
      <c r="J59" s="549"/>
      <c r="K59" s="549"/>
      <c r="L59" s="739" t="s">
        <v>1761</v>
      </c>
      <c r="M59" s="740">
        <v>52.519880000000001</v>
      </c>
      <c r="N59" s="740">
        <v>-7.6374899999999997</v>
      </c>
      <c r="O59" s="549" t="s">
        <v>1670</v>
      </c>
      <c r="P59" s="549">
        <v>92.6</v>
      </c>
      <c r="Q59" s="741" t="s">
        <v>2400</v>
      </c>
      <c r="R59" s="549" t="s">
        <v>1717</v>
      </c>
      <c r="S59" s="742" t="s">
        <v>171</v>
      </c>
      <c r="T59" s="549" t="s">
        <v>1705</v>
      </c>
      <c r="U59" s="549" t="s">
        <v>1711</v>
      </c>
      <c r="V59" s="754"/>
      <c r="AB59" s="743"/>
      <c r="AC59" s="744"/>
      <c r="AD59" s="744"/>
      <c r="AF59" s="751"/>
      <c r="AG59" s="746"/>
      <c r="AI59" s="747"/>
    </row>
    <row r="60" spans="1:35" ht="27.6">
      <c r="A60" s="734">
        <v>49</v>
      </c>
      <c r="B60" s="549"/>
      <c r="C60" s="549"/>
      <c r="D60" s="549"/>
      <c r="E60" s="549"/>
      <c r="F60" s="549"/>
      <c r="G60" s="752"/>
      <c r="H60" s="549"/>
      <c r="I60" s="549"/>
      <c r="J60" s="549"/>
      <c r="K60" s="549"/>
      <c r="L60" s="739" t="s">
        <v>1762</v>
      </c>
      <c r="M60" s="740">
        <v>52.891730000000003</v>
      </c>
      <c r="N60" s="740">
        <v>-9.0926399999999994</v>
      </c>
      <c r="O60" s="549" t="s">
        <v>1670</v>
      </c>
      <c r="P60" s="549">
        <v>327.78</v>
      </c>
      <c r="Q60" s="741" t="s">
        <v>2401</v>
      </c>
      <c r="R60" s="549" t="s">
        <v>1708</v>
      </c>
      <c r="S60" s="742" t="s">
        <v>171</v>
      </c>
      <c r="T60" s="549" t="s">
        <v>1705</v>
      </c>
      <c r="U60" s="549" t="s">
        <v>723</v>
      </c>
      <c r="V60" s="754">
        <v>2025</v>
      </c>
      <c r="AB60" s="743"/>
      <c r="AC60" s="744"/>
      <c r="AD60" s="744"/>
      <c r="AG60" s="746"/>
      <c r="AI60" s="747"/>
    </row>
    <row r="61" spans="1:35" ht="27.6">
      <c r="A61" s="734">
        <v>50</v>
      </c>
      <c r="B61" s="549"/>
      <c r="C61" s="549"/>
      <c r="D61" s="549"/>
      <c r="E61" s="549"/>
      <c r="F61" s="549"/>
      <c r="G61" s="752"/>
      <c r="H61" s="549"/>
      <c r="I61" s="549"/>
      <c r="J61" s="549"/>
      <c r="K61" s="549"/>
      <c r="L61" s="739" t="s">
        <v>1763</v>
      </c>
      <c r="M61" s="740">
        <v>53.749490000000002</v>
      </c>
      <c r="N61" s="740">
        <v>-8.2832000000000008</v>
      </c>
      <c r="O61" s="549" t="s">
        <v>1670</v>
      </c>
      <c r="P61" s="549">
        <v>517.4</v>
      </c>
      <c r="Q61" s="741" t="s">
        <v>2401</v>
      </c>
      <c r="R61" s="549" t="s">
        <v>1708</v>
      </c>
      <c r="S61" s="742" t="s">
        <v>171</v>
      </c>
      <c r="T61" s="549" t="s">
        <v>1705</v>
      </c>
      <c r="U61" s="753" t="s">
        <v>1764</v>
      </c>
      <c r="V61" s="754"/>
      <c r="AB61" s="743"/>
      <c r="AC61" s="744"/>
      <c r="AD61" s="744"/>
      <c r="AG61" s="746"/>
      <c r="AI61" s="747"/>
    </row>
    <row r="62" spans="1:35" ht="27.6">
      <c r="A62" s="549">
        <v>51</v>
      </c>
      <c r="B62" s="549"/>
      <c r="C62" s="549"/>
      <c r="D62" s="549"/>
      <c r="E62" s="549"/>
      <c r="F62" s="549"/>
      <c r="G62" s="752"/>
      <c r="H62" s="549"/>
      <c r="I62" s="549"/>
      <c r="J62" s="549"/>
      <c r="K62" s="549"/>
      <c r="L62" s="739" t="s">
        <v>1765</v>
      </c>
      <c r="M62" s="740">
        <v>52.619669999999999</v>
      </c>
      <c r="N62" s="740">
        <v>-6.4245200000000002</v>
      </c>
      <c r="O62" s="549" t="s">
        <v>1670</v>
      </c>
      <c r="P62" s="549">
        <v>72.399999999999991</v>
      </c>
      <c r="Q62" s="741" t="s">
        <v>2400</v>
      </c>
      <c r="R62" s="549" t="s">
        <v>1717</v>
      </c>
      <c r="S62" s="742" t="s">
        <v>171</v>
      </c>
      <c r="T62" s="549" t="s">
        <v>1705</v>
      </c>
      <c r="U62" s="549" t="s">
        <v>723</v>
      </c>
      <c r="V62" s="754"/>
      <c r="AB62" s="743"/>
      <c r="AC62" s="744"/>
      <c r="AD62" s="744"/>
      <c r="AF62" s="751"/>
      <c r="AG62" s="746"/>
      <c r="AI62" s="747"/>
    </row>
    <row r="63" spans="1:35" ht="27.6">
      <c r="A63" s="549">
        <v>52</v>
      </c>
      <c r="B63" s="549"/>
      <c r="C63" s="549"/>
      <c r="D63" s="549"/>
      <c r="E63" s="549"/>
      <c r="F63" s="549"/>
      <c r="G63" s="752"/>
      <c r="H63" s="549"/>
      <c r="I63" s="549"/>
      <c r="J63" s="549"/>
      <c r="K63" s="549"/>
      <c r="L63" s="739" t="s">
        <v>1766</v>
      </c>
      <c r="M63" s="740">
        <v>54.391820000000003</v>
      </c>
      <c r="N63" s="740">
        <v>-8.2548700000000004</v>
      </c>
      <c r="O63" s="549" t="s">
        <v>1670</v>
      </c>
      <c r="P63" s="549">
        <v>53.1</v>
      </c>
      <c r="Q63" s="741" t="s">
        <v>2400</v>
      </c>
      <c r="R63" s="549" t="s">
        <v>1708</v>
      </c>
      <c r="S63" s="742" t="s">
        <v>171</v>
      </c>
      <c r="T63" s="549" t="s">
        <v>1705</v>
      </c>
      <c r="U63" s="753" t="s">
        <v>1718</v>
      </c>
      <c r="V63" s="754"/>
      <c r="AA63" s="738"/>
      <c r="AB63" s="743"/>
      <c r="AC63" s="744"/>
      <c r="AD63" s="744"/>
      <c r="AG63" s="746"/>
      <c r="AI63" s="747"/>
    </row>
    <row r="64" spans="1:35" ht="27.6">
      <c r="A64" s="549">
        <v>53</v>
      </c>
      <c r="B64" s="549"/>
      <c r="C64" s="549"/>
      <c r="D64" s="549"/>
      <c r="E64" s="549"/>
      <c r="F64" s="549"/>
      <c r="G64" s="752"/>
      <c r="H64" s="549"/>
      <c r="I64" s="549"/>
      <c r="J64" s="549"/>
      <c r="K64" s="549"/>
      <c r="L64" s="739" t="s">
        <v>1767</v>
      </c>
      <c r="M64" s="740">
        <v>53.626289999999997</v>
      </c>
      <c r="N64" s="740">
        <v>-7.90639</v>
      </c>
      <c r="O64" s="549" t="s">
        <v>1670</v>
      </c>
      <c r="P64" s="549">
        <v>41.3</v>
      </c>
      <c r="Q64" s="741" t="s">
        <v>2400</v>
      </c>
      <c r="R64" s="549" t="s">
        <v>1708</v>
      </c>
      <c r="S64" s="742" t="s">
        <v>171</v>
      </c>
      <c r="T64" s="549" t="s">
        <v>1705</v>
      </c>
      <c r="U64" s="549" t="s">
        <v>1711</v>
      </c>
      <c r="V64" s="754"/>
      <c r="AB64" s="743"/>
      <c r="AC64" s="744"/>
      <c r="AD64" s="744"/>
      <c r="AG64" s="746"/>
      <c r="AI64" s="747"/>
    </row>
    <row r="65" spans="1:35" ht="27.6">
      <c r="A65" s="549">
        <v>54</v>
      </c>
      <c r="B65" s="549"/>
      <c r="C65" s="549"/>
      <c r="D65" s="549"/>
      <c r="E65" s="549"/>
      <c r="F65" s="549"/>
      <c r="G65" s="752"/>
      <c r="H65" s="549"/>
      <c r="I65" s="549"/>
      <c r="J65" s="549"/>
      <c r="K65" s="549"/>
      <c r="L65" s="739" t="s">
        <v>1768</v>
      </c>
      <c r="M65" s="740">
        <v>54.256450000000001</v>
      </c>
      <c r="N65" s="740">
        <v>-7.9074799999999996</v>
      </c>
      <c r="O65" s="549" t="s">
        <v>1670</v>
      </c>
      <c r="P65" s="549">
        <v>35.5</v>
      </c>
      <c r="Q65" s="741" t="s">
        <v>2400</v>
      </c>
      <c r="R65" s="549" t="s">
        <v>1708</v>
      </c>
      <c r="S65" s="742" t="s">
        <v>171</v>
      </c>
      <c r="T65" s="549" t="s">
        <v>1705</v>
      </c>
      <c r="U65" s="549" t="s">
        <v>723</v>
      </c>
      <c r="V65" s="754"/>
      <c r="AB65" s="743"/>
      <c r="AC65" s="744"/>
      <c r="AD65" s="744"/>
      <c r="AF65" s="751"/>
      <c r="AG65" s="746"/>
      <c r="AI65" s="747"/>
    </row>
    <row r="66" spans="1:35" ht="27.6">
      <c r="A66" s="549">
        <v>55</v>
      </c>
      <c r="B66" s="549"/>
      <c r="C66" s="549"/>
      <c r="D66" s="549"/>
      <c r="E66" s="549"/>
      <c r="F66" s="549"/>
      <c r="G66" s="752"/>
      <c r="H66" s="549"/>
      <c r="I66" s="549"/>
      <c r="J66" s="549"/>
      <c r="K66" s="549"/>
      <c r="L66" s="739" t="s">
        <v>1747</v>
      </c>
      <c r="M66" s="740">
        <v>52.461725000000001</v>
      </c>
      <c r="N66" s="740">
        <v>-7.1607539999999998</v>
      </c>
      <c r="O66" s="549" t="s">
        <v>1670</v>
      </c>
      <c r="P66" s="549">
        <v>80.599999999999994</v>
      </c>
      <c r="Q66" s="741" t="s">
        <v>2400</v>
      </c>
      <c r="R66" s="549" t="s">
        <v>1717</v>
      </c>
      <c r="S66" s="742" t="s">
        <v>171</v>
      </c>
      <c r="T66" s="549" t="s">
        <v>1705</v>
      </c>
      <c r="U66" s="549" t="s">
        <v>723</v>
      </c>
      <c r="V66" s="754"/>
      <c r="AB66" s="743"/>
      <c r="AC66" s="744"/>
      <c r="AD66" s="744"/>
      <c r="AG66" s="746"/>
      <c r="AI66" s="747"/>
    </row>
    <row r="67" spans="1:35" ht="27.6">
      <c r="A67" s="734">
        <v>56</v>
      </c>
      <c r="B67" s="549"/>
      <c r="C67" s="549"/>
      <c r="D67" s="549"/>
      <c r="E67" s="549"/>
      <c r="F67" s="549"/>
      <c r="G67" s="752"/>
      <c r="H67" s="549"/>
      <c r="I67" s="549"/>
      <c r="J67" s="549"/>
      <c r="K67" s="549"/>
      <c r="L67" s="739" t="s">
        <v>1759</v>
      </c>
      <c r="M67" s="740">
        <v>53.792059000000002</v>
      </c>
      <c r="N67" s="740">
        <v>-7.6427810000000003</v>
      </c>
      <c r="O67" s="549" t="s">
        <v>1670</v>
      </c>
      <c r="P67" s="549">
        <v>75.5</v>
      </c>
      <c r="Q67" s="741" t="s">
        <v>2400</v>
      </c>
      <c r="R67" s="549" t="s">
        <v>1708</v>
      </c>
      <c r="S67" s="742" t="s">
        <v>171</v>
      </c>
      <c r="T67" s="549" t="s">
        <v>1705</v>
      </c>
      <c r="U67" s="549" t="s">
        <v>1711</v>
      </c>
      <c r="V67" s="754"/>
      <c r="AA67" s="738"/>
      <c r="AB67" s="743"/>
      <c r="AC67" s="744"/>
      <c r="AD67" s="744"/>
      <c r="AG67" s="746"/>
      <c r="AI67" s="747"/>
    </row>
    <row r="68" spans="1:35" ht="27.6">
      <c r="A68" s="734">
        <v>57</v>
      </c>
      <c r="B68" s="549"/>
      <c r="C68" s="549"/>
      <c r="D68" s="549"/>
      <c r="E68" s="549"/>
      <c r="F68" s="549"/>
      <c r="G68" s="752"/>
      <c r="H68" s="549"/>
      <c r="I68" s="549"/>
      <c r="J68" s="549"/>
      <c r="K68" s="549"/>
      <c r="L68" s="739" t="s">
        <v>1769</v>
      </c>
      <c r="M68" s="740">
        <v>53.631144999999997</v>
      </c>
      <c r="N68" s="740">
        <v>-6.7308830000000004</v>
      </c>
      <c r="O68" s="549" t="s">
        <v>1670</v>
      </c>
      <c r="P68" s="549">
        <v>25</v>
      </c>
      <c r="Q68" s="741" t="s">
        <v>2400</v>
      </c>
      <c r="R68" s="549" t="s">
        <v>2415</v>
      </c>
      <c r="S68" s="742" t="s">
        <v>171</v>
      </c>
      <c r="T68" s="549" t="s">
        <v>1705</v>
      </c>
      <c r="U68" s="549" t="s">
        <v>723</v>
      </c>
      <c r="V68" s="754" t="s">
        <v>1770</v>
      </c>
      <c r="AB68" s="743"/>
      <c r="AC68" s="744"/>
      <c r="AD68" s="744"/>
      <c r="AG68" s="746"/>
      <c r="AI68" s="747"/>
    </row>
    <row r="69" spans="1:35" ht="27.6">
      <c r="A69" s="549">
        <v>58</v>
      </c>
      <c r="B69" s="549"/>
      <c r="C69" s="549"/>
      <c r="D69" s="549"/>
      <c r="E69" s="549"/>
      <c r="F69" s="549"/>
      <c r="G69" s="752"/>
      <c r="H69" s="549"/>
      <c r="I69" s="549"/>
      <c r="J69" s="549"/>
      <c r="K69" s="549"/>
      <c r="L69" s="739" t="s">
        <v>1779</v>
      </c>
      <c r="M69" s="740">
        <v>53.784063000000003</v>
      </c>
      <c r="N69" s="740">
        <v>-8.0519149999999993</v>
      </c>
      <c r="O69" s="549" t="s">
        <v>1670</v>
      </c>
      <c r="P69" s="549">
        <v>282.2</v>
      </c>
      <c r="Q69" s="741" t="s">
        <v>2401</v>
      </c>
      <c r="R69" s="549" t="s">
        <v>2416</v>
      </c>
      <c r="S69" s="742" t="s">
        <v>171</v>
      </c>
      <c r="T69" s="549" t="s">
        <v>1705</v>
      </c>
      <c r="U69" s="549" t="s">
        <v>723</v>
      </c>
      <c r="V69" s="754">
        <v>2025</v>
      </c>
      <c r="AB69" s="743"/>
      <c r="AC69" s="744"/>
      <c r="AD69" s="744"/>
      <c r="AG69" s="746"/>
      <c r="AI69" s="747"/>
    </row>
    <row r="70" spans="1:35" ht="27.6">
      <c r="A70" s="549">
        <v>59</v>
      </c>
      <c r="B70" s="549"/>
      <c r="C70" s="549"/>
      <c r="D70" s="549"/>
      <c r="E70" s="549"/>
      <c r="F70" s="549"/>
      <c r="G70" s="752"/>
      <c r="H70" s="549"/>
      <c r="I70" s="549"/>
      <c r="J70" s="549"/>
      <c r="K70" s="549"/>
      <c r="L70" s="739" t="s">
        <v>1784</v>
      </c>
      <c r="M70" s="740">
        <v>53.556559</v>
      </c>
      <c r="N70" s="740">
        <v>-7.5266039999999998</v>
      </c>
      <c r="O70" s="549" t="s">
        <v>1670</v>
      </c>
      <c r="P70" s="549">
        <v>211.79999999999998</v>
      </c>
      <c r="Q70" s="741" t="s">
        <v>2401</v>
      </c>
      <c r="R70" s="757" t="s">
        <v>2417</v>
      </c>
      <c r="S70" s="742" t="s">
        <v>171</v>
      </c>
      <c r="T70" s="549" t="s">
        <v>1705</v>
      </c>
      <c r="U70" s="753" t="s">
        <v>723</v>
      </c>
      <c r="V70" s="754"/>
      <c r="AB70" s="743"/>
      <c r="AC70" s="744"/>
      <c r="AD70" s="744"/>
      <c r="AG70" s="746"/>
      <c r="AI70" s="747"/>
    </row>
    <row r="71" spans="1:35" ht="27.6">
      <c r="A71" s="549">
        <v>60</v>
      </c>
      <c r="B71" s="549"/>
      <c r="C71" s="549"/>
      <c r="D71" s="549"/>
      <c r="E71" s="549"/>
      <c r="F71" s="549"/>
      <c r="G71" s="752"/>
      <c r="H71" s="549"/>
      <c r="I71" s="549"/>
      <c r="J71" s="549"/>
      <c r="K71" s="549"/>
      <c r="L71" s="739" t="s">
        <v>2418</v>
      </c>
      <c r="M71" s="740">
        <v>52.14085</v>
      </c>
      <c r="N71" s="740">
        <v>-8.9485200000000003</v>
      </c>
      <c r="O71" s="549" t="s">
        <v>1670</v>
      </c>
      <c r="P71" s="549">
        <v>150.5</v>
      </c>
      <c r="Q71" s="741" t="s">
        <v>2400</v>
      </c>
      <c r="R71" s="549" t="s">
        <v>2419</v>
      </c>
      <c r="S71" s="742" t="s">
        <v>171</v>
      </c>
      <c r="T71" s="549" t="s">
        <v>1705</v>
      </c>
      <c r="U71" s="549" t="s">
        <v>1720</v>
      </c>
      <c r="V71" s="754">
        <v>2023</v>
      </c>
      <c r="AB71" s="743"/>
      <c r="AC71" s="744"/>
      <c r="AD71" s="744"/>
      <c r="AF71" s="751"/>
      <c r="AG71" s="746"/>
      <c r="AI71" s="747"/>
    </row>
    <row r="72" spans="1:35" ht="27.6">
      <c r="A72" s="549">
        <v>61</v>
      </c>
      <c r="B72" s="549"/>
      <c r="C72" s="549"/>
      <c r="D72" s="549"/>
      <c r="E72" s="549"/>
      <c r="F72" s="549"/>
      <c r="G72" s="752"/>
      <c r="H72" s="549"/>
      <c r="I72" s="549"/>
      <c r="J72" s="549"/>
      <c r="K72" s="549"/>
      <c r="L72" s="739" t="s">
        <v>2420</v>
      </c>
      <c r="M72" s="740">
        <v>54.033439999999999</v>
      </c>
      <c r="N72" s="740">
        <v>-9.3983000000000008</v>
      </c>
      <c r="O72" s="549" t="s">
        <v>1670</v>
      </c>
      <c r="P72" s="549">
        <v>166.1</v>
      </c>
      <c r="Q72" s="741" t="s">
        <v>2400</v>
      </c>
      <c r="R72" s="549" t="s">
        <v>2402</v>
      </c>
      <c r="S72" s="742" t="s">
        <v>171</v>
      </c>
      <c r="T72" s="549" t="s">
        <v>1705</v>
      </c>
      <c r="U72" s="549" t="s">
        <v>1711</v>
      </c>
      <c r="V72" s="754">
        <v>2025</v>
      </c>
      <c r="AA72" s="738"/>
      <c r="AB72" s="743"/>
      <c r="AC72" s="744"/>
      <c r="AD72" s="744"/>
      <c r="AF72" s="751"/>
      <c r="AG72" s="746"/>
      <c r="AI72" s="747"/>
    </row>
    <row r="73" spans="1:35" ht="27.6">
      <c r="A73" s="549">
        <v>62</v>
      </c>
      <c r="B73" s="549"/>
      <c r="C73" s="549"/>
      <c r="D73" s="549"/>
      <c r="E73" s="549"/>
      <c r="F73" s="549"/>
      <c r="G73" s="752"/>
      <c r="H73" s="549"/>
      <c r="I73" s="549"/>
      <c r="J73" s="549"/>
      <c r="K73" s="549"/>
      <c r="L73" s="739" t="s">
        <v>1771</v>
      </c>
      <c r="M73" s="740">
        <v>53.002670000000002</v>
      </c>
      <c r="N73" s="740">
        <v>-7.8483299999999998</v>
      </c>
      <c r="O73" s="549" t="s">
        <v>1670</v>
      </c>
      <c r="P73" s="549">
        <v>47.300000000000004</v>
      </c>
      <c r="Q73" s="741" t="s">
        <v>2400</v>
      </c>
      <c r="R73" s="549" t="s">
        <v>1717</v>
      </c>
      <c r="S73" s="742" t="s">
        <v>171</v>
      </c>
      <c r="T73" s="549" t="s">
        <v>1705</v>
      </c>
      <c r="U73" s="753" t="s">
        <v>1764</v>
      </c>
      <c r="V73" s="754">
        <v>2024</v>
      </c>
      <c r="AB73" s="743"/>
      <c r="AC73" s="744"/>
      <c r="AD73" s="744"/>
      <c r="AG73" s="746"/>
      <c r="AI73" s="747"/>
    </row>
    <row r="74" spans="1:35" ht="27.6">
      <c r="A74" s="734">
        <v>63</v>
      </c>
      <c r="B74" s="549"/>
      <c r="C74" s="549"/>
      <c r="D74" s="549"/>
      <c r="E74" s="549"/>
      <c r="F74" s="549"/>
      <c r="G74" s="752"/>
      <c r="H74" s="549"/>
      <c r="I74" s="549"/>
      <c r="J74" s="549"/>
      <c r="K74" s="549"/>
      <c r="L74" s="739" t="s">
        <v>1772</v>
      </c>
      <c r="M74" s="740">
        <v>53.108609999999999</v>
      </c>
      <c r="N74" s="740">
        <v>-7.3907699999999998</v>
      </c>
      <c r="O74" s="549" t="s">
        <v>1670</v>
      </c>
      <c r="P74" s="549">
        <v>60</v>
      </c>
      <c r="Q74" s="741" t="s">
        <v>2400</v>
      </c>
      <c r="R74" s="549" t="s">
        <v>1717</v>
      </c>
      <c r="S74" s="742" t="s">
        <v>171</v>
      </c>
      <c r="T74" s="549" t="s">
        <v>1705</v>
      </c>
      <c r="U74" s="549" t="s">
        <v>1720</v>
      </c>
      <c r="V74" s="754">
        <v>2024</v>
      </c>
      <c r="AB74" s="743"/>
      <c r="AC74" s="744"/>
      <c r="AD74" s="744"/>
      <c r="AG74" s="746"/>
      <c r="AI74" s="747"/>
    </row>
    <row r="75" spans="1:35" ht="27.6">
      <c r="A75" s="734">
        <v>64</v>
      </c>
      <c r="B75" s="549"/>
      <c r="C75" s="549"/>
      <c r="D75" s="549"/>
      <c r="E75" s="549"/>
      <c r="F75" s="549"/>
      <c r="G75" s="752"/>
      <c r="H75" s="549"/>
      <c r="I75" s="549"/>
      <c r="J75" s="549"/>
      <c r="K75" s="549"/>
      <c r="L75" s="739" t="s">
        <v>1773</v>
      </c>
      <c r="M75" s="740">
        <v>52.956829999999997</v>
      </c>
      <c r="N75" s="740">
        <v>-8.5265400000000007</v>
      </c>
      <c r="O75" s="549" t="s">
        <v>1670</v>
      </c>
      <c r="P75" s="549">
        <v>321</v>
      </c>
      <c r="Q75" s="741" t="s">
        <v>2401</v>
      </c>
      <c r="R75" s="549" t="s">
        <v>1708</v>
      </c>
      <c r="S75" s="742" t="s">
        <v>171</v>
      </c>
      <c r="T75" s="549" t="s">
        <v>1705</v>
      </c>
      <c r="U75" s="549" t="s">
        <v>1774</v>
      </c>
      <c r="V75" s="754" t="s">
        <v>1739</v>
      </c>
      <c r="AB75" s="743"/>
      <c r="AC75" s="744"/>
      <c r="AD75" s="744"/>
      <c r="AG75" s="746"/>
      <c r="AI75" s="747"/>
    </row>
    <row r="76" spans="1:35" ht="27.6">
      <c r="A76" s="549">
        <v>65</v>
      </c>
      <c r="B76" s="549"/>
      <c r="C76" s="549"/>
      <c r="D76" s="549"/>
      <c r="E76" s="549"/>
      <c r="F76" s="549"/>
      <c r="G76" s="752"/>
      <c r="H76" s="549"/>
      <c r="I76" s="549"/>
      <c r="J76" s="549"/>
      <c r="K76" s="549"/>
      <c r="L76" s="739" t="s">
        <v>2421</v>
      </c>
      <c r="M76" s="740">
        <v>53.144120000000001</v>
      </c>
      <c r="N76" s="740">
        <v>-8.5197699999999994</v>
      </c>
      <c r="O76" s="549" t="s">
        <v>1670</v>
      </c>
      <c r="P76" s="549">
        <v>101.80000000000001</v>
      </c>
      <c r="Q76" s="741" t="s">
        <v>2400</v>
      </c>
      <c r="R76" s="549" t="s">
        <v>1708</v>
      </c>
      <c r="S76" s="742" t="s">
        <v>171</v>
      </c>
      <c r="T76" s="549" t="s">
        <v>1705</v>
      </c>
      <c r="U76" s="549" t="s">
        <v>1775</v>
      </c>
      <c r="V76" s="754"/>
      <c r="AB76" s="743"/>
      <c r="AC76" s="744"/>
      <c r="AD76" s="744"/>
      <c r="AG76" s="746"/>
      <c r="AI76" s="747"/>
    </row>
    <row r="77" spans="1:35" ht="27.6">
      <c r="A77" s="549">
        <v>66</v>
      </c>
      <c r="B77" s="549"/>
      <c r="C77" s="549"/>
      <c r="D77" s="549"/>
      <c r="E77" s="549"/>
      <c r="F77" s="549"/>
      <c r="G77" s="752"/>
      <c r="H77" s="549"/>
      <c r="I77" s="549"/>
      <c r="J77" s="549"/>
      <c r="K77" s="549"/>
      <c r="L77" s="739" t="s">
        <v>1776</v>
      </c>
      <c r="M77" s="740">
        <v>52.833570000000002</v>
      </c>
      <c r="N77" s="740">
        <v>-9.3159200000000002</v>
      </c>
      <c r="O77" s="549" t="s">
        <v>1670</v>
      </c>
      <c r="P77" s="549">
        <v>485.7</v>
      </c>
      <c r="Q77" s="741" t="s">
        <v>2401</v>
      </c>
      <c r="R77" s="549" t="s">
        <v>1708</v>
      </c>
      <c r="S77" s="742" t="s">
        <v>171</v>
      </c>
      <c r="T77" s="549" t="s">
        <v>1705</v>
      </c>
      <c r="U77" s="549" t="s">
        <v>723</v>
      </c>
      <c r="V77" s="754"/>
      <c r="AA77" s="738"/>
      <c r="AB77" s="743"/>
      <c r="AC77" s="744"/>
      <c r="AD77" s="744"/>
      <c r="AG77" s="746"/>
      <c r="AI77" s="747"/>
    </row>
    <row r="78" spans="1:35" ht="27.6">
      <c r="A78" s="549">
        <v>67</v>
      </c>
      <c r="B78" s="549"/>
      <c r="C78" s="549"/>
      <c r="D78" s="549"/>
      <c r="E78" s="549"/>
      <c r="F78" s="549"/>
      <c r="G78" s="752"/>
      <c r="H78" s="549"/>
      <c r="I78" s="549"/>
      <c r="J78" s="549"/>
      <c r="K78" s="549"/>
      <c r="L78" s="739" t="s">
        <v>2422</v>
      </c>
      <c r="M78" s="740">
        <v>53.026940000000003</v>
      </c>
      <c r="N78" s="740">
        <v>-6.8905399999999997</v>
      </c>
      <c r="O78" s="549" t="s">
        <v>1670</v>
      </c>
      <c r="P78" s="549">
        <v>50.9</v>
      </c>
      <c r="Q78" s="741" t="s">
        <v>2400</v>
      </c>
      <c r="R78" s="549" t="s">
        <v>1717</v>
      </c>
      <c r="S78" s="742" t="s">
        <v>171</v>
      </c>
      <c r="T78" s="549" t="s">
        <v>1705</v>
      </c>
      <c r="U78" s="549" t="s">
        <v>1711</v>
      </c>
      <c r="V78" s="754" t="s">
        <v>1739</v>
      </c>
      <c r="AB78" s="743"/>
      <c r="AC78" s="744"/>
      <c r="AD78" s="744"/>
      <c r="AG78" s="746"/>
      <c r="AI78" s="747"/>
    </row>
    <row r="79" spans="1:35" ht="27.6">
      <c r="A79" s="549">
        <v>68</v>
      </c>
      <c r="B79" s="549"/>
      <c r="C79" s="549"/>
      <c r="D79" s="549"/>
      <c r="E79" s="549"/>
      <c r="F79" s="549"/>
      <c r="G79" s="752"/>
      <c r="H79" s="549"/>
      <c r="I79" s="549"/>
      <c r="J79" s="549"/>
      <c r="K79" s="549"/>
      <c r="L79" s="739" t="s">
        <v>2423</v>
      </c>
      <c r="M79" s="740">
        <v>53.681620000000002</v>
      </c>
      <c r="N79" s="740">
        <v>-9.3408700000000007</v>
      </c>
      <c r="O79" s="549" t="s">
        <v>1670</v>
      </c>
      <c r="P79" s="549">
        <v>37.700000000000003</v>
      </c>
      <c r="Q79" s="741" t="s">
        <v>2400</v>
      </c>
      <c r="R79" s="549" t="s">
        <v>2402</v>
      </c>
      <c r="S79" s="742" t="s">
        <v>171</v>
      </c>
      <c r="T79" s="549" t="s">
        <v>1705</v>
      </c>
      <c r="U79" s="549" t="s">
        <v>723</v>
      </c>
      <c r="V79" s="754"/>
      <c r="AB79" s="743"/>
      <c r="AC79" s="744"/>
      <c r="AD79" s="744"/>
      <c r="AG79" s="746"/>
      <c r="AI79" s="747"/>
    </row>
    <row r="80" spans="1:35" ht="27.6">
      <c r="A80" s="549">
        <v>69</v>
      </c>
      <c r="B80" s="549"/>
      <c r="C80" s="549"/>
      <c r="D80" s="549"/>
      <c r="E80" s="549"/>
      <c r="F80" s="549"/>
      <c r="G80" s="752"/>
      <c r="H80" s="549"/>
      <c r="I80" s="549"/>
      <c r="J80" s="549"/>
      <c r="K80" s="549"/>
      <c r="L80" s="739" t="s">
        <v>1777</v>
      </c>
      <c r="M80" s="740">
        <v>54.284089999999999</v>
      </c>
      <c r="N80" s="740">
        <v>-8.0845599999999997</v>
      </c>
      <c r="O80" s="549" t="s">
        <v>1670</v>
      </c>
      <c r="P80" s="549">
        <v>176.3</v>
      </c>
      <c r="Q80" s="741" t="s">
        <v>2400</v>
      </c>
      <c r="R80" s="549" t="s">
        <v>2402</v>
      </c>
      <c r="S80" s="742" t="s">
        <v>171</v>
      </c>
      <c r="T80" s="549" t="s">
        <v>1705</v>
      </c>
      <c r="U80" s="549" t="s">
        <v>723</v>
      </c>
      <c r="V80" s="754">
        <v>2025</v>
      </c>
      <c r="AB80" s="743"/>
      <c r="AC80" s="744"/>
      <c r="AD80" s="744"/>
      <c r="AG80" s="746"/>
      <c r="AI80" s="747"/>
    </row>
    <row r="81" spans="1:35" ht="27.6">
      <c r="A81" s="734">
        <v>70</v>
      </c>
      <c r="B81" s="549"/>
      <c r="C81" s="549"/>
      <c r="D81" s="549"/>
      <c r="E81" s="549"/>
      <c r="F81" s="549"/>
      <c r="G81" s="752"/>
      <c r="H81" s="549"/>
      <c r="I81" s="549"/>
      <c r="J81" s="549"/>
      <c r="K81" s="549"/>
      <c r="L81" s="739" t="s">
        <v>1778</v>
      </c>
      <c r="M81" s="740">
        <v>52.406509999999997</v>
      </c>
      <c r="N81" s="740">
        <v>-9.5726999999999993</v>
      </c>
      <c r="O81" s="549" t="s">
        <v>1670</v>
      </c>
      <c r="P81" s="549">
        <v>1154.5999999999999</v>
      </c>
      <c r="Q81" s="741" t="s">
        <v>2401</v>
      </c>
      <c r="R81" s="549" t="s">
        <v>2419</v>
      </c>
      <c r="S81" s="742" t="s">
        <v>171</v>
      </c>
      <c r="T81" s="549" t="s">
        <v>1705</v>
      </c>
      <c r="U81" s="753" t="s">
        <v>1718</v>
      </c>
      <c r="V81" s="754" t="s">
        <v>2396</v>
      </c>
      <c r="AB81" s="743"/>
      <c r="AC81" s="744"/>
      <c r="AD81" s="744"/>
      <c r="AF81" s="751"/>
      <c r="AG81" s="746"/>
      <c r="AI81" s="747"/>
    </row>
    <row r="82" spans="1:35" ht="27.6">
      <c r="A82" s="734">
        <v>71</v>
      </c>
      <c r="B82" s="549"/>
      <c r="C82" s="549"/>
      <c r="D82" s="549"/>
      <c r="E82" s="549"/>
      <c r="F82" s="549"/>
      <c r="G82" s="752"/>
      <c r="H82" s="549"/>
      <c r="I82" s="549"/>
      <c r="J82" s="549"/>
      <c r="K82" s="549"/>
      <c r="L82" s="739" t="s">
        <v>1780</v>
      </c>
      <c r="M82" s="740">
        <v>53.129640000000002</v>
      </c>
      <c r="N82" s="740">
        <v>-6.4387800000000004</v>
      </c>
      <c r="O82" s="549" t="s">
        <v>1670</v>
      </c>
      <c r="P82" s="549">
        <v>107.44</v>
      </c>
      <c r="Q82" s="741" t="s">
        <v>2400</v>
      </c>
      <c r="R82" s="549" t="s">
        <v>1717</v>
      </c>
      <c r="S82" s="742" t="s">
        <v>171</v>
      </c>
      <c r="T82" s="549" t="s">
        <v>1705</v>
      </c>
      <c r="U82" s="549" t="s">
        <v>1774</v>
      </c>
      <c r="V82" s="754"/>
      <c r="AA82" s="738"/>
      <c r="AB82" s="743"/>
      <c r="AC82" s="744"/>
      <c r="AD82" s="744"/>
      <c r="AF82" s="751"/>
      <c r="AG82" s="746"/>
      <c r="AI82" s="747"/>
    </row>
    <row r="83" spans="1:35" ht="27.6">
      <c r="A83" s="549">
        <v>72</v>
      </c>
      <c r="B83" s="549"/>
      <c r="C83" s="549"/>
      <c r="D83" s="549"/>
      <c r="E83" s="549"/>
      <c r="F83" s="549"/>
      <c r="G83" s="752"/>
      <c r="H83" s="549"/>
      <c r="I83" s="549"/>
      <c r="J83" s="549"/>
      <c r="K83" s="549"/>
      <c r="L83" s="739" t="s">
        <v>1781</v>
      </c>
      <c r="M83" s="740">
        <v>53.013039999999997</v>
      </c>
      <c r="N83" s="740">
        <v>-6.7016299999999998</v>
      </c>
      <c r="O83" s="549" t="s">
        <v>1670</v>
      </c>
      <c r="P83" s="549">
        <v>49.199999999999996</v>
      </c>
      <c r="Q83" s="741" t="s">
        <v>2400</v>
      </c>
      <c r="R83" s="549" t="s">
        <v>1717</v>
      </c>
      <c r="S83" s="742" t="s">
        <v>171</v>
      </c>
      <c r="T83" s="549" t="s">
        <v>1705</v>
      </c>
      <c r="U83" s="549" t="s">
        <v>723</v>
      </c>
      <c r="V83" s="754"/>
      <c r="AB83" s="743"/>
      <c r="AC83" s="744"/>
      <c r="AD83" s="744"/>
      <c r="AF83" s="755"/>
      <c r="AG83" s="746"/>
      <c r="AI83" s="747"/>
    </row>
    <row r="84" spans="1:35" ht="27.6">
      <c r="A84" s="549">
        <v>73</v>
      </c>
      <c r="B84" s="549"/>
      <c r="C84" s="549"/>
      <c r="D84" s="549"/>
      <c r="E84" s="549"/>
      <c r="F84" s="549"/>
      <c r="G84" s="752"/>
      <c r="H84" s="549"/>
      <c r="I84" s="549"/>
      <c r="J84" s="549"/>
      <c r="K84" s="549"/>
      <c r="L84" s="739" t="s">
        <v>2424</v>
      </c>
      <c r="M84" s="740">
        <v>52.893149999999999</v>
      </c>
      <c r="N84" s="740">
        <v>-7.4860600000000002</v>
      </c>
      <c r="O84" s="549" t="s">
        <v>1670</v>
      </c>
      <c r="P84" s="549">
        <v>113.1</v>
      </c>
      <c r="Q84" s="741" t="s">
        <v>2400</v>
      </c>
      <c r="R84" s="549" t="s">
        <v>1717</v>
      </c>
      <c r="S84" s="742" t="s">
        <v>171</v>
      </c>
      <c r="T84" s="549" t="s">
        <v>1705</v>
      </c>
      <c r="U84" s="549" t="s">
        <v>723</v>
      </c>
      <c r="V84" s="754">
        <v>2023</v>
      </c>
      <c r="AB84" s="743"/>
      <c r="AC84" s="744"/>
      <c r="AD84" s="744"/>
      <c r="AG84" s="746"/>
      <c r="AI84" s="747"/>
    </row>
    <row r="85" spans="1:35" ht="27.6">
      <c r="A85" s="549">
        <v>74</v>
      </c>
      <c r="B85" s="549"/>
      <c r="C85" s="549"/>
      <c r="D85" s="549"/>
      <c r="E85" s="549"/>
      <c r="F85" s="549"/>
      <c r="G85" s="752"/>
      <c r="H85" s="549"/>
      <c r="I85" s="549"/>
      <c r="J85" s="549"/>
      <c r="K85" s="549"/>
      <c r="L85" s="739" t="s">
        <v>1782</v>
      </c>
      <c r="M85" s="740">
        <v>52.506210000000003</v>
      </c>
      <c r="N85" s="740">
        <v>-8.4581700000000009</v>
      </c>
      <c r="O85" s="549" t="s">
        <v>1670</v>
      </c>
      <c r="P85" s="549">
        <v>419.40000000000003</v>
      </c>
      <c r="Q85" s="741" t="s">
        <v>2401</v>
      </c>
      <c r="R85" s="549" t="s">
        <v>1717</v>
      </c>
      <c r="S85" s="742" t="s">
        <v>171</v>
      </c>
      <c r="T85" s="549" t="s">
        <v>1705</v>
      </c>
      <c r="U85" s="549" t="s">
        <v>1732</v>
      </c>
      <c r="V85" s="754"/>
      <c r="AB85" s="743"/>
      <c r="AC85" s="744"/>
      <c r="AD85" s="744"/>
      <c r="AG85" s="746"/>
      <c r="AI85" s="747"/>
    </row>
    <row r="86" spans="1:35" ht="27.6">
      <c r="A86" s="549">
        <v>75</v>
      </c>
      <c r="B86" s="549"/>
      <c r="C86" s="549"/>
      <c r="D86" s="549"/>
      <c r="E86" s="549"/>
      <c r="F86" s="549"/>
      <c r="G86" s="752"/>
      <c r="H86" s="549"/>
      <c r="I86" s="549"/>
      <c r="J86" s="549"/>
      <c r="K86" s="549"/>
      <c r="L86" s="739" t="s">
        <v>2425</v>
      </c>
      <c r="M86" s="740">
        <v>51.716410000000003</v>
      </c>
      <c r="N86" s="740">
        <v>-9.1033399999999993</v>
      </c>
      <c r="O86" s="549" t="s">
        <v>1670</v>
      </c>
      <c r="P86" s="549">
        <v>15.2</v>
      </c>
      <c r="Q86" s="741" t="s">
        <v>2400</v>
      </c>
      <c r="R86" s="549" t="s">
        <v>1717</v>
      </c>
      <c r="S86" s="742" t="s">
        <v>171</v>
      </c>
      <c r="T86" s="549" t="s">
        <v>1705</v>
      </c>
      <c r="U86" s="549" t="s">
        <v>723</v>
      </c>
      <c r="V86" s="754">
        <v>2024</v>
      </c>
      <c r="AB86" s="743"/>
      <c r="AC86" s="744"/>
      <c r="AD86" s="744"/>
      <c r="AG86" s="746"/>
      <c r="AI86" s="747"/>
    </row>
    <row r="87" spans="1:35" ht="27.6">
      <c r="A87" s="549">
        <v>76</v>
      </c>
      <c r="B87" s="549"/>
      <c r="C87" s="549"/>
      <c r="D87" s="549"/>
      <c r="E87" s="549"/>
      <c r="F87" s="549"/>
      <c r="G87" s="752"/>
      <c r="H87" s="549"/>
      <c r="I87" s="549"/>
      <c r="J87" s="549"/>
      <c r="K87" s="549"/>
      <c r="L87" s="739" t="s">
        <v>1783</v>
      </c>
      <c r="M87" s="740">
        <v>52.48704</v>
      </c>
      <c r="N87" s="740">
        <v>-9.0009599999999992</v>
      </c>
      <c r="O87" s="549" t="s">
        <v>1670</v>
      </c>
      <c r="P87" s="549">
        <v>800.5</v>
      </c>
      <c r="Q87" s="741" t="s">
        <v>2401</v>
      </c>
      <c r="R87" s="549" t="s">
        <v>2419</v>
      </c>
      <c r="S87" s="742" t="s">
        <v>171</v>
      </c>
      <c r="T87" s="549" t="s">
        <v>1705</v>
      </c>
      <c r="U87" s="549" t="s">
        <v>1774</v>
      </c>
      <c r="V87" s="549">
        <v>2023</v>
      </c>
      <c r="AA87" s="738"/>
      <c r="AB87" s="743"/>
      <c r="AC87" s="744"/>
      <c r="AD87" s="744"/>
      <c r="AG87" s="746"/>
      <c r="AI87" s="747"/>
    </row>
    <row r="88" spans="1:35" ht="27.6">
      <c r="A88" s="734">
        <v>77</v>
      </c>
      <c r="B88" s="549"/>
      <c r="C88" s="549"/>
      <c r="D88" s="549"/>
      <c r="E88" s="549"/>
      <c r="F88" s="549"/>
      <c r="G88" s="752"/>
      <c r="H88" s="549"/>
      <c r="I88" s="549"/>
      <c r="J88" s="549"/>
      <c r="K88" s="549"/>
      <c r="L88" s="739" t="s">
        <v>2426</v>
      </c>
      <c r="M88" s="740">
        <v>54.178105000000002</v>
      </c>
      <c r="N88" s="740">
        <v>-8.9922470000000008</v>
      </c>
      <c r="O88" s="549" t="s">
        <v>1670</v>
      </c>
      <c r="P88" s="549">
        <v>18.8</v>
      </c>
      <c r="Q88" s="741" t="s">
        <v>2400</v>
      </c>
      <c r="R88" s="549" t="s">
        <v>1708</v>
      </c>
      <c r="S88" s="742" t="s">
        <v>171</v>
      </c>
      <c r="T88" s="549" t="s">
        <v>1705</v>
      </c>
      <c r="U88" s="549" t="s">
        <v>723</v>
      </c>
      <c r="V88" s="549">
        <v>2025</v>
      </c>
      <c r="AB88" s="743"/>
      <c r="AC88" s="744"/>
      <c r="AD88" s="744"/>
      <c r="AF88" s="758"/>
      <c r="AG88" s="746"/>
      <c r="AI88" s="747"/>
    </row>
  </sheetData>
  <protectedRanges>
    <protectedRange sqref="L12:L88 AB12:AB88" name="AllowSortFilter7a_3"/>
    <protectedRange sqref="M12:N88 AC12:AD88" name="AllowSortFilter7b_1"/>
    <protectedRange sqref="Q12:Q88 AG12:AG88" name="AllowSortFilter7a_4"/>
  </protectedRanges>
  <autoFilter ref="A2:K2" xr:uid="{8ED156A0-9E24-412F-943C-D2D985A748D5}"/>
  <mergeCells count="1">
    <mergeCell ref="F9:J9"/>
  </mergeCells>
  <conditionalFormatting sqref="M12:N88 AC12:AD88">
    <cfRule type="expression" dxfId="0" priority="1">
      <formula>AND(NOT(ISBLANK(M12)), NOT(ISNUMBER(M12)))</formula>
    </cfRule>
  </conditionalFormatting>
  <dataValidations count="7">
    <dataValidation type="list" allowBlank="1" showInputMessage="1" showErrorMessage="1" sqref="Q12:Q88 AG12:AG88" xr:uid="{488F5C66-D703-4E0B-AB49-F64364432410}">
      <formula1>contlistSlimfTypes</formula1>
    </dataValidation>
    <dataValidation type="decimal" allowBlank="1" showInputMessage="1" showErrorMessage="1" sqref="M12:N88 AC12:AD88" xr:uid="{687FB035-A601-4C30-940A-65CE713D3164}">
      <formula1>-180</formula1>
      <formula2>180</formula2>
    </dataValidation>
    <dataValidation type="list" allowBlank="1" showInputMessage="1" showErrorMessage="1" sqref="P66:P81 O12:P65 O66:O88 AE12:AE88" xr:uid="{07B72117-DFC6-4FBF-BDED-DC0FBBCD06A7}">
      <formula1>$AB$1:$AB$3</formula1>
    </dataValidation>
    <dataValidation type="decimal" operator="greaterThanOrEqual" allowBlank="1" showInputMessage="1" showErrorMessage="1" sqref="AF88" xr:uid="{93958EDB-40D7-45CA-ACB2-1AC0DB6CE2BA}">
      <formula1>0</formula1>
    </dataValidation>
    <dataValidation type="list" allowBlank="1" showInputMessage="1" showErrorMessage="1" sqref="S11" xr:uid="{E410932A-1654-4176-8767-9B2627A247B4}">
      <formula1>$Y$10:$Y$12</formula1>
    </dataValidation>
    <dataValidation type="list" allowBlank="1" showInputMessage="1" showErrorMessage="1" sqref="O11 AI12:AI88 S12:S88" xr:uid="{1DA9D606-A70C-423D-B38E-2D736FB9CB88}">
      <formula1>$Y$1:$Y$3</formula1>
    </dataValidation>
    <dataValidation type="list" allowBlank="1" showInputMessage="1" showErrorMessage="1" sqref="Q11" xr:uid="{A3F69F01-F93B-4138-A12E-40DD35C7EC78}">
      <formula1>$W$2:$W$5</formula1>
    </dataValidation>
  </dataValidations>
  <pageMargins left="0.75" right="0.75" top="1" bottom="1" header="0.5" footer="0.5"/>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3779-38CB-4509-A037-A513E776032A}">
  <dimension ref="A1:E22"/>
  <sheetViews>
    <sheetView topLeftCell="A7" workbookViewId="0">
      <selection activeCell="A5" sqref="A5:A6"/>
    </sheetView>
  </sheetViews>
  <sheetFormatPr defaultRowHeight="13.8"/>
  <cols>
    <col min="1" max="5" width="33.44140625" customWidth="1"/>
  </cols>
  <sheetData>
    <row r="1" spans="1:5" ht="18">
      <c r="A1" s="634" t="s">
        <v>1785</v>
      </c>
      <c r="B1" s="635"/>
      <c r="C1" s="635"/>
      <c r="D1" s="635"/>
      <c r="E1" s="636"/>
    </row>
    <row r="2" spans="1:5" ht="14.4">
      <c r="A2" s="637" t="s">
        <v>1786</v>
      </c>
      <c r="B2" s="808" t="s">
        <v>1787</v>
      </c>
      <c r="C2" s="808"/>
      <c r="D2" s="808"/>
      <c r="E2" s="808"/>
    </row>
    <row r="3" spans="1:5" ht="14.4">
      <c r="A3" s="637" t="s">
        <v>1788</v>
      </c>
      <c r="B3" s="809">
        <v>45769</v>
      </c>
      <c r="C3" s="809"/>
      <c r="D3" s="809"/>
      <c r="E3" s="809"/>
    </row>
    <row r="4" spans="1:5">
      <c r="A4" s="638"/>
      <c r="B4" s="638"/>
      <c r="C4" s="639"/>
      <c r="D4" s="639"/>
      <c r="E4" s="640"/>
    </row>
    <row r="5" spans="1:5" ht="63.6" customHeight="1">
      <c r="A5" s="810" t="s">
        <v>1789</v>
      </c>
      <c r="B5" s="811" t="s">
        <v>1790</v>
      </c>
      <c r="C5" s="811"/>
      <c r="D5" s="811"/>
      <c r="E5" s="811"/>
    </row>
    <row r="6" spans="1:5" ht="67.05" customHeight="1">
      <c r="A6" s="810"/>
      <c r="B6" s="811" t="s">
        <v>1791</v>
      </c>
      <c r="C6" s="811"/>
      <c r="D6" s="811"/>
      <c r="E6" s="811"/>
    </row>
    <row r="7" spans="1:5" ht="14.4">
      <c r="A7" s="641" t="s">
        <v>1792</v>
      </c>
      <c r="B7" s="811" t="s">
        <v>1793</v>
      </c>
      <c r="C7" s="811"/>
      <c r="D7" s="811"/>
      <c r="E7" s="811"/>
    </row>
    <row r="8" spans="1:5" ht="14.4">
      <c r="A8" s="694"/>
      <c r="B8" s="694"/>
      <c r="C8" s="694"/>
      <c r="D8" s="694"/>
      <c r="E8" s="555"/>
    </row>
    <row r="9" spans="1:5" ht="15.6">
      <c r="A9" s="812" t="s">
        <v>1794</v>
      </c>
      <c r="B9" s="812"/>
      <c r="C9" s="812"/>
      <c r="D9" s="812"/>
      <c r="E9" s="812"/>
    </row>
    <row r="10" spans="1:5" ht="14.4">
      <c r="A10" s="694"/>
      <c r="B10" s="694"/>
      <c r="C10" s="694"/>
      <c r="D10" s="694"/>
      <c r="E10" s="555"/>
    </row>
    <row r="11" spans="1:5" ht="14.4">
      <c r="A11" s="642" t="s">
        <v>1795</v>
      </c>
      <c r="B11" s="643" t="s">
        <v>1796</v>
      </c>
      <c r="C11" s="642" t="s">
        <v>1797</v>
      </c>
      <c r="D11" s="642" t="s">
        <v>1798</v>
      </c>
      <c r="E11" s="644" t="s">
        <v>1799</v>
      </c>
    </row>
    <row r="12" spans="1:5" ht="28.8">
      <c r="A12" s="645" t="s">
        <v>1800</v>
      </c>
      <c r="B12" s="695" t="s">
        <v>1801</v>
      </c>
      <c r="C12" s="696" t="s">
        <v>1802</v>
      </c>
      <c r="D12" s="696" t="s">
        <v>1801</v>
      </c>
      <c r="E12" s="646" t="s">
        <v>1803</v>
      </c>
    </row>
    <row r="13" spans="1:5" ht="15.6">
      <c r="A13" s="647">
        <v>77</v>
      </c>
      <c r="B13" s="648">
        <f>ROUNDUP(SQRT($A$13),0)</f>
        <v>9</v>
      </c>
      <c r="C13" s="649">
        <f>ROUNDUP((0.6*SQRT($A$13)),0)</f>
        <v>6</v>
      </c>
      <c r="D13" s="649">
        <f>ROUNDUP(SQRT($A$13),0)</f>
        <v>9</v>
      </c>
      <c r="E13" s="650">
        <f>ROUNDUP((0.8*SQRT($A$13)),0)</f>
        <v>8</v>
      </c>
    </row>
    <row r="14" spans="1:5" ht="14.4">
      <c r="A14" s="694"/>
      <c r="B14" s="694"/>
      <c r="C14" s="694"/>
      <c r="D14" s="694"/>
      <c r="E14" s="555"/>
    </row>
    <row r="15" spans="1:5" ht="14.4">
      <c r="A15" s="813" t="s">
        <v>1804</v>
      </c>
      <c r="B15" s="813"/>
      <c r="C15" s="813"/>
      <c r="D15" s="813"/>
      <c r="E15" s="813"/>
    </row>
    <row r="16" spans="1:5" ht="14.4">
      <c r="A16" s="694"/>
      <c r="B16" s="694"/>
      <c r="C16" s="694"/>
      <c r="D16" s="694"/>
      <c r="E16" s="555"/>
    </row>
    <row r="17" spans="1:5" ht="20.100000000000001" customHeight="1">
      <c r="A17" s="810" t="s">
        <v>48</v>
      </c>
      <c r="B17" s="811" t="s">
        <v>1805</v>
      </c>
      <c r="C17" s="811"/>
      <c r="D17" s="811"/>
      <c r="E17" s="811"/>
    </row>
    <row r="18" spans="1:5" ht="131.1" customHeight="1">
      <c r="A18" s="810"/>
      <c r="B18" s="811" t="s">
        <v>1806</v>
      </c>
      <c r="C18" s="811"/>
      <c r="D18" s="811"/>
      <c r="E18" s="811"/>
    </row>
    <row r="19" spans="1:5" ht="30.6" customHeight="1">
      <c r="A19" s="810"/>
      <c r="B19" s="811" t="s">
        <v>1807</v>
      </c>
      <c r="C19" s="811"/>
      <c r="D19" s="811"/>
      <c r="E19" s="811"/>
    </row>
    <row r="20" spans="1:5" ht="20.55" customHeight="1">
      <c r="A20" s="810"/>
      <c r="B20" s="811" t="s">
        <v>1808</v>
      </c>
      <c r="C20" s="811"/>
      <c r="D20" s="811"/>
      <c r="E20" s="811"/>
    </row>
    <row r="21" spans="1:5" ht="62.55" customHeight="1">
      <c r="A21" s="810"/>
      <c r="B21" s="811" t="s">
        <v>1809</v>
      </c>
      <c r="C21" s="811"/>
      <c r="D21" s="811"/>
      <c r="E21" s="811"/>
    </row>
    <row r="22" spans="1:5" ht="32.549999999999997" customHeight="1">
      <c r="A22" s="810"/>
      <c r="B22" s="811" t="s">
        <v>1810</v>
      </c>
      <c r="C22" s="811"/>
      <c r="D22" s="811"/>
      <c r="E22" s="811"/>
    </row>
  </sheetData>
  <mergeCells count="15">
    <mergeCell ref="B7:E7"/>
    <mergeCell ref="A9:E9"/>
    <mergeCell ref="A15:E15"/>
    <mergeCell ref="A17:A22"/>
    <mergeCell ref="B17:E17"/>
    <mergeCell ref="B18:E18"/>
    <mergeCell ref="B19:E19"/>
    <mergeCell ref="B20:E20"/>
    <mergeCell ref="B21:E21"/>
    <mergeCell ref="B22:E22"/>
    <mergeCell ref="B2:E2"/>
    <mergeCell ref="B3:E3"/>
    <mergeCell ref="A5:A6"/>
    <mergeCell ref="B5:E5"/>
    <mergeCell ref="B6:E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ECE27-7247-424D-8C7F-AC067180B977}">
  <dimension ref="A1:B43"/>
  <sheetViews>
    <sheetView view="pageBreakPreview" zoomScaleNormal="100" zoomScaleSheetLayoutView="100" workbookViewId="0">
      <selection activeCell="B36" sqref="B36"/>
    </sheetView>
  </sheetViews>
  <sheetFormatPr defaultColWidth="9" defaultRowHeight="13.2"/>
  <cols>
    <col min="1" max="1" width="40.44140625" style="15" customWidth="1"/>
    <col min="2" max="2" width="46.44140625" style="15" customWidth="1"/>
    <col min="3" max="16384" width="9" style="9"/>
  </cols>
  <sheetData>
    <row r="1" spans="1:2" ht="163.5" customHeight="1">
      <c r="A1" s="57"/>
      <c r="B1" s="7" t="s">
        <v>1811</v>
      </c>
    </row>
    <row r="2" spans="1:2" ht="13.8">
      <c r="A2" s="58" t="s">
        <v>1812</v>
      </c>
      <c r="B2" s="59"/>
    </row>
    <row r="3" spans="1:2" ht="13.8">
      <c r="A3" s="60" t="s">
        <v>1813</v>
      </c>
      <c r="B3" s="61" t="str">
        <f>Cover!D3</f>
        <v>IForUT</v>
      </c>
    </row>
    <row r="4" spans="1:2" ht="13.8">
      <c r="A4" s="60" t="s">
        <v>1814</v>
      </c>
      <c r="B4" s="61" t="str">
        <f>Cover!D8</f>
        <v>SA-PEFC-FM-013526</v>
      </c>
    </row>
    <row r="5" spans="1:2" ht="13.8">
      <c r="A5" s="60" t="s">
        <v>87</v>
      </c>
      <c r="B5" s="61" t="str">
        <f>'1 Basic info'!C16</f>
        <v>Ireland</v>
      </c>
    </row>
    <row r="6" spans="1:2" ht="13.8">
      <c r="A6" s="60" t="s">
        <v>1815</v>
      </c>
      <c r="B6" s="61">
        <f>'1 Basic info'!C30</f>
        <v>77</v>
      </c>
    </row>
    <row r="7" spans="1:2" ht="13.8">
      <c r="A7" s="60" t="s">
        <v>1816</v>
      </c>
      <c r="B7" s="550">
        <f>'1 Basic info'!C57</f>
        <v>16549.8</v>
      </c>
    </row>
    <row r="8" spans="1:2" ht="13.8">
      <c r="A8" s="62" t="s">
        <v>1817</v>
      </c>
      <c r="B8" s="673" t="s">
        <v>1818</v>
      </c>
    </row>
    <row r="9" spans="1:2" ht="13.8">
      <c r="A9" s="24"/>
      <c r="B9" s="24"/>
    </row>
    <row r="10" spans="1:2" ht="13.8">
      <c r="A10" s="63" t="s">
        <v>1819</v>
      </c>
      <c r="B10" s="64"/>
    </row>
    <row r="11" spans="1:2" ht="13.8">
      <c r="A11" s="65" t="s">
        <v>1820</v>
      </c>
      <c r="B11" s="66" t="s">
        <v>33</v>
      </c>
    </row>
    <row r="12" spans="1:2" ht="13.8">
      <c r="A12" s="65" t="s">
        <v>1821</v>
      </c>
      <c r="B12" s="66" t="s">
        <v>1822</v>
      </c>
    </row>
    <row r="13" spans="1:2" ht="13.8">
      <c r="A13" s="65" t="s">
        <v>1823</v>
      </c>
      <c r="B13" s="66" t="s">
        <v>23</v>
      </c>
    </row>
    <row r="14" spans="1:2" ht="27.6">
      <c r="A14" s="67" t="s">
        <v>1824</v>
      </c>
      <c r="B14" s="68" t="s">
        <v>2428</v>
      </c>
    </row>
    <row r="15" spans="1:2" ht="13.8">
      <c r="A15" s="24"/>
      <c r="B15" s="24"/>
    </row>
    <row r="16" spans="1:2" s="24" customFormat="1" ht="13.8">
      <c r="A16" s="63" t="s">
        <v>1825</v>
      </c>
      <c r="B16" s="64"/>
    </row>
    <row r="17" spans="1:2" s="24" customFormat="1" ht="13.8">
      <c r="A17" s="65" t="s">
        <v>1826</v>
      </c>
      <c r="B17" s="66"/>
    </row>
    <row r="18" spans="1:2" s="24" customFormat="1" ht="13.8">
      <c r="A18" s="65" t="s">
        <v>1827</v>
      </c>
      <c r="B18" s="66">
        <v>0</v>
      </c>
    </row>
    <row r="19" spans="1:2" s="24" customFormat="1" ht="13.8">
      <c r="A19" s="65" t="s">
        <v>1828</v>
      </c>
      <c r="B19" s="66">
        <v>9</v>
      </c>
    </row>
    <row r="20" spans="1:2" s="24" customFormat="1" ht="13.8">
      <c r="A20" s="65" t="s">
        <v>1829</v>
      </c>
      <c r="B20" s="66">
        <v>1</v>
      </c>
    </row>
    <row r="21" spans="1:2" s="24" customFormat="1" ht="13.8">
      <c r="A21" s="65" t="s">
        <v>1830</v>
      </c>
      <c r="B21" s="66"/>
    </row>
    <row r="22" spans="1:2" s="24" customFormat="1" ht="13.8">
      <c r="A22" s="69" t="s">
        <v>1831</v>
      </c>
      <c r="B22" s="70" t="s">
        <v>1832</v>
      </c>
    </row>
    <row r="23" spans="1:2" s="24" customFormat="1" ht="13.8"/>
    <row r="24" spans="1:2" s="24" customFormat="1" ht="13.8">
      <c r="A24" s="58" t="s">
        <v>1833</v>
      </c>
      <c r="B24" s="71"/>
    </row>
    <row r="25" spans="1:2" s="24" customFormat="1" ht="41.4">
      <c r="A25" s="814" t="s">
        <v>1834</v>
      </c>
      <c r="B25" s="73" t="s">
        <v>1835</v>
      </c>
    </row>
    <row r="26" spans="1:2" s="24" customFormat="1" ht="13.8">
      <c r="A26" s="815"/>
      <c r="B26" s="73"/>
    </row>
    <row r="27" spans="1:2" s="24" customFormat="1" ht="13.8">
      <c r="A27" s="60"/>
      <c r="B27" s="760"/>
    </row>
    <row r="28" spans="1:2" s="24" customFormat="1" ht="13.8">
      <c r="A28" s="62" t="s">
        <v>1836</v>
      </c>
      <c r="B28" s="761">
        <v>46029</v>
      </c>
    </row>
    <row r="29" spans="1:2" s="24" customFormat="1" ht="13.8">
      <c r="B29" s="28"/>
    </row>
    <row r="30" spans="1:2" s="24" customFormat="1" ht="13.8">
      <c r="A30" s="58" t="s">
        <v>1837</v>
      </c>
      <c r="B30" s="71"/>
    </row>
    <row r="31" spans="1:2" s="15" customFormat="1" ht="13.8">
      <c r="A31" s="815" t="s">
        <v>1838</v>
      </c>
      <c r="B31" s="73" t="s">
        <v>2427</v>
      </c>
    </row>
    <row r="32" spans="1:2" s="15" customFormat="1" ht="13.8">
      <c r="A32" s="815"/>
      <c r="B32" s="72"/>
    </row>
    <row r="33" spans="1:2" s="15" customFormat="1" ht="13.8">
      <c r="A33" s="815"/>
      <c r="B33" s="218"/>
    </row>
    <row r="34" spans="1:2" s="15" customFormat="1" ht="45.75" customHeight="1">
      <c r="A34" s="60" t="s">
        <v>1813</v>
      </c>
      <c r="B34" s="15" t="str">
        <f>B14</f>
        <v>Diana Guglielmotti</v>
      </c>
    </row>
    <row r="35" spans="1:2" s="15" customFormat="1" ht="58.5" customHeight="1">
      <c r="A35" s="26" t="s">
        <v>1839</v>
      </c>
      <c r="B35" s="270" t="s">
        <v>2428</v>
      </c>
    </row>
    <row r="36" spans="1:2" ht="13.8">
      <c r="A36" s="62" t="s">
        <v>1836</v>
      </c>
      <c r="B36" s="875">
        <v>46063</v>
      </c>
    </row>
    <row r="37" spans="1:2" s="74" customFormat="1" ht="10.5" customHeight="1">
      <c r="A37" s="24"/>
      <c r="B37" s="24"/>
    </row>
    <row r="38" spans="1:2" s="74" customFormat="1" ht="10.5" customHeight="1">
      <c r="A38" s="816" t="s">
        <v>1840</v>
      </c>
      <c r="B38" s="816"/>
    </row>
    <row r="39" spans="1:2" s="74" customFormat="1" ht="10.199999999999999">
      <c r="A39" s="776" t="s">
        <v>38</v>
      </c>
      <c r="B39" s="776"/>
    </row>
    <row r="40" spans="1:2" s="74" customFormat="1" ht="10.199999999999999">
      <c r="A40" s="776" t="s">
        <v>1841</v>
      </c>
      <c r="B40" s="776"/>
    </row>
    <row r="41" spans="1:2" s="74" customFormat="1" ht="10.199999999999999">
      <c r="A41" s="75"/>
      <c r="B41" s="75"/>
    </row>
    <row r="42" spans="1:2" s="74" customFormat="1" ht="10.199999999999999">
      <c r="A42" s="776" t="s">
        <v>40</v>
      </c>
      <c r="B42" s="776"/>
    </row>
    <row r="43" spans="1:2">
      <c r="A43" s="776" t="s">
        <v>41</v>
      </c>
      <c r="B43" s="776"/>
    </row>
  </sheetData>
  <mergeCells count="7">
    <mergeCell ref="A43:B43"/>
    <mergeCell ref="A25:A26"/>
    <mergeCell ref="A42:B42"/>
    <mergeCell ref="A38:B38"/>
    <mergeCell ref="A39:B39"/>
    <mergeCell ref="A31:A33"/>
    <mergeCell ref="A40:B40"/>
  </mergeCells>
  <phoneticPr fontId="7" type="noConversion"/>
  <pageMargins left="0.75" right="0.75" top="1" bottom="1" header="0.5" footer="0.5"/>
  <pageSetup paperSize="9" scale="78" orientation="portrait"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8981E-BB3D-4EA6-B1A8-FE2CEE07D573}">
  <sheetPr filterMode="1"/>
  <dimension ref="A1:AA111"/>
  <sheetViews>
    <sheetView view="pageBreakPreview" topLeftCell="A55" zoomScaleNormal="78" zoomScaleSheetLayoutView="100" workbookViewId="0">
      <selection activeCell="C4" sqref="C4"/>
    </sheetView>
  </sheetViews>
  <sheetFormatPr defaultColWidth="9" defaultRowHeight="13.8"/>
  <cols>
    <col min="1" max="1" width="7.44140625" style="303" customWidth="1"/>
    <col min="2" max="2" width="27.21875" style="304" customWidth="1"/>
    <col min="3" max="3" width="31.44140625" style="304" customWidth="1"/>
    <col min="4" max="4" width="41.21875" style="305" customWidth="1"/>
    <col min="5" max="5" width="2.77734375" style="290" customWidth="1"/>
    <col min="6" max="11" width="9" style="301" hidden="1" customWidth="1"/>
    <col min="12" max="12" width="27.5546875" style="301" bestFit="1" customWidth="1"/>
    <col min="13" max="16384" width="9" style="301"/>
  </cols>
  <sheetData>
    <row r="1" spans="1:11" ht="28.2" thickBot="1">
      <c r="A1" s="286">
        <v>1</v>
      </c>
      <c r="B1" s="287" t="s">
        <v>43</v>
      </c>
      <c r="C1" s="288" t="s">
        <v>44</v>
      </c>
      <c r="D1" s="289"/>
      <c r="K1" s="301" t="s">
        <v>45</v>
      </c>
    </row>
    <row r="2" spans="1:11" ht="27.6">
      <c r="A2" s="291">
        <v>1.1000000000000001</v>
      </c>
      <c r="B2" s="292" t="s">
        <v>46</v>
      </c>
      <c r="C2" s="292" t="s">
        <v>47</v>
      </c>
      <c r="D2" s="293" t="s">
        <v>48</v>
      </c>
      <c r="K2" s="301" t="s">
        <v>45</v>
      </c>
    </row>
    <row r="3" spans="1:11" ht="27.6">
      <c r="A3" s="294" t="s">
        <v>49</v>
      </c>
      <c r="B3" s="295" t="s">
        <v>50</v>
      </c>
      <c r="C3" s="296" t="s">
        <v>51</v>
      </c>
      <c r="D3" s="297" t="s">
        <v>52</v>
      </c>
      <c r="K3" s="301" t="s">
        <v>45</v>
      </c>
    </row>
    <row r="4" spans="1:11" ht="58.5" customHeight="1">
      <c r="A4" s="294" t="s">
        <v>53</v>
      </c>
      <c r="B4" s="298" t="s">
        <v>54</v>
      </c>
      <c r="C4" s="299" t="s">
        <v>55</v>
      </c>
      <c r="D4" s="297"/>
      <c r="K4" s="301" t="s">
        <v>45</v>
      </c>
    </row>
    <row r="5" spans="1:11" s="24" customFormat="1" ht="79.5" customHeight="1">
      <c r="A5" s="103" t="s">
        <v>56</v>
      </c>
      <c r="B5" s="300" t="s">
        <v>57</v>
      </c>
      <c r="C5" s="26"/>
      <c r="D5" s="104" t="s">
        <v>58</v>
      </c>
      <c r="E5" s="117"/>
      <c r="K5" s="24" t="s">
        <v>59</v>
      </c>
    </row>
    <row r="6" spans="1:11" s="24" customFormat="1" ht="69.75" customHeight="1">
      <c r="A6" s="103" t="s">
        <v>60</v>
      </c>
      <c r="B6" s="300" t="s">
        <v>61</v>
      </c>
      <c r="C6" s="26"/>
      <c r="D6" s="104" t="s">
        <v>58</v>
      </c>
      <c r="E6" s="117"/>
      <c r="K6" s="24" t="s">
        <v>59</v>
      </c>
    </row>
    <row r="7" spans="1:11" ht="115.5" hidden="1" customHeight="1">
      <c r="A7" s="294" t="s">
        <v>62</v>
      </c>
      <c r="B7" s="339" t="s">
        <v>63</v>
      </c>
      <c r="C7" s="340"/>
      <c r="D7" s="341" t="s">
        <v>64</v>
      </c>
      <c r="K7" s="301" t="s">
        <v>65</v>
      </c>
    </row>
    <row r="8" spans="1:11" s="8" customFormat="1" ht="69">
      <c r="A8" s="234" t="s">
        <v>66</v>
      </c>
      <c r="B8" s="302" t="s">
        <v>67</v>
      </c>
      <c r="C8" s="26"/>
      <c r="D8" s="248" t="s">
        <v>68</v>
      </c>
      <c r="E8" s="117"/>
      <c r="K8" s="8" t="s">
        <v>59</v>
      </c>
    </row>
    <row r="9" spans="1:11">
      <c r="K9" s="301" t="s">
        <v>45</v>
      </c>
    </row>
    <row r="10" spans="1:11" ht="14.4" thickBot="1">
      <c r="A10" s="291">
        <v>1.2</v>
      </c>
      <c r="B10" s="306" t="s">
        <v>69</v>
      </c>
      <c r="C10" s="306"/>
      <c r="D10" s="307"/>
      <c r="K10" s="301" t="s">
        <v>45</v>
      </c>
    </row>
    <row r="11" spans="1:11" ht="28.2" thickBot="1">
      <c r="A11" s="308" t="s">
        <v>70</v>
      </c>
      <c r="B11" s="309" t="s">
        <v>71</v>
      </c>
      <c r="C11" s="299" t="s">
        <v>2</v>
      </c>
      <c r="D11" s="310"/>
      <c r="K11" s="301" t="s">
        <v>45</v>
      </c>
    </row>
    <row r="12" spans="1:11" ht="28.2" thickBot="1">
      <c r="A12" s="308" t="s">
        <v>72</v>
      </c>
      <c r="B12" s="309" t="s">
        <v>73</v>
      </c>
      <c r="C12" s="299" t="s">
        <v>74</v>
      </c>
      <c r="D12" s="310"/>
      <c r="K12" s="301" t="s">
        <v>45</v>
      </c>
    </row>
    <row r="13" spans="1:11" ht="28.2" thickBot="1">
      <c r="A13" s="308" t="s">
        <v>75</v>
      </c>
      <c r="B13" s="304" t="s">
        <v>76</v>
      </c>
      <c r="C13" s="299" t="s">
        <v>77</v>
      </c>
      <c r="D13" s="310"/>
      <c r="K13" s="301" t="s">
        <v>45</v>
      </c>
    </row>
    <row r="14" spans="1:11" ht="14.4" thickBot="1">
      <c r="A14" s="308" t="s">
        <v>78</v>
      </c>
      <c r="B14" s="309" t="s">
        <v>79</v>
      </c>
      <c r="C14" s="299" t="s">
        <v>80</v>
      </c>
      <c r="D14" s="310"/>
      <c r="K14" s="301" t="s">
        <v>45</v>
      </c>
    </row>
    <row r="15" spans="1:11" ht="42" thickBot="1">
      <c r="A15" s="308" t="s">
        <v>81</v>
      </c>
      <c r="B15" s="309" t="s">
        <v>82</v>
      </c>
      <c r="C15" s="299" t="s">
        <v>83</v>
      </c>
      <c r="D15" s="311" t="s">
        <v>84</v>
      </c>
      <c r="G15" s="301" t="s">
        <v>85</v>
      </c>
      <c r="K15" s="301" t="s">
        <v>45</v>
      </c>
    </row>
    <row r="16" spans="1:11" ht="14.4" thickBot="1">
      <c r="A16" s="308" t="s">
        <v>86</v>
      </c>
      <c r="B16" s="309" t="s">
        <v>87</v>
      </c>
      <c r="C16" s="299" t="s">
        <v>88</v>
      </c>
      <c r="D16" s="310"/>
      <c r="G16" s="301" t="s">
        <v>89</v>
      </c>
      <c r="K16" s="301" t="s">
        <v>45</v>
      </c>
    </row>
    <row r="17" spans="1:11" ht="14.4" thickBot="1">
      <c r="A17" s="308" t="s">
        <v>90</v>
      </c>
      <c r="B17" s="309" t="s">
        <v>91</v>
      </c>
      <c r="C17" s="299" t="s">
        <v>92</v>
      </c>
      <c r="D17" s="310"/>
      <c r="G17" s="301" t="s">
        <v>93</v>
      </c>
      <c r="K17" s="301" t="s">
        <v>45</v>
      </c>
    </row>
    <row r="18" spans="1:11" ht="14.4" thickBot="1">
      <c r="A18" s="308" t="s">
        <v>94</v>
      </c>
      <c r="B18" s="309" t="s">
        <v>95</v>
      </c>
      <c r="C18" s="299"/>
      <c r="D18" s="310"/>
      <c r="G18" s="301" t="s">
        <v>96</v>
      </c>
      <c r="K18" s="301" t="s">
        <v>45</v>
      </c>
    </row>
    <row r="19" spans="1:11" ht="14.4" thickBot="1">
      <c r="A19" s="308" t="s">
        <v>97</v>
      </c>
      <c r="B19" s="309" t="s">
        <v>98</v>
      </c>
      <c r="C19" s="874" t="s">
        <v>99</v>
      </c>
      <c r="D19" s="310"/>
      <c r="G19" s="301" t="s">
        <v>100</v>
      </c>
      <c r="K19" s="301" t="s">
        <v>45</v>
      </c>
    </row>
    <row r="20" spans="1:11" ht="14.4" thickBot="1">
      <c r="A20" s="308" t="s">
        <v>101</v>
      </c>
      <c r="B20" s="309" t="s">
        <v>102</v>
      </c>
      <c r="C20" s="299" t="s">
        <v>103</v>
      </c>
      <c r="D20" s="310"/>
      <c r="G20" s="301" t="s">
        <v>104</v>
      </c>
      <c r="K20" s="301" t="s">
        <v>45</v>
      </c>
    </row>
    <row r="21" spans="1:11" ht="40.5" customHeight="1">
      <c r="A21" s="308" t="s">
        <v>105</v>
      </c>
      <c r="B21" s="304" t="s">
        <v>106</v>
      </c>
      <c r="C21" s="299"/>
      <c r="D21" s="312" t="s">
        <v>107</v>
      </c>
      <c r="K21" s="301" t="s">
        <v>45</v>
      </c>
    </row>
    <row r="22" spans="1:11" ht="41.4">
      <c r="A22" s="308" t="s">
        <v>108</v>
      </c>
      <c r="B22" s="313" t="s">
        <v>109</v>
      </c>
      <c r="C22" s="299"/>
      <c r="D22" s="312"/>
      <c r="K22" s="301" t="s">
        <v>45</v>
      </c>
    </row>
    <row r="23" spans="1:11">
      <c r="A23" s="308"/>
      <c r="C23" s="299"/>
      <c r="D23" s="310"/>
      <c r="K23" s="301" t="s">
        <v>45</v>
      </c>
    </row>
    <row r="24" spans="1:11" ht="14.4" thickBot="1">
      <c r="A24" s="291">
        <v>1.3</v>
      </c>
      <c r="B24" s="314" t="s">
        <v>110</v>
      </c>
      <c r="C24" s="315"/>
      <c r="D24" s="307"/>
      <c r="K24" s="301" t="s">
        <v>45</v>
      </c>
    </row>
    <row r="25" spans="1:11" ht="26.25" customHeight="1" thickBot="1">
      <c r="A25" s="308" t="s">
        <v>111</v>
      </c>
      <c r="B25" s="309" t="s">
        <v>112</v>
      </c>
      <c r="C25" s="299" t="s">
        <v>113</v>
      </c>
      <c r="D25" s="311" t="s">
        <v>114</v>
      </c>
      <c r="G25" s="301" t="s">
        <v>113</v>
      </c>
      <c r="K25" s="301" t="s">
        <v>45</v>
      </c>
    </row>
    <row r="26" spans="1:11" ht="101.25" customHeight="1">
      <c r="A26" s="308" t="s">
        <v>115</v>
      </c>
      <c r="B26" s="304" t="s">
        <v>116</v>
      </c>
      <c r="C26" s="299" t="s">
        <v>85</v>
      </c>
      <c r="D26" s="312" t="s">
        <v>117</v>
      </c>
      <c r="G26" s="301" t="s">
        <v>118</v>
      </c>
      <c r="K26" s="301" t="s">
        <v>45</v>
      </c>
    </row>
    <row r="27" spans="1:11" ht="101.25" customHeight="1">
      <c r="A27" s="308" t="s">
        <v>119</v>
      </c>
      <c r="B27" s="304" t="s">
        <v>116</v>
      </c>
      <c r="C27" s="299" t="s">
        <v>104</v>
      </c>
      <c r="D27" s="312" t="s">
        <v>120</v>
      </c>
      <c r="K27" s="301" t="s">
        <v>59</v>
      </c>
    </row>
    <row r="28" spans="1:11" ht="41.4">
      <c r="A28" s="308" t="s">
        <v>121</v>
      </c>
      <c r="B28" s="304" t="s">
        <v>122</v>
      </c>
      <c r="C28" s="299" t="s">
        <v>74</v>
      </c>
      <c r="D28" s="312" t="s">
        <v>123</v>
      </c>
      <c r="K28" s="301" t="s">
        <v>45</v>
      </c>
    </row>
    <row r="29" spans="1:11" ht="34.5" customHeight="1" thickBot="1">
      <c r="A29" s="308" t="s">
        <v>124</v>
      </c>
      <c r="B29" s="309" t="s">
        <v>125</v>
      </c>
      <c r="C29" s="299" t="s">
        <v>126</v>
      </c>
      <c r="D29" s="312" t="s">
        <v>127</v>
      </c>
      <c r="K29" s="301" t="s">
        <v>45</v>
      </c>
    </row>
    <row r="30" spans="1:11" ht="27.6">
      <c r="A30" s="308" t="s">
        <v>128</v>
      </c>
      <c r="B30" s="304" t="s">
        <v>129</v>
      </c>
      <c r="C30" s="299">
        <v>77</v>
      </c>
      <c r="D30" s="312" t="s">
        <v>130</v>
      </c>
      <c r="K30" s="301" t="s">
        <v>45</v>
      </c>
    </row>
    <row r="31" spans="1:11">
      <c r="A31" s="308" t="s">
        <v>131</v>
      </c>
      <c r="B31" s="304" t="s">
        <v>87</v>
      </c>
      <c r="C31" s="299" t="s">
        <v>88</v>
      </c>
      <c r="D31" s="312"/>
      <c r="K31" s="301" t="s">
        <v>45</v>
      </c>
    </row>
    <row r="32" spans="1:11">
      <c r="A32" s="308" t="s">
        <v>132</v>
      </c>
      <c r="B32" s="304" t="s">
        <v>133</v>
      </c>
      <c r="C32" s="299" t="s">
        <v>134</v>
      </c>
      <c r="D32" s="310"/>
      <c r="K32" s="301" t="s">
        <v>45</v>
      </c>
    </row>
    <row r="33" spans="1:11" ht="41.4">
      <c r="A33" s="308" t="s">
        <v>135</v>
      </c>
      <c r="B33" s="304" t="s">
        <v>136</v>
      </c>
      <c r="C33" s="299" t="s">
        <v>137</v>
      </c>
      <c r="D33" s="312" t="s">
        <v>138</v>
      </c>
      <c r="K33" s="301" t="s">
        <v>45</v>
      </c>
    </row>
    <row r="34" spans="1:11" ht="58.5" customHeight="1">
      <c r="A34" s="308" t="s">
        <v>139</v>
      </c>
      <c r="B34" s="304" t="s">
        <v>140</v>
      </c>
      <c r="C34" s="299" t="s">
        <v>137</v>
      </c>
      <c r="D34" s="312" t="s">
        <v>141</v>
      </c>
      <c r="G34" s="301" t="s">
        <v>142</v>
      </c>
      <c r="K34" s="301" t="s">
        <v>45</v>
      </c>
    </row>
    <row r="35" spans="1:11" ht="14.4" thickBot="1">
      <c r="A35" s="308" t="s">
        <v>143</v>
      </c>
      <c r="B35" s="304" t="s">
        <v>144</v>
      </c>
      <c r="C35" s="299" t="s">
        <v>142</v>
      </c>
      <c r="D35" s="312" t="s">
        <v>145</v>
      </c>
      <c r="G35" s="301" t="s">
        <v>146</v>
      </c>
      <c r="K35" s="301" t="s">
        <v>45</v>
      </c>
    </row>
    <row r="36" spans="1:11" ht="14.4" thickBot="1">
      <c r="A36" s="308" t="s">
        <v>147</v>
      </c>
      <c r="B36" s="309" t="s">
        <v>148</v>
      </c>
      <c r="C36" s="299" t="s">
        <v>149</v>
      </c>
      <c r="D36" s="312" t="s">
        <v>150</v>
      </c>
      <c r="G36" s="301" t="s">
        <v>151</v>
      </c>
      <c r="K36" s="304" t="s">
        <v>45</v>
      </c>
    </row>
    <row r="37" spans="1:11">
      <c r="A37" s="308"/>
      <c r="C37" s="299"/>
      <c r="D37" s="310"/>
      <c r="G37" s="301" t="s">
        <v>149</v>
      </c>
      <c r="K37" s="304" t="s">
        <v>45</v>
      </c>
    </row>
    <row r="38" spans="1:11" ht="15.6" hidden="1">
      <c r="A38" s="294" t="s">
        <v>152</v>
      </c>
      <c r="B38" s="342" t="s">
        <v>153</v>
      </c>
      <c r="C38" s="333" t="s">
        <v>154</v>
      </c>
      <c r="D38" s="333" t="s">
        <v>155</v>
      </c>
      <c r="G38" s="301" t="s">
        <v>156</v>
      </c>
      <c r="K38" s="301" t="s">
        <v>157</v>
      </c>
    </row>
    <row r="39" spans="1:11" ht="27.6" hidden="1">
      <c r="A39" s="308"/>
      <c r="B39" s="343" t="s">
        <v>158</v>
      </c>
      <c r="C39" s="344"/>
      <c r="D39" s="345"/>
      <c r="G39" s="301" t="s">
        <v>159</v>
      </c>
      <c r="K39" s="301" t="s">
        <v>157</v>
      </c>
    </row>
    <row r="40" spans="1:11" ht="27.6" hidden="1">
      <c r="A40" s="308"/>
      <c r="B40" s="343" t="s">
        <v>160</v>
      </c>
      <c r="C40" s="344"/>
      <c r="D40" s="345"/>
      <c r="K40" s="301" t="s">
        <v>157</v>
      </c>
    </row>
    <row r="41" spans="1:11" hidden="1">
      <c r="A41" s="308"/>
      <c r="B41" s="343" t="s">
        <v>161</v>
      </c>
      <c r="C41" s="344"/>
      <c r="D41" s="345"/>
      <c r="K41" s="301" t="s">
        <v>157</v>
      </c>
    </row>
    <row r="42" spans="1:11" hidden="1">
      <c r="A42" s="308"/>
      <c r="B42" s="343" t="s">
        <v>162</v>
      </c>
      <c r="C42" s="344"/>
      <c r="D42" s="345"/>
      <c r="K42" s="301" t="s">
        <v>157</v>
      </c>
    </row>
    <row r="43" spans="1:11" hidden="1">
      <c r="A43" s="308"/>
      <c r="B43" s="343" t="s">
        <v>163</v>
      </c>
      <c r="C43" s="344"/>
      <c r="D43" s="345"/>
      <c r="K43" s="301" t="s">
        <v>157</v>
      </c>
    </row>
    <row r="44" spans="1:11" hidden="1">
      <c r="A44" s="308"/>
      <c r="B44" s="343" t="s">
        <v>164</v>
      </c>
      <c r="C44" s="344"/>
      <c r="D44" s="345"/>
      <c r="K44" s="301" t="s">
        <v>157</v>
      </c>
    </row>
    <row r="45" spans="1:11" hidden="1">
      <c r="A45" s="308"/>
      <c r="B45" s="295"/>
      <c r="C45" s="346"/>
      <c r="D45" s="347"/>
      <c r="K45" s="301" t="s">
        <v>157</v>
      </c>
    </row>
    <row r="46" spans="1:11" s="8" customFormat="1">
      <c r="A46" s="102" t="s">
        <v>165</v>
      </c>
      <c r="B46" s="246" t="s">
        <v>166</v>
      </c>
      <c r="C46" s="54"/>
      <c r="D46" s="233"/>
      <c r="E46" s="117"/>
      <c r="G46" s="8" t="s">
        <v>149</v>
      </c>
      <c r="K46" s="8" t="s">
        <v>59</v>
      </c>
    </row>
    <row r="47" spans="1:11">
      <c r="A47" s="308"/>
      <c r="B47" s="295"/>
      <c r="C47" s="316"/>
      <c r="D47" s="317"/>
      <c r="K47" s="301" t="s">
        <v>45</v>
      </c>
    </row>
    <row r="48" spans="1:11">
      <c r="A48" s="291">
        <v>1.4</v>
      </c>
      <c r="B48" s="314" t="s">
        <v>167</v>
      </c>
      <c r="C48" s="315"/>
      <c r="D48" s="318" t="s">
        <v>168</v>
      </c>
      <c r="K48" s="301" t="s">
        <v>45</v>
      </c>
    </row>
    <row r="49" spans="1:11" ht="28.2" thickBot="1">
      <c r="A49" s="294" t="s">
        <v>169</v>
      </c>
      <c r="B49" s="295" t="s">
        <v>170</v>
      </c>
      <c r="C49" s="296" t="s">
        <v>171</v>
      </c>
      <c r="D49" s="297" t="s">
        <v>172</v>
      </c>
      <c r="K49" s="301" t="s">
        <v>45</v>
      </c>
    </row>
    <row r="50" spans="1:11" ht="31.5" customHeight="1">
      <c r="A50" s="294"/>
      <c r="B50" s="778" t="s">
        <v>173</v>
      </c>
      <c r="C50" s="299" t="s">
        <v>171</v>
      </c>
      <c r="D50" s="311" t="s">
        <v>174</v>
      </c>
      <c r="K50" s="301" t="s">
        <v>45</v>
      </c>
    </row>
    <row r="51" spans="1:11" ht="31.5" customHeight="1">
      <c r="A51" s="294"/>
      <c r="B51" s="779"/>
      <c r="C51" s="299"/>
      <c r="D51" s="312" t="s">
        <v>175</v>
      </c>
      <c r="K51" s="301" t="s">
        <v>45</v>
      </c>
    </row>
    <row r="52" spans="1:11" ht="14.4" thickBot="1">
      <c r="A52" s="294"/>
      <c r="B52" s="780"/>
      <c r="C52" s="299"/>
      <c r="D52" s="319" t="s">
        <v>176</v>
      </c>
      <c r="K52" s="301" t="s">
        <v>59</v>
      </c>
    </row>
    <row r="53" spans="1:11" ht="27.6">
      <c r="A53" s="294"/>
      <c r="B53" s="781" t="s">
        <v>177</v>
      </c>
      <c r="C53" s="299" t="s">
        <v>171</v>
      </c>
      <c r="D53" s="311" t="s">
        <v>178</v>
      </c>
      <c r="K53" s="301" t="s">
        <v>45</v>
      </c>
    </row>
    <row r="54" spans="1:11" ht="14.4" thickBot="1">
      <c r="A54" s="294"/>
      <c r="B54" s="782"/>
      <c r="C54" s="299"/>
      <c r="D54" s="312" t="s">
        <v>179</v>
      </c>
      <c r="K54" s="301" t="s">
        <v>45</v>
      </c>
    </row>
    <row r="55" spans="1:11" s="8" customFormat="1" ht="110.4">
      <c r="A55" s="102"/>
      <c r="B55" s="320" t="s">
        <v>180</v>
      </c>
      <c r="C55" s="404" t="s">
        <v>181</v>
      </c>
      <c r="D55" s="104" t="s">
        <v>182</v>
      </c>
      <c r="E55" s="117"/>
      <c r="K55" s="8" t="s">
        <v>59</v>
      </c>
    </row>
    <row r="56" spans="1:11">
      <c r="A56" s="294"/>
      <c r="B56" s="298"/>
      <c r="C56" s="299"/>
      <c r="D56" s="312"/>
    </row>
    <row r="57" spans="1:11" ht="14.4" thickBot="1">
      <c r="A57" s="294" t="s">
        <v>183</v>
      </c>
      <c r="B57" s="298" t="s">
        <v>184</v>
      </c>
      <c r="C57" s="672">
        <v>16549.8</v>
      </c>
      <c r="D57" s="322"/>
      <c r="K57" s="301" t="s">
        <v>45</v>
      </c>
    </row>
    <row r="58" spans="1:11" ht="28.2" hidden="1" thickBot="1">
      <c r="A58" s="294" t="s">
        <v>185</v>
      </c>
      <c r="B58" s="298" t="s">
        <v>186</v>
      </c>
      <c r="C58" s="321"/>
      <c r="D58" s="311" t="s">
        <v>187</v>
      </c>
      <c r="K58" s="301" t="s">
        <v>65</v>
      </c>
    </row>
    <row r="59" spans="1:11" ht="28.2" hidden="1" thickBot="1">
      <c r="A59" s="294" t="s">
        <v>188</v>
      </c>
      <c r="B59" s="298" t="s">
        <v>189</v>
      </c>
      <c r="C59" s="321"/>
      <c r="D59" s="311"/>
      <c r="K59" s="301" t="s">
        <v>65</v>
      </c>
    </row>
    <row r="60" spans="1:11" ht="83.4" hidden="1" thickBot="1">
      <c r="A60" s="294" t="s">
        <v>190</v>
      </c>
      <c r="B60" s="298" t="s">
        <v>191</v>
      </c>
      <c r="C60" s="321"/>
      <c r="D60" s="311"/>
      <c r="K60" s="301" t="s">
        <v>65</v>
      </c>
    </row>
    <row r="61" spans="1:11" ht="97.2" hidden="1" thickBot="1">
      <c r="A61" s="303" t="s">
        <v>192</v>
      </c>
      <c r="B61" s="298" t="s">
        <v>193</v>
      </c>
      <c r="C61" s="321"/>
      <c r="D61" s="311"/>
      <c r="K61" s="301" t="s">
        <v>65</v>
      </c>
    </row>
    <row r="62" spans="1:11" ht="28.2" thickBot="1">
      <c r="A62" s="294" t="s">
        <v>194</v>
      </c>
      <c r="B62" s="323" t="s">
        <v>195</v>
      </c>
      <c r="C62" s="299" t="s">
        <v>164</v>
      </c>
      <c r="D62" s="312" t="s">
        <v>196</v>
      </c>
      <c r="G62" s="301" t="s">
        <v>197</v>
      </c>
      <c r="K62" s="301" t="s">
        <v>45</v>
      </c>
    </row>
    <row r="63" spans="1:11" ht="27.6">
      <c r="A63" s="294" t="s">
        <v>198</v>
      </c>
      <c r="B63" s="298" t="s">
        <v>199</v>
      </c>
      <c r="C63" s="404" t="s">
        <v>200</v>
      </c>
      <c r="D63" s="311" t="s">
        <v>201</v>
      </c>
      <c r="G63" s="301" t="s">
        <v>164</v>
      </c>
      <c r="K63" s="301" t="s">
        <v>45</v>
      </c>
    </row>
    <row r="64" spans="1:11" ht="105" hidden="1" customHeight="1">
      <c r="A64" s="294" t="s">
        <v>202</v>
      </c>
      <c r="B64" s="298" t="s">
        <v>203</v>
      </c>
      <c r="C64" s="348" t="s">
        <v>204</v>
      </c>
      <c r="D64" s="349" t="s">
        <v>205</v>
      </c>
      <c r="G64" s="301" t="s">
        <v>206</v>
      </c>
      <c r="K64" s="301" t="s">
        <v>65</v>
      </c>
    </row>
    <row r="65" spans="1:12" ht="49.5" hidden="1" customHeight="1">
      <c r="A65" s="294"/>
      <c r="B65" s="298" t="s">
        <v>207</v>
      </c>
      <c r="C65" s="321"/>
      <c r="D65" s="349"/>
      <c r="K65" s="301" t="s">
        <v>65</v>
      </c>
    </row>
    <row r="66" spans="1:12" ht="49.5" customHeight="1">
      <c r="A66" s="294"/>
      <c r="B66" s="320" t="s">
        <v>208</v>
      </c>
      <c r="C66" s="404" t="s">
        <v>209</v>
      </c>
      <c r="D66" s="249" t="s">
        <v>210</v>
      </c>
      <c r="K66" s="301" t="s">
        <v>59</v>
      </c>
    </row>
    <row r="67" spans="1:12" ht="27.6" hidden="1">
      <c r="A67" s="294" t="s">
        <v>211</v>
      </c>
      <c r="B67" s="327" t="s">
        <v>212</v>
      </c>
      <c r="C67" s="299"/>
      <c r="D67" s="349" t="s">
        <v>213</v>
      </c>
      <c r="K67" s="301" t="s">
        <v>65</v>
      </c>
    </row>
    <row r="68" spans="1:12" ht="28.5" hidden="1" customHeight="1">
      <c r="A68" s="350" t="s">
        <v>214</v>
      </c>
      <c r="B68" s="327" t="s">
        <v>215</v>
      </c>
      <c r="C68" s="299"/>
      <c r="D68" s="349" t="s">
        <v>213</v>
      </c>
      <c r="K68" s="301" t="s">
        <v>65</v>
      </c>
    </row>
    <row r="69" spans="1:12" ht="69" hidden="1">
      <c r="A69" s="351" t="s">
        <v>216</v>
      </c>
      <c r="B69" s="298" t="s">
        <v>217</v>
      </c>
      <c r="C69" s="299"/>
      <c r="D69" s="311" t="s">
        <v>218</v>
      </c>
      <c r="K69" s="301" t="s">
        <v>65</v>
      </c>
    </row>
    <row r="70" spans="1:12" ht="69" hidden="1">
      <c r="A70" s="351" t="s">
        <v>219</v>
      </c>
      <c r="B70" s="298" t="s">
        <v>220</v>
      </c>
      <c r="C70" s="299"/>
      <c r="D70" s="322"/>
      <c r="K70" s="301" t="s">
        <v>65</v>
      </c>
    </row>
    <row r="71" spans="1:12" hidden="1">
      <c r="A71" s="351" t="s">
        <v>221</v>
      </c>
      <c r="B71" s="298" t="s">
        <v>222</v>
      </c>
      <c r="C71" s="299"/>
      <c r="D71" s="312" t="s">
        <v>223</v>
      </c>
      <c r="K71" s="301" t="s">
        <v>65</v>
      </c>
    </row>
    <row r="72" spans="1:12" ht="27.6">
      <c r="A72" s="294" t="s">
        <v>224</v>
      </c>
      <c r="B72" s="298" t="s">
        <v>225</v>
      </c>
      <c r="C72" s="299" t="s">
        <v>226</v>
      </c>
      <c r="D72" s="312" t="s">
        <v>227</v>
      </c>
      <c r="K72" s="301" t="s">
        <v>45</v>
      </c>
    </row>
    <row r="73" spans="1:12" ht="27.6">
      <c r="A73" s="294" t="s">
        <v>228</v>
      </c>
      <c r="B73" s="298" t="s">
        <v>229</v>
      </c>
      <c r="C73" s="299" t="s">
        <v>230</v>
      </c>
      <c r="D73" s="312" t="s">
        <v>231</v>
      </c>
      <c r="K73" s="301" t="s">
        <v>45</v>
      </c>
    </row>
    <row r="74" spans="1:12" ht="27.6">
      <c r="A74" s="294" t="s">
        <v>232</v>
      </c>
      <c r="B74" s="298" t="s">
        <v>233</v>
      </c>
      <c r="C74" s="675">
        <v>295667</v>
      </c>
      <c r="D74" s="322"/>
      <c r="K74" s="301" t="s">
        <v>45</v>
      </c>
    </row>
    <row r="75" spans="1:12">
      <c r="A75" s="294"/>
      <c r="B75" s="298" t="s">
        <v>234</v>
      </c>
      <c r="C75" s="675">
        <v>290376</v>
      </c>
      <c r="D75" s="322"/>
      <c r="K75" s="301" t="s">
        <v>45</v>
      </c>
      <c r="L75" s="301" t="s">
        <v>235</v>
      </c>
    </row>
    <row r="76" spans="1:12" ht="69" hidden="1">
      <c r="A76" s="294" t="s">
        <v>236</v>
      </c>
      <c r="B76" s="298" t="s">
        <v>237</v>
      </c>
      <c r="C76" s="299"/>
      <c r="D76" s="322"/>
      <c r="K76" s="301" t="s">
        <v>65</v>
      </c>
    </row>
    <row r="77" spans="1:12" ht="41.4">
      <c r="A77" s="294" t="s">
        <v>238</v>
      </c>
      <c r="B77" s="298" t="s">
        <v>239</v>
      </c>
      <c r="C77" s="299" t="s">
        <v>240</v>
      </c>
      <c r="D77" s="312" t="s">
        <v>241</v>
      </c>
      <c r="K77" s="301" t="s">
        <v>45</v>
      </c>
    </row>
    <row r="78" spans="1:12" ht="14.4" thickBot="1">
      <c r="A78" s="294" t="s">
        <v>242</v>
      </c>
      <c r="B78" s="298" t="s">
        <v>243</v>
      </c>
      <c r="C78" s="299" t="s">
        <v>244</v>
      </c>
      <c r="D78" s="312" t="s">
        <v>245</v>
      </c>
      <c r="K78" s="301" t="s">
        <v>45</v>
      </c>
    </row>
    <row r="79" spans="1:12" ht="28.2" thickBot="1">
      <c r="A79" s="294" t="s">
        <v>246</v>
      </c>
      <c r="B79" s="323" t="s">
        <v>247</v>
      </c>
      <c r="C79" s="299" t="s">
        <v>248</v>
      </c>
      <c r="D79" s="324" t="s">
        <v>249</v>
      </c>
      <c r="K79" s="301" t="s">
        <v>45</v>
      </c>
    </row>
    <row r="80" spans="1:12">
      <c r="A80" s="294"/>
      <c r="B80" s="325" t="s">
        <v>250</v>
      </c>
      <c r="C80" s="299" t="s">
        <v>251</v>
      </c>
      <c r="D80" s="326"/>
      <c r="K80" s="301" t="s">
        <v>45</v>
      </c>
    </row>
    <row r="81" spans="1:11" ht="27.6">
      <c r="A81" s="294" t="s">
        <v>252</v>
      </c>
      <c r="B81" s="327" t="s">
        <v>253</v>
      </c>
      <c r="C81" s="299" t="s">
        <v>254</v>
      </c>
      <c r="D81" s="326" t="s">
        <v>249</v>
      </c>
      <c r="K81" s="301" t="s">
        <v>45</v>
      </c>
    </row>
    <row r="82" spans="1:11">
      <c r="A82" s="294"/>
      <c r="B82" s="325" t="s">
        <v>250</v>
      </c>
      <c r="C82" s="299"/>
      <c r="D82" s="326"/>
      <c r="K82" s="301" t="s">
        <v>45</v>
      </c>
    </row>
    <row r="83" spans="1:11">
      <c r="A83" s="294" t="s">
        <v>255</v>
      </c>
      <c r="B83" s="298" t="s">
        <v>256</v>
      </c>
      <c r="C83" s="299" t="s">
        <v>257</v>
      </c>
      <c r="D83" s="312" t="s">
        <v>223</v>
      </c>
      <c r="K83" s="301" t="s">
        <v>45</v>
      </c>
    </row>
    <row r="84" spans="1:11" ht="14.4" hidden="1" thickBot="1">
      <c r="A84" s="294" t="s">
        <v>258</v>
      </c>
      <c r="B84" s="323" t="s">
        <v>259</v>
      </c>
      <c r="C84" s="299"/>
      <c r="D84" s="312" t="s">
        <v>223</v>
      </c>
      <c r="K84" s="301" t="s">
        <v>65</v>
      </c>
    </row>
    <row r="85" spans="1:11" ht="14.4" hidden="1" thickBot="1">
      <c r="A85" s="294" t="s">
        <v>260</v>
      </c>
      <c r="B85" s="323" t="s">
        <v>261</v>
      </c>
      <c r="C85" s="299"/>
      <c r="D85" s="312" t="s">
        <v>223</v>
      </c>
      <c r="K85" s="301" t="s">
        <v>65</v>
      </c>
    </row>
    <row r="86" spans="1:11">
      <c r="A86" s="294"/>
      <c r="B86" s="328"/>
      <c r="C86" s="329"/>
      <c r="D86" s="330"/>
      <c r="K86" s="301" t="s">
        <v>45</v>
      </c>
    </row>
    <row r="87" spans="1:11">
      <c r="A87" s="331" t="s">
        <v>262</v>
      </c>
      <c r="B87" s="332" t="s">
        <v>263</v>
      </c>
      <c r="C87" s="333" t="s">
        <v>264</v>
      </c>
      <c r="D87" s="333" t="s">
        <v>265</v>
      </c>
      <c r="E87" s="334"/>
      <c r="K87" s="301" t="s">
        <v>45</v>
      </c>
    </row>
    <row r="88" spans="1:11">
      <c r="A88" s="308"/>
      <c r="B88" s="335" t="s">
        <v>266</v>
      </c>
      <c r="C88" s="336">
        <v>29</v>
      </c>
      <c r="D88" s="676">
        <v>1556.4</v>
      </c>
      <c r="K88" s="301" t="s">
        <v>45</v>
      </c>
    </row>
    <row r="89" spans="1:11">
      <c r="A89" s="308"/>
      <c r="B89" s="335" t="s">
        <v>267</v>
      </c>
      <c r="C89" s="336">
        <v>47</v>
      </c>
      <c r="D89" s="676">
        <v>13838.8</v>
      </c>
      <c r="K89" s="301" t="s">
        <v>45</v>
      </c>
    </row>
    <row r="90" spans="1:11">
      <c r="A90" s="308"/>
      <c r="B90" s="335" t="s">
        <v>268</v>
      </c>
      <c r="C90" s="336">
        <v>1</v>
      </c>
      <c r="D90" s="676">
        <v>1154.5999999999999</v>
      </c>
      <c r="K90" s="301" t="s">
        <v>45</v>
      </c>
    </row>
    <row r="91" spans="1:11">
      <c r="A91" s="308"/>
      <c r="B91" s="335" t="s">
        <v>269</v>
      </c>
      <c r="C91" s="336"/>
      <c r="D91" s="676"/>
      <c r="K91" s="301" t="s">
        <v>45</v>
      </c>
    </row>
    <row r="92" spans="1:11">
      <c r="A92" s="308"/>
      <c r="B92" s="335" t="s">
        <v>270</v>
      </c>
      <c r="C92" s="336">
        <f>SUM(C88:C91)</f>
        <v>77</v>
      </c>
      <c r="D92" s="676">
        <f>SUM(D88:D91)</f>
        <v>16549.8</v>
      </c>
      <c r="K92" s="301" t="s">
        <v>45</v>
      </c>
    </row>
    <row r="93" spans="1:11">
      <c r="A93" s="337"/>
      <c r="D93" s="310"/>
      <c r="K93" s="301" t="s">
        <v>45</v>
      </c>
    </row>
    <row r="94" spans="1:11" ht="33.75" hidden="1" customHeight="1">
      <c r="A94" s="331" t="s">
        <v>271</v>
      </c>
      <c r="B94" s="783" t="s">
        <v>272</v>
      </c>
      <c r="C94" s="784"/>
      <c r="D94" s="785"/>
      <c r="E94" s="334"/>
      <c r="K94" s="301" t="s">
        <v>65</v>
      </c>
    </row>
    <row r="95" spans="1:11" ht="90" hidden="1" customHeight="1">
      <c r="A95" s="352"/>
      <c r="B95" s="353" t="s">
        <v>273</v>
      </c>
      <c r="C95" s="354" t="s">
        <v>265</v>
      </c>
      <c r="D95" s="354" t="s">
        <v>274</v>
      </c>
      <c r="E95" s="334"/>
      <c r="K95" s="301" t="s">
        <v>65</v>
      </c>
    </row>
    <row r="96" spans="1:11" ht="41.4" hidden="1">
      <c r="A96" s="308"/>
      <c r="B96" s="355" t="s">
        <v>275</v>
      </c>
      <c r="C96" s="356" t="s">
        <v>276</v>
      </c>
      <c r="D96" s="356" t="s">
        <v>277</v>
      </c>
      <c r="K96" s="301" t="s">
        <v>65</v>
      </c>
    </row>
    <row r="97" spans="1:27" ht="41.4" hidden="1">
      <c r="A97" s="308"/>
      <c r="B97" s="355" t="s">
        <v>278</v>
      </c>
      <c r="C97" s="356" t="s">
        <v>276</v>
      </c>
      <c r="D97" s="356" t="s">
        <v>279</v>
      </c>
      <c r="K97" s="301" t="s">
        <v>65</v>
      </c>
    </row>
    <row r="98" spans="1:27" hidden="1">
      <c r="A98" s="308"/>
      <c r="B98" s="357"/>
      <c r="C98" s="344"/>
      <c r="D98" s="345"/>
      <c r="K98" s="301" t="s">
        <v>65</v>
      </c>
    </row>
    <row r="99" spans="1:27" hidden="1">
      <c r="A99" s="308"/>
      <c r="B99" s="357"/>
      <c r="C99" s="344"/>
      <c r="D99" s="345"/>
      <c r="K99" s="301" t="s">
        <v>65</v>
      </c>
    </row>
    <row r="100" spans="1:27" hidden="1">
      <c r="A100" s="308"/>
      <c r="B100" s="357"/>
      <c r="C100" s="344"/>
      <c r="D100" s="345"/>
      <c r="K100" s="301" t="s">
        <v>65</v>
      </c>
    </row>
    <row r="101" spans="1:27">
      <c r="B101" s="299"/>
      <c r="C101" s="299"/>
      <c r="D101" s="338"/>
    </row>
    <row r="110" spans="1:27">
      <c r="AA110" s="301" t="s">
        <v>280</v>
      </c>
    </row>
    <row r="111" spans="1:27">
      <c r="AA111" s="301" t="s">
        <v>257</v>
      </c>
    </row>
  </sheetData>
  <sheetProtection formatCells="0" formatColumns="0" formatRows="0" insertColumns="0" insertRows="0" insertHyperlinks="0" sort="0" autoFilter="0" pivotTables="0"/>
  <autoFilter ref="K1:K111" xr:uid="{1C28C794-A423-4B80-859A-2BB6186FE754}">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2DB34A17-56C7-4B0F-BDA0-9996C711622C}">
      <formula1>$AA$110:$AA$111</formula1>
    </dataValidation>
    <dataValidation type="list" allowBlank="1" showInputMessage="1" showErrorMessage="1" sqref="C25" xr:uid="{2EE8CE5C-3894-4065-AAA7-E820A5268F2B}">
      <formula1>$G$25:$G$30</formula1>
    </dataValidation>
    <dataValidation type="list" allowBlank="1" showInputMessage="1" showErrorMessage="1" sqref="C36" xr:uid="{DACC1623-C5AE-46C7-88DD-08D932250B62}">
      <formula1>$G$36:$G$39</formula1>
    </dataValidation>
    <dataValidation type="list" allowBlank="1" showInputMessage="1" showErrorMessage="1" sqref="C26:C27" xr:uid="{95FE3F20-2DB9-4E1A-A385-F9C8D1BB55EB}">
      <formula1>$G$15:$G$20</formula1>
    </dataValidation>
    <dataValidation type="list" allowBlank="1" showInputMessage="1" showErrorMessage="1" sqref="C35" xr:uid="{A24D941B-9E98-4904-8E59-F9D48B816FFD}">
      <formula1>$G$34:$G$35</formula1>
    </dataValidation>
    <dataValidation type="list" allowBlank="1" showInputMessage="1" showErrorMessage="1" sqref="C62" xr:uid="{D9928E2F-1AA2-4DB1-8282-E3B734820388}">
      <formula1>$G$62:$G$64</formula1>
    </dataValidation>
  </dataValidations>
  <hyperlinks>
    <hyperlink ref="C19" r:id="rId1" xr:uid="{72655496-5074-4678-B57C-BF62B7CE8DC6}"/>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1B92-0883-4A5B-83AE-78E955CB27EA}">
  <dimension ref="A1:BN110"/>
  <sheetViews>
    <sheetView view="pageBreakPreview" zoomScaleNormal="100" zoomScaleSheetLayoutView="100" workbookViewId="0">
      <selection activeCell="C16" sqref="C16"/>
    </sheetView>
  </sheetViews>
  <sheetFormatPr defaultColWidth="8" defaultRowHeight="13.2"/>
  <cols>
    <col min="1" max="1" width="23.44140625" style="78" customWidth="1"/>
    <col min="2" max="2" width="21.77734375" style="78" customWidth="1"/>
    <col min="3" max="3" width="15.44140625" style="77" customWidth="1"/>
    <col min="4" max="4" width="24.44140625" style="77" customWidth="1"/>
    <col min="5" max="12" width="8" style="77" customWidth="1"/>
    <col min="13" max="16384" width="8" style="78"/>
  </cols>
  <sheetData>
    <row r="1" spans="1:66" ht="143.25" customHeight="1" thickBot="1">
      <c r="A1" s="367"/>
      <c r="B1" s="823" t="s">
        <v>1842</v>
      </c>
      <c r="C1" s="823"/>
      <c r="D1" s="368"/>
      <c r="E1" s="76"/>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row>
    <row r="2" spans="1:66" ht="9.75" customHeight="1">
      <c r="A2" s="79"/>
      <c r="B2" s="79"/>
      <c r="C2" s="80"/>
      <c r="D2" s="80"/>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row>
    <row r="3" spans="1:66">
      <c r="A3" s="824" t="s">
        <v>1843</v>
      </c>
      <c r="B3" s="824"/>
      <c r="C3" s="824"/>
      <c r="D3" s="824"/>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row>
    <row r="4" spans="1:66" ht="14.25" customHeight="1">
      <c r="A4" s="824"/>
      <c r="B4" s="824"/>
      <c r="C4" s="824"/>
      <c r="D4" s="824"/>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row>
    <row r="5" spans="1:66" ht="25.5" customHeight="1">
      <c r="A5" s="824" t="s">
        <v>1844</v>
      </c>
      <c r="B5" s="824"/>
      <c r="C5" s="824"/>
      <c r="D5" s="824"/>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row>
    <row r="6" spans="1:66" ht="13.8">
      <c r="A6" s="825" t="s">
        <v>1812</v>
      </c>
      <c r="B6" s="825"/>
      <c r="C6" s="825"/>
      <c r="D6" s="81"/>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row>
    <row r="7" spans="1:66" ht="13.8">
      <c r="A7" s="81" t="s">
        <v>1813</v>
      </c>
      <c r="B7" s="818" t="str">
        <f>'1 Basic info'!C11</f>
        <v>IForUT</v>
      </c>
      <c r="C7" s="818"/>
      <c r="D7" s="818"/>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row>
    <row r="8" spans="1:66" ht="13.8">
      <c r="A8" s="81" t="s">
        <v>1845</v>
      </c>
      <c r="B8" s="818" t="str">
        <f>'1 Basic info'!C15</f>
        <v>Unit 5, Woodford Court, Woodford Business Park, Santry, Dublin</v>
      </c>
      <c r="C8" s="818"/>
      <c r="D8" s="818"/>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row>
    <row r="9" spans="1:66" ht="13.8">
      <c r="A9" s="81" t="s">
        <v>87</v>
      </c>
      <c r="B9" s="82" t="str">
        <f>'1 Basic info'!C16</f>
        <v>Ireland</v>
      </c>
      <c r="C9" s="82"/>
      <c r="D9" s="82"/>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row>
    <row r="10" spans="1:66" ht="13.8">
      <c r="A10" s="81" t="s">
        <v>1814</v>
      </c>
      <c r="B10" s="818" t="str">
        <f>Cover!D8</f>
        <v>SA-PEFC-FM-013526</v>
      </c>
      <c r="C10" s="818"/>
      <c r="D10" s="82"/>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row>
    <row r="11" spans="1:66" ht="13.8">
      <c r="A11" s="81" t="s">
        <v>112</v>
      </c>
      <c r="B11" s="818" t="str">
        <f>'1 Basic info'!C25</f>
        <v>Single</v>
      </c>
      <c r="C11" s="818"/>
      <c r="D11" s="82"/>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row>
    <row r="12" spans="1:66" ht="13.8">
      <c r="A12" s="81" t="s">
        <v>1846</v>
      </c>
      <c r="B12" s="83">
        <f>Cover!D10</f>
        <v>44965</v>
      </c>
      <c r="C12" s="82" t="s">
        <v>1847</v>
      </c>
      <c r="D12" s="83">
        <f>Cover!D11</f>
        <v>46424</v>
      </c>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row>
    <row r="13" spans="1:66" ht="26.4" customHeight="1">
      <c r="A13" s="81"/>
      <c r="B13" s="82"/>
      <c r="C13" s="84"/>
      <c r="D13" s="82"/>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row>
    <row r="14" spans="1:66" ht="18" customHeight="1">
      <c r="A14" s="825" t="s">
        <v>1848</v>
      </c>
      <c r="B14" s="825"/>
      <c r="C14" s="825"/>
      <c r="D14" s="825"/>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row>
    <row r="15" spans="1:66" s="88" customFormat="1" ht="13.8">
      <c r="A15" s="85" t="s">
        <v>1849</v>
      </c>
      <c r="B15" s="86" t="s">
        <v>1850</v>
      </c>
      <c r="C15" s="86" t="s">
        <v>1851</v>
      </c>
      <c r="D15" s="86" t="s">
        <v>1852</v>
      </c>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row>
    <row r="16" spans="1:66" s="91" customFormat="1" ht="303.60000000000002">
      <c r="A16" s="552">
        <v>1</v>
      </c>
      <c r="B16" s="551" t="s">
        <v>1853</v>
      </c>
      <c r="C16" s="551" t="s">
        <v>1854</v>
      </c>
      <c r="D16" s="551" t="s">
        <v>1855</v>
      </c>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row>
    <row r="17" spans="1:66" s="91" customFormat="1" hidden="1">
      <c r="A17" s="89"/>
      <c r="B17" s="89"/>
      <c r="C17" s="89"/>
      <c r="D17" s="89"/>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row>
    <row r="18" spans="1:66" s="91" customFormat="1" hidden="1">
      <c r="A18" s="89"/>
      <c r="B18" s="89"/>
      <c r="C18" s="89"/>
      <c r="D18" s="89"/>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row>
    <row r="19" spans="1:66" s="91" customFormat="1" hidden="1">
      <c r="A19" s="89"/>
      <c r="B19" s="89"/>
      <c r="C19" s="89"/>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row>
    <row r="20" spans="1:66" hidden="1">
      <c r="A20" s="92"/>
      <c r="B20" s="92"/>
      <c r="C20" s="92"/>
      <c r="D20" s="92"/>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row>
    <row r="21" spans="1:66" hidden="1">
      <c r="A21" s="92"/>
      <c r="B21" s="92"/>
      <c r="C21" s="92"/>
      <c r="D21" s="92"/>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row>
    <row r="22" spans="1:66" hidden="1">
      <c r="A22" s="92"/>
      <c r="B22" s="92"/>
      <c r="C22" s="92"/>
      <c r="D22" s="92"/>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row>
    <row r="23" spans="1:66" hidden="1">
      <c r="A23" s="92"/>
      <c r="B23" s="92"/>
      <c r="C23" s="92"/>
      <c r="D23" s="92"/>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row>
    <row r="24" spans="1:66" ht="17.25" hidden="1" customHeight="1">
      <c r="A24" s="92"/>
      <c r="B24" s="92"/>
      <c r="C24" s="92"/>
      <c r="D24" s="92"/>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row>
    <row r="25" spans="1:66" ht="17.399999999999999" hidden="1" customHeight="1">
      <c r="A25" s="92"/>
      <c r="B25" s="93"/>
      <c r="C25" s="92"/>
      <c r="D25" s="93"/>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row>
    <row r="26" spans="1:66" ht="13.8">
      <c r="A26" s="82"/>
      <c r="B26" s="94"/>
      <c r="C26" s="82"/>
      <c r="D26" s="94"/>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row>
    <row r="27" spans="1:66" ht="13.8">
      <c r="A27" s="95" t="s">
        <v>1837</v>
      </c>
      <c r="B27" s="96"/>
      <c r="C27" s="97"/>
      <c r="D27" s="98"/>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row>
    <row r="28" spans="1:66" ht="15.75" customHeight="1">
      <c r="A28" s="817" t="s">
        <v>1813</v>
      </c>
      <c r="B28" s="818"/>
      <c r="C28" s="819"/>
      <c r="D28" s="820"/>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row>
    <row r="29" spans="1:66" ht="26.25" customHeight="1">
      <c r="A29" s="817" t="s">
        <v>1856</v>
      </c>
      <c r="B29" s="818"/>
      <c r="C29" s="821"/>
      <c r="D29" s="822"/>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row>
    <row r="30" spans="1:66" ht="13.8">
      <c r="A30" s="827" t="s">
        <v>1836</v>
      </c>
      <c r="B30" s="828"/>
      <c r="C30" s="99"/>
      <c r="D30" s="100"/>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row>
    <row r="31" spans="1:66" ht="13.8">
      <c r="A31" s="81"/>
      <c r="B31" s="81"/>
      <c r="C31" s="84"/>
      <c r="D31" s="81"/>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row>
    <row r="32" spans="1:66">
      <c r="A32" s="829" t="s">
        <v>37</v>
      </c>
      <c r="B32" s="829"/>
      <c r="C32" s="829"/>
      <c r="D32" s="829"/>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row>
    <row r="33" spans="1:66">
      <c r="A33" s="826" t="s">
        <v>38</v>
      </c>
      <c r="B33" s="826"/>
      <c r="C33" s="826"/>
      <c r="D33" s="826"/>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row>
    <row r="34" spans="1:66">
      <c r="A34" s="826" t="s">
        <v>1857</v>
      </c>
      <c r="B34" s="826"/>
      <c r="C34" s="826"/>
      <c r="D34" s="826"/>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row>
    <row r="35" spans="1:66" ht="13.5" customHeight="1">
      <c r="A35" s="101"/>
      <c r="B35" s="101"/>
      <c r="C35" s="101"/>
      <c r="D35" s="101"/>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row>
    <row r="36" spans="1:66">
      <c r="A36" s="826" t="s">
        <v>40</v>
      </c>
      <c r="B36" s="826"/>
      <c r="C36" s="826"/>
      <c r="D36" s="826"/>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row>
    <row r="37" spans="1:66">
      <c r="A37" s="826" t="s">
        <v>41</v>
      </c>
      <c r="B37" s="826"/>
      <c r="C37" s="826"/>
      <c r="D37" s="826"/>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row>
    <row r="38" spans="1:66">
      <c r="A38" s="826" t="s">
        <v>1858</v>
      </c>
      <c r="B38" s="826"/>
      <c r="C38" s="826"/>
      <c r="D38" s="826"/>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row>
    <row r="39" spans="1:66">
      <c r="A39" s="77"/>
      <c r="B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row>
    <row r="40" spans="1:66">
      <c r="A40" s="77"/>
      <c r="B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row>
    <row r="41" spans="1:66">
      <c r="A41" s="77"/>
      <c r="B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row>
    <row r="42" spans="1:66">
      <c r="A42" s="77"/>
      <c r="B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row>
    <row r="43" spans="1:66" s="77" customFormat="1"/>
    <row r="44" spans="1:66" s="77" customFormat="1"/>
    <row r="45" spans="1:66" s="77" customFormat="1"/>
    <row r="46" spans="1:66" s="77" customFormat="1"/>
    <row r="47" spans="1:66" s="77" customFormat="1"/>
    <row r="48" spans="1:66" s="77" customFormat="1"/>
    <row r="49" spans="1:31" s="77" customFormat="1"/>
    <row r="50" spans="1:31" s="77" customFormat="1"/>
    <row r="51" spans="1:31" s="77" customFormat="1"/>
    <row r="52" spans="1:31" s="77" customFormat="1"/>
    <row r="53" spans="1:31" s="77" customFormat="1"/>
    <row r="54" spans="1:31" s="77" customFormat="1"/>
    <row r="55" spans="1:31" s="77" customFormat="1"/>
    <row r="56" spans="1:31" s="77" customFormat="1"/>
    <row r="57" spans="1:31" s="77" customFormat="1"/>
    <row r="58" spans="1:31" s="77" customFormat="1"/>
    <row r="59" spans="1:31" s="77" customFormat="1"/>
    <row r="60" spans="1:31" s="77" customFormat="1"/>
    <row r="61" spans="1:31" s="77" customFormat="1"/>
    <row r="62" spans="1:31">
      <c r="A62" s="77"/>
      <c r="B62" s="77"/>
      <c r="M62" s="77"/>
      <c r="N62" s="77"/>
      <c r="O62" s="77"/>
      <c r="P62" s="77"/>
      <c r="Q62" s="77"/>
      <c r="R62" s="77"/>
      <c r="S62" s="77"/>
      <c r="T62" s="77"/>
      <c r="U62" s="77"/>
      <c r="V62" s="77"/>
      <c r="W62" s="77"/>
      <c r="X62" s="77"/>
      <c r="Y62" s="77"/>
      <c r="Z62" s="77"/>
      <c r="AA62" s="77"/>
      <c r="AB62" s="77"/>
      <c r="AC62" s="77"/>
      <c r="AD62" s="77"/>
      <c r="AE62" s="77"/>
    </row>
    <row r="63" spans="1:31">
      <c r="A63" s="77"/>
      <c r="B63" s="77"/>
      <c r="M63" s="77"/>
      <c r="N63" s="77"/>
      <c r="O63" s="77"/>
      <c r="P63" s="77"/>
      <c r="Q63" s="77"/>
      <c r="R63" s="77"/>
      <c r="S63" s="77"/>
      <c r="T63" s="77"/>
      <c r="U63" s="77"/>
      <c r="V63" s="77"/>
      <c r="W63" s="77"/>
      <c r="X63" s="77"/>
      <c r="Y63" s="77"/>
      <c r="Z63" s="77"/>
      <c r="AA63" s="77"/>
      <c r="AB63" s="77"/>
      <c r="AC63" s="77"/>
      <c r="AD63" s="77"/>
      <c r="AE63" s="77"/>
    </row>
    <row r="64" spans="1:31">
      <c r="A64" s="77"/>
      <c r="B64" s="77"/>
      <c r="M64" s="77"/>
      <c r="N64" s="77"/>
      <c r="O64" s="77"/>
      <c r="P64" s="77"/>
      <c r="Q64" s="77"/>
      <c r="R64" s="77"/>
      <c r="S64" s="77"/>
      <c r="T64" s="77"/>
      <c r="U64" s="77"/>
      <c r="V64" s="77"/>
      <c r="W64" s="77"/>
      <c r="X64" s="77"/>
      <c r="Y64" s="77"/>
      <c r="Z64" s="77"/>
      <c r="AA64" s="77"/>
      <c r="AB64" s="77"/>
      <c r="AC64" s="77"/>
      <c r="AD64" s="77"/>
      <c r="AE64" s="77"/>
    </row>
    <row r="65" spans="1:31">
      <c r="A65" s="77"/>
      <c r="B65" s="77"/>
      <c r="M65" s="77"/>
      <c r="N65" s="77"/>
      <c r="O65" s="77"/>
      <c r="P65" s="77"/>
      <c r="Q65" s="77"/>
      <c r="R65" s="77"/>
      <c r="S65" s="77"/>
      <c r="T65" s="77"/>
      <c r="U65" s="77"/>
      <c r="V65" s="77"/>
      <c r="W65" s="77"/>
      <c r="X65" s="77"/>
      <c r="Y65" s="77"/>
      <c r="Z65" s="77"/>
      <c r="AA65" s="77"/>
      <c r="AB65" s="77"/>
      <c r="AC65" s="77"/>
      <c r="AD65" s="77"/>
      <c r="AE65" s="77"/>
    </row>
    <row r="66" spans="1:31">
      <c r="A66" s="77"/>
      <c r="B66" s="77"/>
      <c r="M66" s="77"/>
      <c r="N66" s="77"/>
      <c r="O66" s="77"/>
      <c r="P66" s="77"/>
      <c r="Q66" s="77"/>
      <c r="R66" s="77"/>
      <c r="S66" s="77"/>
      <c r="T66" s="77"/>
      <c r="U66" s="77"/>
      <c r="V66" s="77"/>
      <c r="W66" s="77"/>
      <c r="X66" s="77"/>
      <c r="Y66" s="77"/>
      <c r="Z66" s="77"/>
      <c r="AA66" s="77"/>
      <c r="AB66" s="77"/>
      <c r="AC66" s="77"/>
      <c r="AD66" s="77"/>
      <c r="AE66" s="77"/>
    </row>
    <row r="67" spans="1:31">
      <c r="A67" s="77"/>
      <c r="B67" s="77"/>
      <c r="M67" s="77"/>
      <c r="N67" s="77"/>
      <c r="O67" s="77"/>
      <c r="P67" s="77"/>
      <c r="Q67" s="77"/>
      <c r="R67" s="77"/>
      <c r="S67" s="77"/>
      <c r="T67" s="77"/>
      <c r="U67" s="77"/>
      <c r="V67" s="77"/>
      <c r="W67" s="77"/>
      <c r="X67" s="77"/>
      <c r="Y67" s="77"/>
      <c r="Z67" s="77"/>
      <c r="AA67" s="77"/>
      <c r="AB67" s="77"/>
      <c r="AC67" s="77"/>
      <c r="AD67" s="77"/>
      <c r="AE67" s="77"/>
    </row>
    <row r="68" spans="1:31">
      <c r="A68" s="77"/>
      <c r="B68" s="77"/>
      <c r="M68" s="77"/>
      <c r="N68" s="77"/>
      <c r="O68" s="77"/>
      <c r="P68" s="77"/>
      <c r="Q68" s="77"/>
      <c r="R68" s="77"/>
      <c r="S68" s="77"/>
      <c r="T68" s="77"/>
      <c r="U68" s="77"/>
      <c r="V68" s="77"/>
      <c r="W68" s="77"/>
      <c r="X68" s="77"/>
      <c r="Y68" s="77"/>
      <c r="Z68" s="77"/>
      <c r="AA68" s="77"/>
      <c r="AB68" s="77"/>
      <c r="AC68" s="77"/>
      <c r="AD68" s="77"/>
      <c r="AE68" s="77"/>
    </row>
    <row r="69" spans="1:31">
      <c r="A69" s="77"/>
      <c r="B69" s="77"/>
      <c r="M69" s="77"/>
      <c r="N69" s="77"/>
      <c r="O69" s="77"/>
      <c r="P69" s="77"/>
      <c r="Q69" s="77"/>
      <c r="R69" s="77"/>
      <c r="S69" s="77"/>
      <c r="T69" s="77"/>
      <c r="U69" s="77"/>
      <c r="V69" s="77"/>
      <c r="W69" s="77"/>
      <c r="X69" s="77"/>
      <c r="Y69" s="77"/>
      <c r="Z69" s="77"/>
      <c r="AA69" s="77"/>
      <c r="AB69" s="77"/>
      <c r="AC69" s="77"/>
      <c r="AD69" s="77"/>
      <c r="AE69" s="77"/>
    </row>
    <row r="70" spans="1:31">
      <c r="A70" s="77"/>
      <c r="B70" s="77"/>
      <c r="M70" s="77"/>
      <c r="N70" s="77"/>
      <c r="O70" s="77"/>
      <c r="P70" s="77"/>
      <c r="Q70" s="77"/>
      <c r="R70" s="77"/>
      <c r="S70" s="77"/>
      <c r="T70" s="77"/>
      <c r="U70" s="77"/>
      <c r="V70" s="77"/>
      <c r="W70" s="77"/>
      <c r="X70" s="77"/>
      <c r="Y70" s="77"/>
      <c r="Z70" s="77"/>
      <c r="AA70" s="77"/>
      <c r="AB70" s="77"/>
      <c r="AC70" s="77"/>
      <c r="AD70" s="77"/>
      <c r="AE70" s="77"/>
    </row>
    <row r="71" spans="1:31">
      <c r="A71" s="77"/>
      <c r="B71" s="77"/>
      <c r="M71" s="77"/>
      <c r="N71" s="77"/>
      <c r="O71" s="77"/>
      <c r="P71" s="77"/>
      <c r="Q71" s="77"/>
      <c r="R71" s="77"/>
      <c r="S71" s="77"/>
      <c r="T71" s="77"/>
      <c r="U71" s="77"/>
      <c r="V71" s="77"/>
      <c r="W71" s="77"/>
      <c r="X71" s="77"/>
      <c r="Y71" s="77"/>
      <c r="Z71" s="77"/>
      <c r="AA71" s="77"/>
      <c r="AB71" s="77"/>
      <c r="AC71" s="77"/>
      <c r="AD71" s="77"/>
      <c r="AE71" s="77"/>
    </row>
    <row r="72" spans="1:31">
      <c r="A72" s="77"/>
      <c r="B72" s="77"/>
      <c r="M72" s="77"/>
      <c r="N72" s="77"/>
      <c r="O72" s="77"/>
      <c r="P72" s="77"/>
      <c r="Q72" s="77"/>
      <c r="R72" s="77"/>
      <c r="S72" s="77"/>
      <c r="T72" s="77"/>
      <c r="U72" s="77"/>
      <c r="V72" s="77"/>
      <c r="W72" s="77"/>
      <c r="X72" s="77"/>
      <c r="Y72" s="77"/>
      <c r="Z72" s="77"/>
      <c r="AA72" s="77"/>
      <c r="AB72" s="77"/>
      <c r="AC72" s="77"/>
      <c r="AD72" s="77"/>
      <c r="AE72" s="77"/>
    </row>
    <row r="73" spans="1:31">
      <c r="A73" s="77"/>
      <c r="B73" s="77"/>
      <c r="M73" s="77"/>
      <c r="N73" s="77"/>
      <c r="O73" s="77"/>
      <c r="P73" s="77"/>
      <c r="Q73" s="77"/>
      <c r="R73" s="77"/>
      <c r="S73" s="77"/>
      <c r="T73" s="77"/>
      <c r="U73" s="77"/>
      <c r="V73" s="77"/>
      <c r="W73" s="77"/>
      <c r="X73" s="77"/>
      <c r="Y73" s="77"/>
      <c r="Z73" s="77"/>
      <c r="AA73" s="77"/>
      <c r="AB73" s="77"/>
      <c r="AC73" s="77"/>
      <c r="AD73" s="77"/>
      <c r="AE73" s="77"/>
    </row>
    <row r="74" spans="1:31">
      <c r="A74" s="77"/>
      <c r="B74" s="77"/>
      <c r="M74" s="77"/>
      <c r="N74" s="77"/>
      <c r="O74" s="77"/>
      <c r="P74" s="77"/>
      <c r="Q74" s="77"/>
      <c r="R74" s="77"/>
      <c r="S74" s="77"/>
      <c r="T74" s="77"/>
      <c r="U74" s="77"/>
      <c r="V74" s="77"/>
      <c r="W74" s="77"/>
      <c r="X74" s="77"/>
      <c r="Y74" s="77"/>
      <c r="Z74" s="77"/>
      <c r="AA74" s="77"/>
      <c r="AB74" s="77"/>
      <c r="AC74" s="77"/>
      <c r="AD74" s="77"/>
      <c r="AE74" s="77"/>
    </row>
    <row r="75" spans="1:31">
      <c r="A75" s="77"/>
      <c r="B75" s="77"/>
      <c r="M75" s="77"/>
      <c r="N75" s="77"/>
      <c r="O75" s="77"/>
      <c r="P75" s="77"/>
      <c r="Q75" s="77"/>
      <c r="R75" s="77"/>
      <c r="S75" s="77"/>
      <c r="T75" s="77"/>
      <c r="U75" s="77"/>
      <c r="V75" s="77"/>
      <c r="W75" s="77"/>
      <c r="X75" s="77"/>
      <c r="Y75" s="77"/>
      <c r="Z75" s="77"/>
      <c r="AA75" s="77"/>
      <c r="AB75" s="77"/>
      <c r="AC75" s="77"/>
      <c r="AD75" s="77"/>
      <c r="AE75" s="77"/>
    </row>
    <row r="76" spans="1:31">
      <c r="A76" s="77"/>
      <c r="B76" s="77"/>
      <c r="M76" s="77"/>
      <c r="N76" s="77"/>
      <c r="O76" s="77"/>
      <c r="P76" s="77"/>
      <c r="Q76" s="77"/>
      <c r="R76" s="77"/>
      <c r="S76" s="77"/>
      <c r="T76" s="77"/>
      <c r="U76" s="77"/>
      <c r="V76" s="77"/>
      <c r="W76" s="77"/>
      <c r="X76" s="77"/>
      <c r="Y76" s="77"/>
      <c r="Z76" s="77"/>
      <c r="AA76" s="77"/>
      <c r="AB76" s="77"/>
      <c r="AC76" s="77"/>
      <c r="AD76" s="77"/>
      <c r="AE76" s="77"/>
    </row>
    <row r="77" spans="1:31">
      <c r="A77" s="77"/>
      <c r="B77" s="77"/>
      <c r="M77" s="77"/>
      <c r="N77" s="77"/>
      <c r="O77" s="77"/>
      <c r="P77" s="77"/>
      <c r="Q77" s="77"/>
      <c r="R77" s="77"/>
      <c r="S77" s="77"/>
      <c r="T77" s="77"/>
      <c r="U77" s="77"/>
      <c r="V77" s="77"/>
      <c r="W77" s="77"/>
      <c r="X77" s="77"/>
      <c r="Y77" s="77"/>
      <c r="Z77" s="77"/>
      <c r="AA77" s="77"/>
      <c r="AB77" s="77"/>
      <c r="AC77" s="77"/>
      <c r="AD77" s="77"/>
      <c r="AE77" s="77"/>
    </row>
    <row r="78" spans="1:31">
      <c r="A78" s="77"/>
      <c r="B78" s="77"/>
      <c r="M78" s="77"/>
      <c r="N78" s="77"/>
      <c r="O78" s="77"/>
      <c r="P78" s="77"/>
      <c r="Q78" s="77"/>
      <c r="R78" s="77"/>
      <c r="S78" s="77"/>
      <c r="T78" s="77"/>
      <c r="U78" s="77"/>
      <c r="V78" s="77"/>
      <c r="W78" s="77"/>
      <c r="X78" s="77"/>
      <c r="Y78" s="77"/>
      <c r="Z78" s="77"/>
      <c r="AA78" s="77"/>
      <c r="AB78" s="77"/>
      <c r="AC78" s="77"/>
      <c r="AD78" s="77"/>
      <c r="AE78" s="77"/>
    </row>
    <row r="79" spans="1:31">
      <c r="A79" s="77"/>
      <c r="B79" s="77"/>
      <c r="M79" s="77"/>
      <c r="N79" s="77"/>
      <c r="O79" s="77"/>
      <c r="P79" s="77"/>
      <c r="Q79" s="77"/>
      <c r="R79" s="77"/>
      <c r="S79" s="77"/>
      <c r="T79" s="77"/>
      <c r="U79" s="77"/>
      <c r="V79" s="77"/>
      <c r="W79" s="77"/>
      <c r="X79" s="77"/>
      <c r="Y79" s="77"/>
      <c r="Z79" s="77"/>
      <c r="AA79" s="77"/>
      <c r="AB79" s="77"/>
      <c r="AC79" s="77"/>
      <c r="AD79" s="77"/>
      <c r="AE79" s="77"/>
    </row>
    <row r="80" spans="1:31">
      <c r="A80" s="77"/>
      <c r="B80" s="77"/>
      <c r="M80" s="77"/>
      <c r="N80" s="77"/>
      <c r="O80" s="77"/>
      <c r="P80" s="77"/>
      <c r="Q80" s="77"/>
      <c r="R80" s="77"/>
      <c r="S80" s="77"/>
      <c r="T80" s="77"/>
      <c r="U80" s="77"/>
      <c r="V80" s="77"/>
      <c r="W80" s="77"/>
      <c r="X80" s="77"/>
      <c r="Y80" s="77"/>
      <c r="Z80" s="77"/>
      <c r="AA80" s="77"/>
      <c r="AB80" s="77"/>
      <c r="AC80" s="77"/>
      <c r="AD80" s="77"/>
      <c r="AE80" s="77"/>
    </row>
    <row r="81" spans="1:31">
      <c r="A81" s="77"/>
      <c r="B81" s="77"/>
      <c r="M81" s="77"/>
      <c r="N81" s="77"/>
      <c r="O81" s="77"/>
      <c r="P81" s="77"/>
      <c r="Q81" s="77"/>
      <c r="R81" s="77"/>
      <c r="S81" s="77"/>
      <c r="T81" s="77"/>
      <c r="U81" s="77"/>
      <c r="V81" s="77"/>
      <c r="W81" s="77"/>
      <c r="X81" s="77"/>
      <c r="Y81" s="77"/>
      <c r="Z81" s="77"/>
      <c r="AA81" s="77"/>
      <c r="AB81" s="77"/>
      <c r="AC81" s="77"/>
      <c r="AD81" s="77"/>
      <c r="AE81" s="77"/>
    </row>
    <row r="82" spans="1:31">
      <c r="A82" s="77"/>
      <c r="B82" s="77"/>
      <c r="M82" s="77"/>
      <c r="N82" s="77"/>
      <c r="O82" s="77"/>
      <c r="P82" s="77"/>
      <c r="Q82" s="77"/>
      <c r="R82" s="77"/>
      <c r="S82" s="77"/>
      <c r="T82" s="77"/>
      <c r="U82" s="77"/>
      <c r="V82" s="77"/>
      <c r="W82" s="77"/>
      <c r="X82" s="77"/>
      <c r="Y82" s="77"/>
      <c r="Z82" s="77"/>
      <c r="AA82" s="77"/>
      <c r="AB82" s="77"/>
      <c r="AC82" s="77"/>
      <c r="AD82" s="77"/>
      <c r="AE82" s="77"/>
    </row>
    <row r="83" spans="1:31">
      <c r="A83" s="77"/>
      <c r="B83" s="77"/>
      <c r="M83" s="77"/>
      <c r="N83" s="77"/>
      <c r="O83" s="77"/>
      <c r="P83" s="77"/>
      <c r="Q83" s="77"/>
      <c r="R83" s="77"/>
      <c r="S83" s="77"/>
      <c r="T83" s="77"/>
      <c r="U83" s="77"/>
      <c r="V83" s="77"/>
      <c r="W83" s="77"/>
      <c r="X83" s="77"/>
      <c r="Y83" s="77"/>
      <c r="Z83" s="77"/>
      <c r="AA83" s="77"/>
      <c r="AB83" s="77"/>
      <c r="AC83" s="77"/>
      <c r="AD83" s="77"/>
      <c r="AE83" s="77"/>
    </row>
    <row r="84" spans="1:31">
      <c r="A84" s="77"/>
      <c r="B84" s="77"/>
      <c r="M84" s="77"/>
      <c r="N84" s="77"/>
      <c r="O84" s="77"/>
      <c r="P84" s="77"/>
      <c r="Q84" s="77"/>
      <c r="R84" s="77"/>
      <c r="S84" s="77"/>
      <c r="T84" s="77"/>
      <c r="U84" s="77"/>
      <c r="V84" s="77"/>
      <c r="W84" s="77"/>
      <c r="X84" s="77"/>
      <c r="Y84" s="77"/>
      <c r="Z84" s="77"/>
      <c r="AA84" s="77"/>
      <c r="AB84" s="77"/>
      <c r="AC84" s="77"/>
      <c r="AD84" s="77"/>
      <c r="AE84" s="77"/>
    </row>
    <row r="85" spans="1:31">
      <c r="A85" s="77"/>
      <c r="B85" s="77"/>
      <c r="M85" s="77"/>
      <c r="N85" s="77"/>
      <c r="O85" s="77"/>
      <c r="P85" s="77"/>
      <c r="Q85" s="77"/>
      <c r="R85" s="77"/>
      <c r="S85" s="77"/>
      <c r="T85" s="77"/>
      <c r="U85" s="77"/>
      <c r="V85" s="77"/>
      <c r="W85" s="77"/>
      <c r="X85" s="77"/>
      <c r="Y85" s="77"/>
      <c r="Z85" s="77"/>
      <c r="AA85" s="77"/>
      <c r="AB85" s="77"/>
      <c r="AC85" s="77"/>
      <c r="AD85" s="77"/>
      <c r="AE85" s="77"/>
    </row>
    <row r="86" spans="1:31">
      <c r="A86" s="77"/>
      <c r="B86" s="77"/>
      <c r="M86" s="77"/>
      <c r="N86" s="77"/>
      <c r="O86" s="77"/>
      <c r="P86" s="77"/>
      <c r="Q86" s="77"/>
      <c r="R86" s="77"/>
      <c r="S86" s="77"/>
      <c r="T86" s="77"/>
      <c r="U86" s="77"/>
      <c r="V86" s="77"/>
      <c r="W86" s="77"/>
      <c r="X86" s="77"/>
      <c r="Y86" s="77"/>
      <c r="Z86" s="77"/>
      <c r="AA86" s="77"/>
      <c r="AB86" s="77"/>
      <c r="AC86" s="77"/>
      <c r="AD86" s="77"/>
      <c r="AE86" s="77"/>
    </row>
    <row r="87" spans="1:31">
      <c r="A87" s="77"/>
      <c r="B87" s="77"/>
      <c r="M87" s="77"/>
      <c r="N87" s="77"/>
      <c r="O87" s="77"/>
      <c r="P87" s="77"/>
      <c r="Q87" s="77"/>
      <c r="R87" s="77"/>
      <c r="S87" s="77"/>
      <c r="T87" s="77"/>
      <c r="U87" s="77"/>
      <c r="V87" s="77"/>
      <c r="W87" s="77"/>
      <c r="X87" s="77"/>
      <c r="Y87" s="77"/>
      <c r="Z87" s="77"/>
      <c r="AA87" s="77"/>
      <c r="AB87" s="77"/>
      <c r="AC87" s="77"/>
      <c r="AD87" s="77"/>
      <c r="AE87" s="77"/>
    </row>
    <row r="88" spans="1:31">
      <c r="A88" s="77"/>
      <c r="B88" s="77"/>
      <c r="M88" s="77"/>
      <c r="N88" s="77"/>
      <c r="O88" s="77"/>
      <c r="P88" s="77"/>
      <c r="Q88" s="77"/>
      <c r="R88" s="77"/>
      <c r="S88" s="77"/>
      <c r="T88" s="77"/>
      <c r="U88" s="77"/>
      <c r="V88" s="77"/>
      <c r="W88" s="77"/>
      <c r="X88" s="77"/>
      <c r="Y88" s="77"/>
      <c r="Z88" s="77"/>
      <c r="AA88" s="77"/>
      <c r="AB88" s="77"/>
      <c r="AC88" s="77"/>
      <c r="AD88" s="77"/>
      <c r="AE88" s="77"/>
    </row>
    <row r="89" spans="1:31">
      <c r="A89" s="77"/>
      <c r="B89" s="77"/>
      <c r="M89" s="77"/>
      <c r="N89" s="77"/>
      <c r="O89" s="77"/>
      <c r="P89" s="77"/>
      <c r="Q89" s="77"/>
      <c r="R89" s="77"/>
      <c r="S89" s="77"/>
      <c r="T89" s="77"/>
      <c r="U89" s="77"/>
      <c r="V89" s="77"/>
      <c r="W89" s="77"/>
      <c r="X89" s="77"/>
      <c r="Y89" s="77"/>
      <c r="Z89" s="77"/>
      <c r="AA89" s="77"/>
      <c r="AB89" s="77"/>
      <c r="AC89" s="77"/>
      <c r="AD89" s="77"/>
      <c r="AE89" s="77"/>
    </row>
    <row r="90" spans="1:31">
      <c r="A90" s="77"/>
      <c r="B90" s="77"/>
      <c r="M90" s="77"/>
      <c r="N90" s="77"/>
      <c r="O90" s="77"/>
      <c r="P90" s="77"/>
      <c r="Q90" s="77"/>
      <c r="R90" s="77"/>
      <c r="S90" s="77"/>
      <c r="T90" s="77"/>
      <c r="U90" s="77"/>
      <c r="V90" s="77"/>
      <c r="W90" s="77"/>
      <c r="X90" s="77"/>
      <c r="Y90" s="77"/>
      <c r="Z90" s="77"/>
      <c r="AA90" s="77"/>
      <c r="AB90" s="77"/>
      <c r="AC90" s="77"/>
      <c r="AD90" s="77"/>
      <c r="AE90" s="77"/>
    </row>
    <row r="91" spans="1:31">
      <c r="A91" s="77"/>
      <c r="B91" s="77"/>
      <c r="M91" s="77"/>
      <c r="N91" s="77"/>
      <c r="O91" s="77"/>
      <c r="P91" s="77"/>
      <c r="Q91" s="77"/>
      <c r="R91" s="77"/>
      <c r="S91" s="77"/>
      <c r="T91" s="77"/>
      <c r="U91" s="77"/>
      <c r="V91" s="77"/>
      <c r="W91" s="77"/>
      <c r="X91" s="77"/>
      <c r="Y91" s="77"/>
      <c r="Z91" s="77"/>
      <c r="AA91" s="77"/>
      <c r="AB91" s="77"/>
      <c r="AC91" s="77"/>
      <c r="AD91" s="77"/>
      <c r="AE91" s="77"/>
    </row>
    <row r="92" spans="1:31">
      <c r="A92" s="77"/>
      <c r="B92" s="77"/>
      <c r="M92" s="77"/>
      <c r="N92" s="77"/>
      <c r="O92" s="77"/>
      <c r="P92" s="77"/>
      <c r="Q92" s="77"/>
      <c r="R92" s="77"/>
      <c r="S92" s="77"/>
      <c r="T92" s="77"/>
      <c r="U92" s="77"/>
      <c r="V92" s="77"/>
      <c r="W92" s="77"/>
      <c r="X92" s="77"/>
      <c r="Y92" s="77"/>
      <c r="Z92" s="77"/>
      <c r="AA92" s="77"/>
      <c r="AB92" s="77"/>
      <c r="AC92" s="77"/>
      <c r="AD92" s="77"/>
      <c r="AE92" s="77"/>
    </row>
    <row r="93" spans="1:31">
      <c r="A93" s="77"/>
      <c r="B93" s="77"/>
      <c r="M93" s="77"/>
      <c r="N93" s="77"/>
      <c r="O93" s="77"/>
      <c r="P93" s="77"/>
      <c r="Q93" s="77"/>
      <c r="R93" s="77"/>
      <c r="S93" s="77"/>
      <c r="T93" s="77"/>
      <c r="U93" s="77"/>
      <c r="V93" s="77"/>
      <c r="W93" s="77"/>
      <c r="X93" s="77"/>
      <c r="Y93" s="77"/>
      <c r="Z93" s="77"/>
      <c r="AA93" s="77"/>
      <c r="AB93" s="77"/>
      <c r="AC93" s="77"/>
      <c r="AD93" s="77"/>
      <c r="AE93" s="77"/>
    </row>
    <row r="94" spans="1:31">
      <c r="A94" s="77"/>
      <c r="B94" s="77"/>
      <c r="M94" s="77"/>
      <c r="N94" s="77"/>
      <c r="O94" s="77"/>
      <c r="P94" s="77"/>
      <c r="Q94" s="77"/>
      <c r="R94" s="77"/>
      <c r="S94" s="77"/>
      <c r="T94" s="77"/>
      <c r="U94" s="77"/>
      <c r="V94" s="77"/>
      <c r="W94" s="77"/>
      <c r="X94" s="77"/>
      <c r="Y94" s="77"/>
      <c r="Z94" s="77"/>
      <c r="AA94" s="77"/>
      <c r="AB94" s="77"/>
      <c r="AC94" s="77"/>
      <c r="AD94" s="77"/>
      <c r="AE94" s="77"/>
    </row>
    <row r="95" spans="1:31">
      <c r="A95" s="77"/>
      <c r="B95" s="77"/>
      <c r="M95" s="77"/>
      <c r="N95" s="77"/>
      <c r="O95" s="77"/>
      <c r="P95" s="77"/>
      <c r="Q95" s="77"/>
      <c r="R95" s="77"/>
      <c r="S95" s="77"/>
      <c r="T95" s="77"/>
      <c r="U95" s="77"/>
      <c r="V95" s="77"/>
      <c r="W95" s="77"/>
      <c r="X95" s="77"/>
      <c r="Y95" s="77"/>
      <c r="Z95" s="77"/>
      <c r="AA95" s="77"/>
      <c r="AB95" s="77"/>
      <c r="AC95" s="77"/>
      <c r="AD95" s="77"/>
      <c r="AE95" s="77"/>
    </row>
    <row r="96" spans="1:31">
      <c r="A96" s="77"/>
      <c r="B96" s="77"/>
      <c r="M96" s="77"/>
      <c r="N96" s="77"/>
      <c r="O96" s="77"/>
      <c r="P96" s="77"/>
      <c r="Q96" s="77"/>
      <c r="R96" s="77"/>
      <c r="S96" s="77"/>
      <c r="T96" s="77"/>
      <c r="U96" s="77"/>
      <c r="V96" s="77"/>
      <c r="W96" s="77"/>
      <c r="X96" s="77"/>
      <c r="Y96" s="77"/>
      <c r="Z96" s="77"/>
      <c r="AA96" s="77"/>
      <c r="AB96" s="77"/>
      <c r="AC96" s="77"/>
      <c r="AD96" s="77"/>
      <c r="AE96" s="77"/>
    </row>
    <row r="97" spans="1:31">
      <c r="A97" s="77"/>
      <c r="B97" s="77"/>
      <c r="M97" s="77"/>
      <c r="N97" s="77"/>
      <c r="O97" s="77"/>
      <c r="P97" s="77"/>
      <c r="Q97" s="77"/>
      <c r="R97" s="77"/>
      <c r="S97" s="77"/>
      <c r="T97" s="77"/>
      <c r="U97" s="77"/>
      <c r="V97" s="77"/>
      <c r="W97" s="77"/>
      <c r="X97" s="77"/>
      <c r="Y97" s="77"/>
      <c r="Z97" s="77"/>
      <c r="AA97" s="77"/>
      <c r="AB97" s="77"/>
      <c r="AC97" s="77"/>
      <c r="AD97" s="77"/>
      <c r="AE97" s="77"/>
    </row>
    <row r="98" spans="1:31">
      <c r="A98" s="77"/>
      <c r="B98" s="77"/>
      <c r="M98" s="77"/>
      <c r="N98" s="77"/>
      <c r="O98" s="77"/>
      <c r="P98" s="77"/>
      <c r="Q98" s="77"/>
      <c r="R98" s="77"/>
      <c r="S98" s="77"/>
      <c r="T98" s="77"/>
      <c r="U98" s="77"/>
      <c r="V98" s="77"/>
      <c r="W98" s="77"/>
      <c r="X98" s="77"/>
      <c r="Y98" s="77"/>
      <c r="Z98" s="77"/>
      <c r="AA98" s="77"/>
      <c r="AB98" s="77"/>
      <c r="AC98" s="77"/>
      <c r="AD98" s="77"/>
      <c r="AE98" s="77"/>
    </row>
    <row r="99" spans="1:31">
      <c r="A99" s="77"/>
      <c r="B99" s="77"/>
      <c r="M99" s="77"/>
      <c r="N99" s="77"/>
      <c r="O99" s="77"/>
      <c r="P99" s="77"/>
      <c r="Q99" s="77"/>
      <c r="R99" s="77"/>
      <c r="S99" s="77"/>
      <c r="T99" s="77"/>
      <c r="U99" s="77"/>
      <c r="V99" s="77"/>
      <c r="W99" s="77"/>
      <c r="X99" s="77"/>
      <c r="Y99" s="77"/>
      <c r="Z99" s="77"/>
      <c r="AA99" s="77"/>
      <c r="AB99" s="77"/>
      <c r="AC99" s="77"/>
      <c r="AD99" s="77"/>
      <c r="AE99" s="77"/>
    </row>
    <row r="100" spans="1:31">
      <c r="A100" s="77"/>
      <c r="B100" s="77"/>
      <c r="M100" s="77"/>
      <c r="N100" s="77"/>
      <c r="O100" s="77"/>
      <c r="P100" s="77"/>
      <c r="Q100" s="77"/>
      <c r="R100" s="77"/>
      <c r="S100" s="77"/>
      <c r="T100" s="77"/>
      <c r="U100" s="77"/>
      <c r="V100" s="77"/>
      <c r="W100" s="77"/>
      <c r="X100" s="77"/>
      <c r="Y100" s="77"/>
      <c r="Z100" s="77"/>
      <c r="AA100" s="77"/>
      <c r="AB100" s="77"/>
      <c r="AC100" s="77"/>
      <c r="AD100" s="77"/>
      <c r="AE100" s="77"/>
    </row>
    <row r="101" spans="1:31">
      <c r="A101" s="77"/>
      <c r="B101" s="77"/>
      <c r="M101" s="77"/>
      <c r="N101" s="77"/>
      <c r="O101" s="77"/>
      <c r="P101" s="77"/>
      <c r="Q101" s="77"/>
      <c r="R101" s="77"/>
      <c r="S101" s="77"/>
      <c r="T101" s="77"/>
      <c r="U101" s="77"/>
      <c r="V101" s="77"/>
      <c r="W101" s="77"/>
      <c r="X101" s="77"/>
      <c r="Y101" s="77"/>
      <c r="Z101" s="77"/>
      <c r="AA101" s="77"/>
      <c r="AB101" s="77"/>
      <c r="AC101" s="77"/>
      <c r="AD101" s="77"/>
      <c r="AE101" s="77"/>
    </row>
    <row r="102" spans="1:31">
      <c r="A102" s="77"/>
      <c r="B102" s="77"/>
      <c r="M102" s="77"/>
      <c r="N102" s="77"/>
      <c r="O102" s="77"/>
      <c r="P102" s="77"/>
      <c r="Q102" s="77"/>
      <c r="R102" s="77"/>
      <c r="S102" s="77"/>
      <c r="T102" s="77"/>
      <c r="U102" s="77"/>
      <c r="V102" s="77"/>
      <c r="W102" s="77"/>
      <c r="X102" s="77"/>
      <c r="Y102" s="77"/>
      <c r="Z102" s="77"/>
      <c r="AA102" s="77"/>
      <c r="AB102" s="77"/>
      <c r="AC102" s="77"/>
      <c r="AD102" s="77"/>
      <c r="AE102" s="77"/>
    </row>
    <row r="103" spans="1:31">
      <c r="A103" s="77"/>
      <c r="B103" s="77"/>
      <c r="M103" s="77"/>
      <c r="N103" s="77"/>
      <c r="O103" s="77"/>
      <c r="P103" s="77"/>
      <c r="Q103" s="77"/>
      <c r="R103" s="77"/>
      <c r="S103" s="77"/>
      <c r="T103" s="77"/>
      <c r="U103" s="77"/>
      <c r="V103" s="77"/>
      <c r="W103" s="77"/>
      <c r="X103" s="77"/>
      <c r="Y103" s="77"/>
      <c r="Z103" s="77"/>
      <c r="AA103" s="77"/>
      <c r="AB103" s="77"/>
      <c r="AC103" s="77"/>
      <c r="AD103" s="77"/>
      <c r="AE103" s="77"/>
    </row>
    <row r="104" spans="1:31">
      <c r="A104" s="77"/>
      <c r="B104" s="77"/>
      <c r="M104" s="77"/>
      <c r="N104" s="77"/>
      <c r="O104" s="77"/>
      <c r="P104" s="77"/>
      <c r="Q104" s="77"/>
      <c r="R104" s="77"/>
      <c r="S104" s="77"/>
      <c r="T104" s="77"/>
      <c r="U104" s="77"/>
      <c r="V104" s="77"/>
      <c r="W104" s="77"/>
      <c r="X104" s="77"/>
      <c r="Y104" s="77"/>
      <c r="Z104" s="77"/>
      <c r="AA104" s="77"/>
      <c r="AB104" s="77"/>
      <c r="AC104" s="77"/>
      <c r="AD104" s="77"/>
      <c r="AE104" s="77"/>
    </row>
    <row r="105" spans="1:31">
      <c r="A105" s="77"/>
      <c r="B105" s="77"/>
      <c r="M105" s="77"/>
      <c r="N105" s="77"/>
      <c r="O105" s="77"/>
      <c r="P105" s="77"/>
      <c r="Q105" s="77"/>
      <c r="R105" s="77"/>
      <c r="S105" s="77"/>
      <c r="T105" s="77"/>
      <c r="U105" s="77"/>
      <c r="V105" s="77"/>
      <c r="W105" s="77"/>
      <c r="X105" s="77"/>
      <c r="Y105" s="77"/>
      <c r="Z105" s="77"/>
      <c r="AA105" s="77"/>
      <c r="AB105" s="77"/>
      <c r="AC105" s="77"/>
      <c r="AD105" s="77"/>
      <c r="AE105" s="77"/>
    </row>
    <row r="106" spans="1:31">
      <c r="A106" s="77"/>
      <c r="B106" s="77"/>
      <c r="M106" s="77"/>
      <c r="N106" s="77"/>
      <c r="O106" s="77"/>
      <c r="P106" s="77"/>
      <c r="Q106" s="77"/>
      <c r="R106" s="77"/>
      <c r="S106" s="77"/>
      <c r="T106" s="77"/>
      <c r="U106" s="77"/>
      <c r="V106" s="77"/>
      <c r="W106" s="77"/>
      <c r="X106" s="77"/>
      <c r="Y106" s="77"/>
      <c r="Z106" s="77"/>
      <c r="AA106" s="77"/>
      <c r="AB106" s="77"/>
      <c r="AC106" s="77"/>
      <c r="AD106" s="77"/>
      <c r="AE106" s="77"/>
    </row>
    <row r="107" spans="1:31">
      <c r="A107" s="77"/>
      <c r="B107" s="77"/>
    </row>
    <row r="108" spans="1:31">
      <c r="A108" s="77"/>
      <c r="B108" s="77"/>
    </row>
    <row r="109" spans="1:31">
      <c r="A109" s="77"/>
      <c r="B109" s="77"/>
    </row>
    <row r="110" spans="1:31">
      <c r="A110" s="77"/>
      <c r="B110" s="77"/>
    </row>
  </sheetData>
  <mergeCells count="20">
    <mergeCell ref="A38:D38"/>
    <mergeCell ref="A30:B30"/>
    <mergeCell ref="A32:D32"/>
    <mergeCell ref="A33:D33"/>
    <mergeCell ref="A34:D34"/>
    <mergeCell ref="A37:D37"/>
    <mergeCell ref="A36:D36"/>
    <mergeCell ref="A28:B28"/>
    <mergeCell ref="C28:D28"/>
    <mergeCell ref="A29:B29"/>
    <mergeCell ref="C29:D29"/>
    <mergeCell ref="B1:C1"/>
    <mergeCell ref="A3:D4"/>
    <mergeCell ref="A5:D5"/>
    <mergeCell ref="A6:C6"/>
    <mergeCell ref="B7:D7"/>
    <mergeCell ref="B8:D8"/>
    <mergeCell ref="B10:C10"/>
    <mergeCell ref="B11:C11"/>
    <mergeCell ref="A14:D14"/>
  </mergeCells>
  <phoneticPr fontId="7" type="noConversion"/>
  <pageMargins left="1.19" right="0.75" top="1" bottom="1" header="0.5" footer="0.5"/>
  <pageSetup paperSize="9" scale="96"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5F8-20A9-4623-B129-F666D3C3FD86}">
  <dimension ref="A1:AL831"/>
  <sheetViews>
    <sheetView workbookViewId="0">
      <selection activeCell="D4" sqref="D4:F5"/>
    </sheetView>
  </sheetViews>
  <sheetFormatPr defaultColWidth="11.44140625" defaultRowHeight="15"/>
  <cols>
    <col min="1" max="1" width="3.21875" style="3" customWidth="1"/>
    <col min="2" max="16384" width="11.44140625" style="3"/>
  </cols>
  <sheetData>
    <row r="1" spans="1:38" ht="20.100000000000001" customHeight="1">
      <c r="A1" s="830"/>
      <c r="B1" s="831" t="s">
        <v>1859</v>
      </c>
      <c r="C1" s="832"/>
      <c r="D1" s="832"/>
      <c r="E1" s="832"/>
      <c r="F1" s="832"/>
      <c r="G1" s="833"/>
      <c r="H1" s="837"/>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c r="AH1" s="838"/>
      <c r="AI1" s="838"/>
      <c r="AJ1" s="838"/>
      <c r="AK1" s="838"/>
      <c r="AL1" s="838"/>
    </row>
    <row r="2" spans="1:38" ht="19.05" customHeight="1">
      <c r="A2" s="830"/>
      <c r="B2" s="834" t="s">
        <v>1860</v>
      </c>
      <c r="C2" s="835"/>
      <c r="D2" s="835"/>
      <c r="E2" s="835"/>
      <c r="F2" s="835"/>
      <c r="G2" s="836"/>
      <c r="H2" s="837"/>
      <c r="I2" s="838"/>
      <c r="J2" s="838"/>
      <c r="K2" s="838"/>
      <c r="L2" s="838"/>
      <c r="M2" s="838"/>
      <c r="N2" s="838"/>
      <c r="O2" s="838"/>
      <c r="P2" s="838"/>
      <c r="Q2" s="838"/>
      <c r="R2" s="838"/>
      <c r="S2" s="838"/>
      <c r="T2" s="838"/>
      <c r="U2" s="838"/>
      <c r="V2" s="838"/>
      <c r="W2" s="838"/>
      <c r="X2" s="838"/>
      <c r="Y2" s="838"/>
      <c r="Z2" s="838"/>
      <c r="AA2" s="838"/>
      <c r="AB2" s="838"/>
      <c r="AC2" s="838"/>
      <c r="AD2" s="838"/>
      <c r="AE2" s="838"/>
      <c r="AF2" s="838"/>
      <c r="AG2" s="838"/>
      <c r="AH2" s="838"/>
      <c r="AI2" s="838"/>
      <c r="AJ2" s="838"/>
      <c r="AK2" s="838"/>
      <c r="AL2" s="838"/>
    </row>
    <row r="3" spans="1:38" ht="98.55" customHeight="1">
      <c r="A3" s="370"/>
      <c r="B3" s="371">
        <v>1</v>
      </c>
      <c r="C3" s="372" t="s">
        <v>1861</v>
      </c>
      <c r="D3" s="845" t="s">
        <v>1862</v>
      </c>
      <c r="E3" s="846"/>
      <c r="F3" s="846"/>
      <c r="G3" s="847"/>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row>
    <row r="4" spans="1:38" ht="49.05" customHeight="1">
      <c r="A4" s="373"/>
      <c r="B4" s="371">
        <v>2</v>
      </c>
      <c r="C4" s="372" t="s">
        <v>1863</v>
      </c>
      <c r="D4" s="848" t="s">
        <v>1864</v>
      </c>
      <c r="E4" s="849"/>
      <c r="F4" s="850"/>
      <c r="G4" s="374" t="s">
        <v>1865</v>
      </c>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row>
    <row r="5" spans="1:38" ht="36.75" customHeight="1">
      <c r="A5" s="375"/>
      <c r="B5" s="371">
        <v>3</v>
      </c>
      <c r="C5" s="372" t="s">
        <v>1866</v>
      </c>
      <c r="D5" s="851"/>
      <c r="E5" s="852"/>
      <c r="F5" s="853"/>
      <c r="G5" s="374" t="s">
        <v>1867</v>
      </c>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row>
    <row r="6" spans="1:38">
      <c r="A6" s="375"/>
      <c r="B6" s="371">
        <v>4</v>
      </c>
      <c r="C6" s="854" t="s">
        <v>1868</v>
      </c>
      <c r="D6" s="855"/>
      <c r="E6" s="855"/>
      <c r="F6" s="855"/>
      <c r="G6" s="856"/>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row>
    <row r="7" spans="1:38">
      <c r="A7" s="375"/>
      <c r="B7" s="376"/>
      <c r="C7" s="376"/>
      <c r="D7" s="376"/>
      <c r="E7" s="376"/>
      <c r="F7" s="376"/>
      <c r="G7" s="376"/>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row>
    <row r="8" spans="1:38">
      <c r="A8" s="375"/>
      <c r="B8" s="842" t="s">
        <v>1869</v>
      </c>
      <c r="C8" s="843"/>
      <c r="D8" s="843"/>
      <c r="E8" s="843"/>
      <c r="F8" s="843"/>
      <c r="G8" s="844"/>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row>
    <row r="9" spans="1:38" s="4" customFormat="1" ht="24">
      <c r="A9" s="375"/>
      <c r="B9" s="378" t="s">
        <v>1870</v>
      </c>
      <c r="C9" s="378" t="s">
        <v>1871</v>
      </c>
      <c r="D9" s="379" t="s">
        <v>1872</v>
      </c>
      <c r="E9" s="379" t="s">
        <v>1873</v>
      </c>
      <c r="F9" s="379" t="s">
        <v>1874</v>
      </c>
      <c r="G9" s="380" t="s">
        <v>1875</v>
      </c>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row>
    <row r="10" spans="1:38" s="4" customFormat="1" ht="20.25" customHeight="1">
      <c r="A10" s="375"/>
      <c r="B10" s="378">
        <v>1000</v>
      </c>
      <c r="C10" s="378" t="s">
        <v>1854</v>
      </c>
      <c r="D10" s="378" t="s">
        <v>1853</v>
      </c>
      <c r="E10" s="381"/>
      <c r="F10" s="381"/>
      <c r="G10" s="382"/>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377"/>
      <c r="AL10" s="377"/>
    </row>
    <row r="11" spans="1:38" ht="52.8">
      <c r="A11" s="375"/>
      <c r="B11" s="372">
        <v>1010</v>
      </c>
      <c r="C11" s="372" t="s">
        <v>1876</v>
      </c>
      <c r="D11" s="839"/>
      <c r="E11" s="383" t="s">
        <v>1877</v>
      </c>
      <c r="F11" s="384"/>
      <c r="G11" s="384"/>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row>
    <row r="12" spans="1:38" ht="26.4">
      <c r="A12" s="375"/>
      <c r="B12" s="372">
        <v>1020</v>
      </c>
      <c r="C12" s="372" t="s">
        <v>1878</v>
      </c>
      <c r="D12" s="840"/>
      <c r="E12" s="383" t="s">
        <v>1879</v>
      </c>
      <c r="F12" s="384"/>
      <c r="G12" s="384"/>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row>
    <row r="13" spans="1:38" ht="39.6">
      <c r="A13" s="375"/>
      <c r="B13" s="372">
        <v>1030</v>
      </c>
      <c r="C13" s="372" t="s">
        <v>1880</v>
      </c>
      <c r="D13" s="840"/>
      <c r="E13" s="383" t="s">
        <v>1881</v>
      </c>
      <c r="F13" s="384"/>
      <c r="G13" s="384" t="s">
        <v>1882</v>
      </c>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row>
    <row r="14" spans="1:38" ht="52.8">
      <c r="A14" s="375"/>
      <c r="B14" s="372">
        <v>1040</v>
      </c>
      <c r="C14" s="372" t="s">
        <v>1883</v>
      </c>
      <c r="D14" s="840"/>
      <c r="E14" s="383" t="s">
        <v>1884</v>
      </c>
      <c r="F14" s="384"/>
      <c r="G14" s="384" t="s">
        <v>1885</v>
      </c>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row>
    <row r="15" spans="1:38" ht="31.5" customHeight="1">
      <c r="A15" s="375"/>
      <c r="B15" s="372"/>
      <c r="C15" s="372" t="s">
        <v>1886</v>
      </c>
      <c r="D15" s="840"/>
      <c r="E15" s="383" t="s">
        <v>1887</v>
      </c>
      <c r="F15" s="384"/>
      <c r="G15" s="384"/>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row>
    <row r="16" spans="1:38" ht="39.6">
      <c r="A16" s="375"/>
      <c r="B16" s="372">
        <v>1050</v>
      </c>
      <c r="C16" s="372" t="s">
        <v>1888</v>
      </c>
      <c r="D16" s="841"/>
      <c r="E16" s="383" t="s">
        <v>1889</v>
      </c>
      <c r="F16" s="384"/>
      <c r="G16" s="384"/>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row>
    <row r="17" spans="1:38" ht="24">
      <c r="A17" s="375"/>
      <c r="B17" s="378">
        <v>2000</v>
      </c>
      <c r="C17" s="378" t="s">
        <v>1890</v>
      </c>
      <c r="D17" s="378" t="s">
        <v>1891</v>
      </c>
      <c r="E17" s="381"/>
      <c r="F17" s="381"/>
      <c r="G17" s="382"/>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row>
    <row r="18" spans="1:38" ht="79.2">
      <c r="A18" s="375"/>
      <c r="B18" s="372">
        <v>2010</v>
      </c>
      <c r="C18" s="372" t="s">
        <v>1892</v>
      </c>
      <c r="D18" s="839"/>
      <c r="E18" s="383" t="s">
        <v>1893</v>
      </c>
      <c r="F18" s="384"/>
      <c r="G18" s="384" t="s">
        <v>1894</v>
      </c>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row>
    <row r="19" spans="1:38" ht="26.4">
      <c r="A19" s="375"/>
      <c r="B19" s="372">
        <v>2020</v>
      </c>
      <c r="C19" s="372" t="s">
        <v>1895</v>
      </c>
      <c r="D19" s="840"/>
      <c r="E19" s="383" t="s">
        <v>1896</v>
      </c>
      <c r="F19" s="384"/>
      <c r="G19" s="384"/>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1:38" ht="39.6">
      <c r="A20" s="375"/>
      <c r="B20" s="372"/>
      <c r="C20" s="372" t="s">
        <v>1897</v>
      </c>
      <c r="D20" s="840"/>
      <c r="E20" s="383" t="s">
        <v>1898</v>
      </c>
      <c r="F20" s="384"/>
      <c r="G20" s="384"/>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row>
    <row r="21" spans="1:38" ht="26.4">
      <c r="A21" s="375"/>
      <c r="B21" s="372">
        <v>12000</v>
      </c>
      <c r="C21" s="372" t="s">
        <v>1899</v>
      </c>
      <c r="D21" s="841"/>
      <c r="E21" s="383" t="s">
        <v>1900</v>
      </c>
      <c r="F21" s="384"/>
      <c r="G21" s="384"/>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row>
    <row r="22" spans="1:38" ht="27.75" customHeight="1">
      <c r="A22" s="375"/>
      <c r="B22" s="378">
        <v>3000</v>
      </c>
      <c r="C22" s="378" t="s">
        <v>1901</v>
      </c>
      <c r="D22" s="378" t="s">
        <v>1902</v>
      </c>
      <c r="E22" s="381"/>
      <c r="F22" s="381"/>
      <c r="G22" s="382"/>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row>
    <row r="23" spans="1:38">
      <c r="A23" s="375"/>
      <c r="B23" s="385">
        <v>3020</v>
      </c>
      <c r="C23" s="385" t="s">
        <v>1903</v>
      </c>
      <c r="D23" s="863"/>
      <c r="E23" s="386" t="s">
        <v>1904</v>
      </c>
      <c r="F23" s="386"/>
      <c r="G23" s="386"/>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row>
    <row r="24" spans="1:38" ht="52.8">
      <c r="A24" s="375"/>
      <c r="B24" s="385"/>
      <c r="C24" s="385" t="s">
        <v>1905</v>
      </c>
      <c r="D24" s="864"/>
      <c r="E24" s="866"/>
      <c r="F24" s="383" t="s">
        <v>1906</v>
      </c>
      <c r="G24" s="386"/>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row>
    <row r="25" spans="1:38" ht="52.8">
      <c r="A25" s="375"/>
      <c r="B25" s="385"/>
      <c r="C25" s="385" t="s">
        <v>1907</v>
      </c>
      <c r="D25" s="864"/>
      <c r="E25" s="867"/>
      <c r="F25" s="383" t="s">
        <v>1908</v>
      </c>
      <c r="G25" s="386"/>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row>
    <row r="26" spans="1:38" ht="26.4">
      <c r="A26" s="375"/>
      <c r="B26" s="385"/>
      <c r="C26" s="385" t="s">
        <v>1909</v>
      </c>
      <c r="D26" s="864"/>
      <c r="E26" s="867"/>
      <c r="F26" s="383" t="s">
        <v>1910</v>
      </c>
      <c r="G26" s="386"/>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row>
    <row r="27" spans="1:38" ht="39.6">
      <c r="A27" s="375"/>
      <c r="B27" s="385"/>
      <c r="C27" s="385" t="s">
        <v>1911</v>
      </c>
      <c r="D27" s="864"/>
      <c r="E27" s="867"/>
      <c r="F27" s="383" t="s">
        <v>1912</v>
      </c>
      <c r="G27" s="386"/>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row>
    <row r="28" spans="1:38" ht="26.4">
      <c r="A28" s="375"/>
      <c r="B28" s="385"/>
      <c r="C28" s="385" t="s">
        <v>1913</v>
      </c>
      <c r="D28" s="864"/>
      <c r="E28" s="867"/>
      <c r="F28" s="383" t="s">
        <v>1914</v>
      </c>
      <c r="G28" s="386"/>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row>
    <row r="29" spans="1:38" ht="26.4">
      <c r="A29" s="375"/>
      <c r="B29" s="385"/>
      <c r="C29" s="385" t="s">
        <v>1915</v>
      </c>
      <c r="D29" s="864"/>
      <c r="E29" s="867"/>
      <c r="F29" s="383" t="s">
        <v>1916</v>
      </c>
      <c r="G29" s="386"/>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row>
    <row r="30" spans="1:38" ht="39.6">
      <c r="A30" s="375"/>
      <c r="B30" s="385"/>
      <c r="C30" s="385" t="s">
        <v>1917</v>
      </c>
      <c r="D30" s="864"/>
      <c r="E30" s="868"/>
      <c r="F30" s="383" t="s">
        <v>1918</v>
      </c>
      <c r="G30" s="386"/>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row>
    <row r="31" spans="1:38" ht="52.8">
      <c r="A31" s="375"/>
      <c r="B31" s="385">
        <v>3010</v>
      </c>
      <c r="C31" s="385" t="s">
        <v>1919</v>
      </c>
      <c r="D31" s="864"/>
      <c r="E31" s="383" t="s">
        <v>1920</v>
      </c>
      <c r="F31" s="386"/>
      <c r="G31" s="386"/>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row>
    <row r="32" spans="1:38" ht="52.8">
      <c r="A32" s="375"/>
      <c r="B32" s="385"/>
      <c r="C32" s="385" t="s">
        <v>1921</v>
      </c>
      <c r="D32" s="865"/>
      <c r="E32" s="383" t="s">
        <v>1922</v>
      </c>
      <c r="F32" s="386"/>
      <c r="G32" s="386"/>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row>
    <row r="33" spans="1:38" ht="36">
      <c r="A33" s="375"/>
      <c r="B33" s="378">
        <v>4000</v>
      </c>
      <c r="C33" s="378" t="s">
        <v>1923</v>
      </c>
      <c r="D33" s="378" t="s">
        <v>1924</v>
      </c>
      <c r="E33" s="381"/>
      <c r="F33" s="381"/>
      <c r="G33" s="382"/>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row>
    <row r="34" spans="1:38" ht="66">
      <c r="A34" s="375"/>
      <c r="B34" s="372">
        <v>4010</v>
      </c>
      <c r="C34" s="372" t="s">
        <v>1925</v>
      </c>
      <c r="D34" s="839"/>
      <c r="E34" s="383" t="s">
        <v>1926</v>
      </c>
      <c r="F34" s="384"/>
      <c r="G34" s="384"/>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row>
    <row r="35" spans="1:38" ht="52.8">
      <c r="A35" s="375"/>
      <c r="B35" s="372">
        <v>4020</v>
      </c>
      <c r="C35" s="372" t="s">
        <v>1927</v>
      </c>
      <c r="D35" s="840"/>
      <c r="E35" s="383" t="s">
        <v>1928</v>
      </c>
      <c r="F35" s="384"/>
      <c r="G35" s="384"/>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row>
    <row r="36" spans="1:38" ht="60.75" customHeight="1">
      <c r="A36" s="375"/>
      <c r="B36" s="372">
        <v>4030</v>
      </c>
      <c r="C36" s="372" t="s">
        <v>1929</v>
      </c>
      <c r="D36" s="840"/>
      <c r="E36" s="383" t="s">
        <v>1930</v>
      </c>
      <c r="F36" s="384"/>
      <c r="G36" s="384"/>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row>
    <row r="37" spans="1:38" ht="35.1" customHeight="1">
      <c r="A37" s="375"/>
      <c r="B37" s="372">
        <v>4040</v>
      </c>
      <c r="C37" s="372" t="s">
        <v>1931</v>
      </c>
      <c r="D37" s="840"/>
      <c r="E37" s="383" t="s">
        <v>1932</v>
      </c>
      <c r="F37" s="384"/>
      <c r="G37" s="384"/>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row>
    <row r="38" spans="1:38" ht="15.75" customHeight="1">
      <c r="A38" s="375"/>
      <c r="B38" s="372">
        <v>4050</v>
      </c>
      <c r="C38" s="372" t="s">
        <v>1933</v>
      </c>
      <c r="D38" s="840"/>
      <c r="E38" s="383" t="s">
        <v>1934</v>
      </c>
      <c r="F38" s="384"/>
      <c r="G38" s="384"/>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row>
    <row r="39" spans="1:38" ht="16.5" customHeight="1">
      <c r="A39" s="375"/>
      <c r="B39" s="372">
        <v>4060</v>
      </c>
      <c r="C39" s="372" t="s">
        <v>1935</v>
      </c>
      <c r="D39" s="840"/>
      <c r="E39" s="383" t="s">
        <v>1936</v>
      </c>
      <c r="F39" s="384"/>
      <c r="G39" s="384"/>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row>
    <row r="40" spans="1:38" ht="52.8">
      <c r="A40" s="375"/>
      <c r="B40" s="372">
        <v>4070</v>
      </c>
      <c r="C40" s="372" t="s">
        <v>1937</v>
      </c>
      <c r="D40" s="840"/>
      <c r="E40" s="383" t="s">
        <v>1938</v>
      </c>
      <c r="F40" s="384"/>
      <c r="G40" s="384"/>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row>
    <row r="41" spans="1:38" ht="26.4">
      <c r="A41" s="375"/>
      <c r="B41" s="372"/>
      <c r="C41" s="372" t="s">
        <v>1939</v>
      </c>
      <c r="D41" s="840"/>
      <c r="E41" s="383" t="s">
        <v>1940</v>
      </c>
      <c r="F41" s="384"/>
      <c r="G41" s="384"/>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row>
    <row r="42" spans="1:38" ht="39.6">
      <c r="A42" s="375"/>
      <c r="B42" s="372"/>
      <c r="C42" s="372" t="s">
        <v>1941</v>
      </c>
      <c r="D42" s="840"/>
      <c r="E42" s="383" t="s">
        <v>1942</v>
      </c>
      <c r="F42" s="384"/>
      <c r="G42" s="384"/>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row>
    <row r="43" spans="1:38" ht="66">
      <c r="A43" s="375"/>
      <c r="B43" s="372">
        <v>4080</v>
      </c>
      <c r="C43" s="372" t="s">
        <v>1943</v>
      </c>
      <c r="D43" s="841"/>
      <c r="E43" s="383" t="s">
        <v>1944</v>
      </c>
      <c r="F43" s="384"/>
      <c r="G43" s="384"/>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row>
    <row r="44" spans="1:38" ht="24">
      <c r="A44" s="375"/>
      <c r="B44" s="378">
        <v>5000</v>
      </c>
      <c r="C44" s="378" t="s">
        <v>1945</v>
      </c>
      <c r="D44" s="378" t="s">
        <v>1946</v>
      </c>
      <c r="E44" s="381"/>
      <c r="F44" s="381"/>
      <c r="G44" s="382"/>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69"/>
      <c r="AL44" s="369"/>
    </row>
    <row r="45" spans="1:38" ht="39.6">
      <c r="A45" s="375"/>
      <c r="B45" s="372">
        <v>5010</v>
      </c>
      <c r="C45" s="372" t="s">
        <v>1947</v>
      </c>
      <c r="D45" s="839"/>
      <c r="E45" s="383" t="s">
        <v>1948</v>
      </c>
      <c r="F45" s="387"/>
      <c r="G45" s="388"/>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row>
    <row r="46" spans="1:38" ht="51" customHeight="1">
      <c r="A46" s="375"/>
      <c r="B46" s="372">
        <v>5020</v>
      </c>
      <c r="C46" s="372" t="s">
        <v>1949</v>
      </c>
      <c r="D46" s="840"/>
      <c r="E46" s="383" t="s">
        <v>1950</v>
      </c>
      <c r="F46" s="387"/>
      <c r="G46" s="388"/>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row>
    <row r="47" spans="1:38" ht="26.4">
      <c r="A47" s="375"/>
      <c r="B47" s="372"/>
      <c r="C47" s="372" t="s">
        <v>1951</v>
      </c>
      <c r="D47" s="840"/>
      <c r="E47" s="383" t="s">
        <v>1952</v>
      </c>
      <c r="F47" s="387"/>
      <c r="G47" s="388"/>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row>
    <row r="48" spans="1:38" ht="52.8">
      <c r="A48" s="375"/>
      <c r="B48" s="372"/>
      <c r="C48" s="372" t="s">
        <v>1953</v>
      </c>
      <c r="D48" s="840"/>
      <c r="E48" s="383" t="s">
        <v>1954</v>
      </c>
      <c r="F48" s="387"/>
      <c r="G48" s="389" t="s">
        <v>1955</v>
      </c>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row>
    <row r="49" spans="1:38" ht="19.5" customHeight="1">
      <c r="A49" s="375"/>
      <c r="B49" s="372">
        <v>5030</v>
      </c>
      <c r="C49" s="372" t="s">
        <v>1956</v>
      </c>
      <c r="D49" s="840"/>
      <c r="E49" s="384" t="s">
        <v>1957</v>
      </c>
      <c r="F49" s="384"/>
      <c r="G49" s="384"/>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row>
    <row r="50" spans="1:38" ht="26.25" customHeight="1">
      <c r="A50" s="375"/>
      <c r="B50" s="372"/>
      <c r="C50" s="372" t="s">
        <v>1958</v>
      </c>
      <c r="D50" s="840"/>
      <c r="E50" s="857"/>
      <c r="F50" s="384" t="s">
        <v>1959</v>
      </c>
      <c r="G50" s="384"/>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row>
    <row r="51" spans="1:38" ht="21.75" customHeight="1">
      <c r="A51" s="375"/>
      <c r="B51" s="372">
        <v>5031</v>
      </c>
      <c r="C51" s="372" t="s">
        <v>1960</v>
      </c>
      <c r="D51" s="840"/>
      <c r="E51" s="858"/>
      <c r="F51" s="384" t="s">
        <v>1961</v>
      </c>
      <c r="G51" s="384"/>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row>
    <row r="52" spans="1:38" ht="39.6">
      <c r="A52" s="375"/>
      <c r="B52" s="372">
        <v>5032</v>
      </c>
      <c r="C52" s="372" t="s">
        <v>1962</v>
      </c>
      <c r="D52" s="840"/>
      <c r="E52" s="859"/>
      <c r="F52" s="384" t="s">
        <v>1963</v>
      </c>
      <c r="G52" s="384"/>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row>
    <row r="53" spans="1:38" ht="21" customHeight="1">
      <c r="A53" s="375"/>
      <c r="B53" s="372">
        <v>5040</v>
      </c>
      <c r="C53" s="372" t="s">
        <v>1964</v>
      </c>
      <c r="D53" s="840"/>
      <c r="E53" s="860" t="s">
        <v>1965</v>
      </c>
      <c r="F53" s="384"/>
      <c r="G53" s="384"/>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row>
    <row r="54" spans="1:38" ht="66">
      <c r="A54" s="375"/>
      <c r="B54" s="372">
        <v>5041</v>
      </c>
      <c r="C54" s="372" t="s">
        <v>1966</v>
      </c>
      <c r="D54" s="840"/>
      <c r="E54" s="861"/>
      <c r="F54" s="383" t="s">
        <v>1967</v>
      </c>
      <c r="G54" s="384"/>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row>
    <row r="55" spans="1:38" ht="66">
      <c r="A55" s="375"/>
      <c r="B55" s="372" t="s">
        <v>1968</v>
      </c>
      <c r="C55" s="372" t="s">
        <v>1969</v>
      </c>
      <c r="D55" s="840"/>
      <c r="E55" s="861"/>
      <c r="F55" s="383" t="s">
        <v>1970</v>
      </c>
      <c r="G55" s="384"/>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row>
    <row r="56" spans="1:38" ht="46.5" customHeight="1">
      <c r="A56" s="375"/>
      <c r="B56" s="372" t="s">
        <v>1971</v>
      </c>
      <c r="C56" s="372" t="s">
        <v>1972</v>
      </c>
      <c r="D56" s="840"/>
      <c r="E56" s="862"/>
      <c r="F56" s="383" t="s">
        <v>1973</v>
      </c>
      <c r="G56" s="384"/>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row>
    <row r="57" spans="1:38" ht="39.6">
      <c r="A57" s="375"/>
      <c r="B57" s="372"/>
      <c r="C57" s="372" t="s">
        <v>1974</v>
      </c>
      <c r="D57" s="840"/>
      <c r="E57" s="383" t="s">
        <v>1975</v>
      </c>
      <c r="F57" s="384"/>
      <c r="G57" s="384"/>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row>
    <row r="58" spans="1:38" ht="52.8">
      <c r="A58" s="375"/>
      <c r="B58" s="372"/>
      <c r="C58" s="372" t="s">
        <v>1976</v>
      </c>
      <c r="D58" s="841"/>
      <c r="E58" s="383" t="s">
        <v>1977</v>
      </c>
      <c r="F58" s="384"/>
      <c r="G58" s="384"/>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row>
    <row r="59" spans="1:38" ht="36">
      <c r="A59" s="375"/>
      <c r="B59" s="378">
        <v>8000</v>
      </c>
      <c r="C59" s="378" t="s">
        <v>1978</v>
      </c>
      <c r="D59" s="378" t="s">
        <v>1979</v>
      </c>
      <c r="E59" s="381"/>
      <c r="F59" s="381"/>
      <c r="G59" s="382"/>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row>
    <row r="60" spans="1:38">
      <c r="A60" s="375"/>
      <c r="B60" s="372">
        <v>8010</v>
      </c>
      <c r="C60" s="372" t="s">
        <v>1980</v>
      </c>
      <c r="D60" s="839"/>
      <c r="E60" s="857" t="s">
        <v>1981</v>
      </c>
      <c r="F60" s="384"/>
      <c r="G60" s="384"/>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row>
    <row r="61" spans="1:38" ht="39.6">
      <c r="A61" s="375"/>
      <c r="B61" s="372">
        <v>8011</v>
      </c>
      <c r="C61" s="372" t="s">
        <v>1982</v>
      </c>
      <c r="D61" s="840"/>
      <c r="E61" s="858"/>
      <c r="F61" s="383" t="s">
        <v>1983</v>
      </c>
      <c r="G61" s="384"/>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row>
    <row r="62" spans="1:38" ht="26.4">
      <c r="A62" s="375"/>
      <c r="B62" s="372">
        <v>8012</v>
      </c>
      <c r="C62" s="372" t="s">
        <v>1984</v>
      </c>
      <c r="D62" s="840"/>
      <c r="E62" s="858"/>
      <c r="F62" s="383" t="s">
        <v>1985</v>
      </c>
      <c r="G62" s="384"/>
      <c r="H62" s="369"/>
      <c r="I62" s="369"/>
      <c r="J62" s="369"/>
      <c r="K62" s="369"/>
      <c r="L62" s="369"/>
      <c r="M62" s="369"/>
      <c r="N62" s="369"/>
      <c r="O62" s="369"/>
      <c r="P62" s="369"/>
      <c r="Q62" s="369"/>
      <c r="R62" s="369"/>
      <c r="S62" s="369"/>
      <c r="T62" s="369"/>
      <c r="U62" s="369"/>
      <c r="V62" s="369"/>
      <c r="W62" s="369"/>
      <c r="X62" s="369"/>
      <c r="Y62" s="369"/>
      <c r="Z62" s="369"/>
      <c r="AA62" s="369"/>
      <c r="AB62" s="369"/>
      <c r="AC62" s="369"/>
      <c r="AD62" s="369"/>
      <c r="AE62" s="369"/>
      <c r="AF62" s="369"/>
      <c r="AG62" s="369"/>
      <c r="AH62" s="369"/>
      <c r="AI62" s="369"/>
      <c r="AJ62" s="369"/>
      <c r="AK62" s="369"/>
      <c r="AL62" s="369"/>
    </row>
    <row r="63" spans="1:38" ht="26.4">
      <c r="A63" s="375"/>
      <c r="B63" s="372">
        <v>8013</v>
      </c>
      <c r="C63" s="372" t="s">
        <v>1986</v>
      </c>
      <c r="D63" s="840"/>
      <c r="E63" s="858"/>
      <c r="F63" s="383" t="s">
        <v>1987</v>
      </c>
      <c r="G63" s="384"/>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row>
    <row r="64" spans="1:38" ht="79.2">
      <c r="A64" s="375"/>
      <c r="B64" s="372"/>
      <c r="C64" s="372" t="s">
        <v>1988</v>
      </c>
      <c r="D64" s="840"/>
      <c r="E64" s="859"/>
      <c r="F64" s="383" t="s">
        <v>1989</v>
      </c>
      <c r="G64" s="384"/>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row>
    <row r="65" spans="1:38">
      <c r="A65" s="375"/>
      <c r="B65" s="372"/>
      <c r="C65" s="372" t="s">
        <v>1990</v>
      </c>
      <c r="D65" s="840"/>
      <c r="E65" s="857" t="s">
        <v>1991</v>
      </c>
      <c r="F65" s="384"/>
      <c r="G65" s="384"/>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row>
    <row r="66" spans="1:38" ht="15.6" customHeight="1">
      <c r="A66" s="375"/>
      <c r="B66" s="372"/>
      <c r="C66" s="372" t="s">
        <v>1992</v>
      </c>
      <c r="D66" s="840"/>
      <c r="E66" s="858"/>
      <c r="F66" s="383" t="s">
        <v>1993</v>
      </c>
      <c r="G66" s="384"/>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row>
    <row r="67" spans="1:38" ht="39.6">
      <c r="A67" s="375"/>
      <c r="B67" s="372"/>
      <c r="C67" s="372" t="s">
        <v>1994</v>
      </c>
      <c r="D67" s="840"/>
      <c r="E67" s="858"/>
      <c r="F67" s="383" t="s">
        <v>1995</v>
      </c>
      <c r="G67" s="384"/>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row>
    <row r="68" spans="1:38" ht="52.8">
      <c r="A68" s="375"/>
      <c r="B68" s="372"/>
      <c r="C68" s="372" t="s">
        <v>1996</v>
      </c>
      <c r="D68" s="840"/>
      <c r="E68" s="858"/>
      <c r="F68" s="383" t="s">
        <v>1997</v>
      </c>
      <c r="G68" s="384"/>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row>
    <row r="69" spans="1:38" ht="52.8">
      <c r="A69" s="375"/>
      <c r="B69" s="372"/>
      <c r="C69" s="372" t="s">
        <v>1998</v>
      </c>
      <c r="D69" s="840"/>
      <c r="E69" s="858"/>
      <c r="F69" s="383" t="s">
        <v>1999</v>
      </c>
      <c r="G69" s="384"/>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row>
    <row r="70" spans="1:38" ht="31.35" customHeight="1">
      <c r="A70" s="375"/>
      <c r="B70" s="372"/>
      <c r="C70" s="372" t="s">
        <v>2000</v>
      </c>
      <c r="D70" s="840"/>
      <c r="E70" s="858"/>
      <c r="F70" s="383" t="s">
        <v>2001</v>
      </c>
      <c r="G70" s="384"/>
      <c r="H70" s="369"/>
      <c r="I70" s="369"/>
      <c r="J70" s="369"/>
      <c r="K70" s="369"/>
      <c r="L70" s="369"/>
      <c r="M70" s="369"/>
      <c r="N70" s="369"/>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row>
    <row r="71" spans="1:38" ht="15.75" customHeight="1">
      <c r="A71" s="375"/>
      <c r="B71" s="372"/>
      <c r="C71" s="372" t="s">
        <v>2002</v>
      </c>
      <c r="D71" s="840"/>
      <c r="E71" s="858"/>
      <c r="F71" s="383" t="s">
        <v>2003</v>
      </c>
      <c r="G71" s="384" t="s">
        <v>2004</v>
      </c>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69"/>
      <c r="AL71" s="369"/>
    </row>
    <row r="72" spans="1:38" ht="26.4">
      <c r="A72" s="375"/>
      <c r="B72" s="372"/>
      <c r="C72" s="372" t="s">
        <v>2005</v>
      </c>
      <c r="D72" s="840"/>
      <c r="E72" s="858"/>
      <c r="F72" s="383" t="s">
        <v>2006</v>
      </c>
      <c r="G72" s="384"/>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369"/>
      <c r="AL72" s="369"/>
    </row>
    <row r="73" spans="1:38" ht="66">
      <c r="A73" s="375"/>
      <c r="B73" s="372"/>
      <c r="C73" s="372" t="s">
        <v>2007</v>
      </c>
      <c r="D73" s="840"/>
      <c r="E73" s="858"/>
      <c r="F73" s="383" t="s">
        <v>2008</v>
      </c>
      <c r="G73" s="384" t="s">
        <v>2009</v>
      </c>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69"/>
      <c r="AJ73" s="369"/>
      <c r="AK73" s="369"/>
      <c r="AL73" s="369"/>
    </row>
    <row r="74" spans="1:38" ht="15.75" customHeight="1">
      <c r="A74" s="375"/>
      <c r="B74" s="372"/>
      <c r="C74" s="372" t="s">
        <v>2010</v>
      </c>
      <c r="D74" s="840"/>
      <c r="E74" s="859"/>
      <c r="F74" s="383" t="s">
        <v>2011</v>
      </c>
      <c r="G74" s="384"/>
      <c r="H74" s="369"/>
      <c r="I74" s="369"/>
      <c r="J74" s="369"/>
      <c r="K74" s="369"/>
      <c r="L74" s="369"/>
      <c r="M74" s="369"/>
      <c r="N74" s="369"/>
      <c r="O74" s="369"/>
      <c r="P74" s="369"/>
      <c r="Q74" s="369"/>
      <c r="R74" s="369"/>
      <c r="S74" s="369"/>
      <c r="T74" s="369"/>
      <c r="U74" s="369"/>
      <c r="V74" s="369"/>
      <c r="W74" s="369"/>
      <c r="X74" s="369"/>
      <c r="Y74" s="369"/>
      <c r="Z74" s="369"/>
      <c r="AA74" s="369"/>
      <c r="AB74" s="369"/>
      <c r="AC74" s="369"/>
      <c r="AD74" s="369"/>
      <c r="AE74" s="369"/>
      <c r="AF74" s="369"/>
      <c r="AG74" s="369"/>
      <c r="AH74" s="369"/>
      <c r="AI74" s="369"/>
      <c r="AJ74" s="369"/>
      <c r="AK74" s="369"/>
      <c r="AL74" s="369"/>
    </row>
    <row r="75" spans="1:38">
      <c r="A75" s="375"/>
      <c r="B75" s="372">
        <v>8050</v>
      </c>
      <c r="C75" s="372" t="s">
        <v>2012</v>
      </c>
      <c r="D75" s="840"/>
      <c r="E75" s="857" t="s">
        <v>2013</v>
      </c>
      <c r="F75" s="384"/>
      <c r="G75" s="384"/>
      <c r="H75" s="369"/>
      <c r="I75" s="369"/>
      <c r="J75" s="369"/>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c r="AL75" s="369"/>
    </row>
    <row r="76" spans="1:38" ht="39.6">
      <c r="A76" s="375"/>
      <c r="B76" s="372">
        <v>8051</v>
      </c>
      <c r="C76" s="372" t="s">
        <v>2014</v>
      </c>
      <c r="D76" s="840"/>
      <c r="E76" s="858"/>
      <c r="F76" s="383" t="s">
        <v>2015</v>
      </c>
      <c r="G76" s="384"/>
      <c r="H76" s="369"/>
      <c r="I76" s="369"/>
      <c r="J76" s="369"/>
      <c r="K76" s="369"/>
      <c r="L76" s="369"/>
      <c r="M76" s="369"/>
      <c r="N76" s="369"/>
      <c r="O76" s="369"/>
      <c r="P76" s="369"/>
      <c r="Q76" s="369"/>
      <c r="R76" s="369"/>
      <c r="S76" s="369"/>
      <c r="T76" s="369"/>
      <c r="U76" s="369"/>
      <c r="V76" s="369"/>
      <c r="W76" s="369"/>
      <c r="X76" s="369"/>
      <c r="Y76" s="369"/>
      <c r="Z76" s="369"/>
      <c r="AA76" s="369"/>
      <c r="AB76" s="369"/>
      <c r="AC76" s="369"/>
      <c r="AD76" s="369"/>
      <c r="AE76" s="369"/>
      <c r="AF76" s="369"/>
      <c r="AG76" s="369"/>
      <c r="AH76" s="369"/>
      <c r="AI76" s="369"/>
      <c r="AJ76" s="369"/>
      <c r="AK76" s="369"/>
      <c r="AL76" s="369"/>
    </row>
    <row r="77" spans="1:38" ht="39.6">
      <c r="A77" s="375"/>
      <c r="B77" s="372">
        <v>8052</v>
      </c>
      <c r="C77" s="372" t="s">
        <v>2016</v>
      </c>
      <c r="D77" s="840"/>
      <c r="E77" s="858"/>
      <c r="F77" s="383" t="s">
        <v>2017</v>
      </c>
      <c r="G77" s="384"/>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69"/>
      <c r="AJ77" s="369"/>
      <c r="AK77" s="369"/>
      <c r="AL77" s="369"/>
    </row>
    <row r="78" spans="1:38" ht="26.4">
      <c r="A78" s="375"/>
      <c r="B78" s="372">
        <v>8053</v>
      </c>
      <c r="C78" s="372" t="s">
        <v>2018</v>
      </c>
      <c r="D78" s="840"/>
      <c r="E78" s="858"/>
      <c r="F78" s="383" t="s">
        <v>2019</v>
      </c>
      <c r="G78" s="384"/>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row>
    <row r="79" spans="1:38" ht="39.6">
      <c r="A79" s="375"/>
      <c r="B79" s="372">
        <v>8054</v>
      </c>
      <c r="C79" s="372" t="s">
        <v>2020</v>
      </c>
      <c r="D79" s="840"/>
      <c r="E79" s="858"/>
      <c r="F79" s="383" t="s">
        <v>2021</v>
      </c>
      <c r="G79" s="384"/>
      <c r="H79" s="369"/>
      <c r="I79" s="369"/>
      <c r="J79" s="369"/>
      <c r="K79" s="369"/>
      <c r="L79" s="369"/>
      <c r="M79" s="369"/>
      <c r="N79" s="369"/>
      <c r="O79" s="369"/>
      <c r="P79" s="369"/>
      <c r="Q79" s="369"/>
      <c r="R79" s="369"/>
      <c r="S79" s="369"/>
      <c r="T79" s="369"/>
      <c r="U79" s="369"/>
      <c r="V79" s="369"/>
      <c r="W79" s="369"/>
      <c r="X79" s="369"/>
      <c r="Y79" s="369"/>
      <c r="Z79" s="369"/>
      <c r="AA79" s="369"/>
      <c r="AB79" s="369"/>
      <c r="AC79" s="369"/>
      <c r="AD79" s="369"/>
      <c r="AE79" s="369"/>
      <c r="AF79" s="369"/>
      <c r="AG79" s="369"/>
      <c r="AH79" s="369"/>
      <c r="AI79" s="369"/>
      <c r="AJ79" s="369"/>
      <c r="AK79" s="369"/>
      <c r="AL79" s="369"/>
    </row>
    <row r="80" spans="1:38" ht="48" customHeight="1">
      <c r="A80" s="375"/>
      <c r="B80" s="372"/>
      <c r="C80" s="372" t="s">
        <v>2022</v>
      </c>
      <c r="D80" s="840"/>
      <c r="E80" s="858"/>
      <c r="F80" s="383" t="s">
        <v>2023</v>
      </c>
      <c r="G80" s="384"/>
      <c r="H80" s="369"/>
      <c r="I80" s="369"/>
      <c r="J80" s="369"/>
      <c r="K80" s="369"/>
      <c r="L80" s="369"/>
      <c r="M80" s="369"/>
      <c r="N80" s="369"/>
      <c r="O80" s="369"/>
      <c r="P80" s="369"/>
      <c r="Q80" s="369"/>
      <c r="R80" s="369"/>
      <c r="S80" s="369"/>
      <c r="T80" s="369"/>
      <c r="U80" s="369"/>
      <c r="V80" s="369"/>
      <c r="W80" s="369"/>
      <c r="X80" s="369"/>
      <c r="Y80" s="369"/>
      <c r="Z80" s="369"/>
      <c r="AA80" s="369"/>
      <c r="AB80" s="369"/>
      <c r="AC80" s="369"/>
      <c r="AD80" s="369"/>
      <c r="AE80" s="369"/>
      <c r="AF80" s="369"/>
      <c r="AG80" s="369"/>
      <c r="AH80" s="369"/>
      <c r="AI80" s="369"/>
      <c r="AJ80" s="369"/>
      <c r="AK80" s="369"/>
      <c r="AL80" s="369"/>
    </row>
    <row r="81" spans="1:38" ht="26.4">
      <c r="A81" s="375"/>
      <c r="B81" s="372"/>
      <c r="C81" s="372" t="s">
        <v>2024</v>
      </c>
      <c r="D81" s="840"/>
      <c r="E81" s="858"/>
      <c r="F81" s="383" t="s">
        <v>2025</v>
      </c>
      <c r="G81" s="384"/>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369"/>
      <c r="AL81" s="369"/>
    </row>
    <row r="82" spans="1:38" ht="52.8">
      <c r="A82" s="375"/>
      <c r="B82" s="372">
        <v>8040</v>
      </c>
      <c r="C82" s="372" t="s">
        <v>2026</v>
      </c>
      <c r="D82" s="840"/>
      <c r="E82" s="858"/>
      <c r="F82" s="383" t="s">
        <v>2027</v>
      </c>
      <c r="G82" s="384"/>
      <c r="H82" s="369"/>
      <c r="I82" s="369"/>
      <c r="J82" s="369"/>
      <c r="K82" s="369"/>
      <c r="L82" s="369"/>
      <c r="M82" s="369"/>
      <c r="N82" s="369"/>
      <c r="O82" s="369"/>
      <c r="P82" s="369"/>
      <c r="Q82" s="369"/>
      <c r="R82" s="369"/>
      <c r="S82" s="369"/>
      <c r="T82" s="369"/>
      <c r="U82" s="369"/>
      <c r="V82" s="369"/>
      <c r="W82" s="369"/>
      <c r="X82" s="369"/>
      <c r="Y82" s="369"/>
      <c r="Z82" s="369"/>
      <c r="AA82" s="369"/>
      <c r="AB82" s="369"/>
      <c r="AC82" s="369"/>
      <c r="AD82" s="369"/>
      <c r="AE82" s="369"/>
      <c r="AF82" s="369"/>
      <c r="AG82" s="369"/>
      <c r="AH82" s="369"/>
      <c r="AI82" s="369"/>
      <c r="AJ82" s="369"/>
      <c r="AK82" s="369"/>
      <c r="AL82" s="369"/>
    </row>
    <row r="83" spans="1:38" ht="52.8">
      <c r="A83" s="375"/>
      <c r="B83" s="372"/>
      <c r="C83" s="372" t="s">
        <v>2028</v>
      </c>
      <c r="D83" s="840"/>
      <c r="E83" s="858"/>
      <c r="F83" s="383" t="s">
        <v>2029</v>
      </c>
      <c r="G83" s="384"/>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69"/>
      <c r="AH83" s="369"/>
      <c r="AI83" s="369"/>
      <c r="AJ83" s="369"/>
      <c r="AK83" s="369"/>
      <c r="AL83" s="369"/>
    </row>
    <row r="84" spans="1:38" ht="20.25" customHeight="1">
      <c r="A84" s="375"/>
      <c r="B84" s="372"/>
      <c r="C84" s="372" t="s">
        <v>2030</v>
      </c>
      <c r="D84" s="840"/>
      <c r="E84" s="858"/>
      <c r="F84" s="383" t="s">
        <v>2031</v>
      </c>
      <c r="G84" s="384"/>
      <c r="H84" s="369"/>
      <c r="I84" s="369"/>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369"/>
      <c r="AL84" s="369"/>
    </row>
    <row r="85" spans="1:38" ht="52.8">
      <c r="A85" s="375"/>
      <c r="B85" s="372">
        <v>8055</v>
      </c>
      <c r="C85" s="372" t="s">
        <v>2032</v>
      </c>
      <c r="D85" s="840"/>
      <c r="E85" s="859"/>
      <c r="F85" s="383" t="s">
        <v>2033</v>
      </c>
      <c r="G85" s="384"/>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369"/>
      <c r="AL85" s="369"/>
    </row>
    <row r="86" spans="1:38" ht="31.35" customHeight="1">
      <c r="A86" s="375"/>
      <c r="B86" s="390"/>
      <c r="C86" s="372" t="s">
        <v>2034</v>
      </c>
      <c r="D86" s="840"/>
      <c r="E86" s="857" t="s">
        <v>2035</v>
      </c>
      <c r="F86" s="384"/>
      <c r="G86" s="384"/>
      <c r="H86" s="369"/>
      <c r="I86" s="369"/>
      <c r="J86" s="369"/>
      <c r="K86" s="369"/>
      <c r="L86" s="369"/>
      <c r="M86" s="369"/>
      <c r="N86" s="369"/>
      <c r="O86" s="369"/>
      <c r="P86" s="369"/>
      <c r="Q86" s="369"/>
      <c r="R86" s="369"/>
      <c r="S86" s="369"/>
      <c r="T86" s="369"/>
      <c r="U86" s="369"/>
      <c r="V86" s="369"/>
      <c r="W86" s="369"/>
      <c r="X86" s="369"/>
      <c r="Y86" s="369"/>
      <c r="Z86" s="369"/>
      <c r="AA86" s="369"/>
      <c r="AB86" s="369"/>
      <c r="AC86" s="369"/>
      <c r="AD86" s="369"/>
      <c r="AE86" s="369"/>
      <c r="AF86" s="369"/>
      <c r="AG86" s="369"/>
      <c r="AH86" s="369"/>
      <c r="AI86" s="369"/>
      <c r="AJ86" s="369"/>
      <c r="AK86" s="369"/>
      <c r="AL86" s="369"/>
    </row>
    <row r="87" spans="1:38" ht="78.3" customHeight="1">
      <c r="A87" s="375"/>
      <c r="B87" s="372"/>
      <c r="C87" s="372" t="s">
        <v>2036</v>
      </c>
      <c r="D87" s="840"/>
      <c r="E87" s="858"/>
      <c r="F87" s="383" t="s">
        <v>2037</v>
      </c>
      <c r="G87" s="384"/>
      <c r="H87" s="369"/>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369"/>
      <c r="AL87" s="369"/>
    </row>
    <row r="88" spans="1:38" ht="26.4">
      <c r="A88" s="375"/>
      <c r="B88" s="372">
        <v>8060</v>
      </c>
      <c r="C88" s="372" t="s">
        <v>2038</v>
      </c>
      <c r="D88" s="841"/>
      <c r="E88" s="859"/>
      <c r="F88" s="383" t="s">
        <v>2039</v>
      </c>
      <c r="G88" s="384"/>
      <c r="H88" s="369"/>
      <c r="I88" s="369"/>
      <c r="J88" s="369"/>
      <c r="K88" s="369"/>
      <c r="L88" s="369"/>
      <c r="M88" s="369"/>
      <c r="N88" s="369"/>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c r="AL88" s="369"/>
    </row>
    <row r="89" spans="1:38" ht="24">
      <c r="A89" s="375"/>
      <c r="B89" s="378">
        <v>8020</v>
      </c>
      <c r="C89" s="378" t="s">
        <v>2040</v>
      </c>
      <c r="D89" s="378" t="s">
        <v>2041</v>
      </c>
      <c r="E89" s="381"/>
      <c r="F89" s="381"/>
      <c r="G89" s="382"/>
      <c r="H89" s="369"/>
      <c r="I89" s="369"/>
      <c r="J89" s="369"/>
      <c r="K89" s="369"/>
      <c r="L89" s="369"/>
      <c r="M89" s="369"/>
      <c r="N89" s="369"/>
      <c r="O89" s="369"/>
      <c r="P89" s="369"/>
      <c r="Q89" s="369"/>
      <c r="R89" s="369"/>
      <c r="S89" s="369"/>
      <c r="T89" s="369"/>
      <c r="U89" s="369"/>
      <c r="V89" s="369"/>
      <c r="W89" s="369"/>
      <c r="X89" s="369"/>
      <c r="Y89" s="369"/>
      <c r="Z89" s="369"/>
      <c r="AA89" s="369"/>
      <c r="AB89" s="369"/>
      <c r="AC89" s="369"/>
      <c r="AD89" s="369"/>
      <c r="AE89" s="369"/>
      <c r="AF89" s="369"/>
      <c r="AG89" s="369"/>
      <c r="AH89" s="369"/>
      <c r="AI89" s="369"/>
      <c r="AJ89" s="369"/>
      <c r="AK89" s="369"/>
      <c r="AL89" s="369"/>
    </row>
    <row r="90" spans="1:38" ht="26.4">
      <c r="A90" s="375"/>
      <c r="B90" s="372"/>
      <c r="C90" s="372" t="s">
        <v>2042</v>
      </c>
      <c r="D90" s="839"/>
      <c r="E90" s="383" t="s">
        <v>2043</v>
      </c>
      <c r="F90" s="384"/>
      <c r="G90" s="384"/>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row>
    <row r="91" spans="1:38" ht="39.6">
      <c r="A91" s="375"/>
      <c r="B91" s="372"/>
      <c r="C91" s="372" t="s">
        <v>2044</v>
      </c>
      <c r="D91" s="840"/>
      <c r="E91" s="383" t="s">
        <v>2045</v>
      </c>
      <c r="F91" s="384"/>
      <c r="G91" s="384"/>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369"/>
      <c r="AL91" s="369"/>
    </row>
    <row r="92" spans="1:38" ht="39.6">
      <c r="A92" s="375"/>
      <c r="B92" s="372"/>
      <c r="C92" s="372" t="s">
        <v>2046</v>
      </c>
      <c r="D92" s="840"/>
      <c r="E92" s="383" t="s">
        <v>2047</v>
      </c>
      <c r="F92" s="384"/>
      <c r="G92" s="384"/>
      <c r="H92" s="369"/>
      <c r="I92" s="369"/>
      <c r="J92" s="369"/>
      <c r="K92" s="369"/>
      <c r="L92" s="369"/>
      <c r="M92" s="369"/>
      <c r="N92" s="369"/>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c r="AL92" s="369"/>
    </row>
    <row r="93" spans="1:38" ht="26.4">
      <c r="A93" s="375"/>
      <c r="B93" s="372"/>
      <c r="C93" s="372" t="s">
        <v>2048</v>
      </c>
      <c r="D93" s="840"/>
      <c r="E93" s="383" t="s">
        <v>2049</v>
      </c>
      <c r="F93" s="384"/>
      <c r="G93" s="384"/>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69"/>
      <c r="AJ93" s="369"/>
      <c r="AK93" s="369"/>
      <c r="AL93" s="369"/>
    </row>
    <row r="94" spans="1:38" ht="25.5" customHeight="1">
      <c r="A94" s="375"/>
      <c r="B94" s="372"/>
      <c r="C94" s="372" t="s">
        <v>2050</v>
      </c>
      <c r="D94" s="840"/>
      <c r="E94" s="383" t="s">
        <v>2051</v>
      </c>
      <c r="F94" s="384"/>
      <c r="G94" s="384" t="s">
        <v>2052</v>
      </c>
      <c r="H94" s="369"/>
      <c r="I94" s="369"/>
      <c r="J94" s="369"/>
      <c r="K94" s="369"/>
      <c r="L94" s="369"/>
      <c r="M94" s="369"/>
      <c r="N94" s="369"/>
      <c r="O94" s="369"/>
      <c r="P94" s="369"/>
      <c r="Q94" s="369"/>
      <c r="R94" s="369"/>
      <c r="S94" s="369"/>
      <c r="T94" s="369"/>
      <c r="U94" s="369"/>
      <c r="V94" s="369"/>
      <c r="W94" s="369"/>
      <c r="X94" s="369"/>
      <c r="Y94" s="369"/>
      <c r="Z94" s="369"/>
      <c r="AA94" s="369"/>
      <c r="AB94" s="369"/>
      <c r="AC94" s="369"/>
      <c r="AD94" s="369"/>
      <c r="AE94" s="369"/>
      <c r="AF94" s="369"/>
      <c r="AG94" s="369"/>
      <c r="AH94" s="369"/>
      <c r="AI94" s="369"/>
      <c r="AJ94" s="369"/>
      <c r="AK94" s="369"/>
      <c r="AL94" s="369"/>
    </row>
    <row r="95" spans="1:38" ht="105.6">
      <c r="A95" s="391"/>
      <c r="B95" s="372"/>
      <c r="C95" s="372" t="s">
        <v>2053</v>
      </c>
      <c r="D95" s="840"/>
      <c r="E95" s="383" t="s">
        <v>2054</v>
      </c>
      <c r="F95" s="384"/>
      <c r="G95" s="384" t="s">
        <v>2055</v>
      </c>
      <c r="H95" s="369"/>
      <c r="I95" s="369"/>
      <c r="J95" s="369"/>
      <c r="K95" s="369"/>
      <c r="L95" s="369"/>
      <c r="M95" s="369"/>
      <c r="N95" s="369"/>
      <c r="O95" s="369"/>
      <c r="P95" s="369"/>
      <c r="Q95" s="369"/>
      <c r="R95" s="369"/>
      <c r="S95" s="369"/>
      <c r="T95" s="369"/>
      <c r="U95" s="369"/>
      <c r="V95" s="369"/>
      <c r="W95" s="369"/>
      <c r="X95" s="369"/>
      <c r="Y95" s="369"/>
      <c r="Z95" s="369"/>
      <c r="AA95" s="369"/>
      <c r="AB95" s="369"/>
      <c r="AC95" s="369"/>
      <c r="AD95" s="369"/>
      <c r="AE95" s="369"/>
      <c r="AF95" s="369"/>
      <c r="AG95" s="369"/>
      <c r="AH95" s="369"/>
      <c r="AI95" s="369"/>
      <c r="AJ95" s="369"/>
      <c r="AK95" s="369"/>
      <c r="AL95" s="369"/>
    </row>
    <row r="96" spans="1:38" ht="52.8">
      <c r="A96" s="391"/>
      <c r="B96" s="372"/>
      <c r="C96" s="372" t="s">
        <v>2056</v>
      </c>
      <c r="D96" s="840"/>
      <c r="E96" s="383" t="s">
        <v>2057</v>
      </c>
      <c r="F96" s="384"/>
      <c r="G96" s="384"/>
      <c r="H96" s="369"/>
      <c r="I96" s="369"/>
      <c r="J96" s="369"/>
      <c r="K96" s="369"/>
      <c r="L96" s="369"/>
      <c r="M96" s="369"/>
      <c r="N96" s="369"/>
      <c r="O96" s="369"/>
      <c r="P96" s="369"/>
      <c r="Q96" s="369"/>
      <c r="R96" s="369"/>
      <c r="S96" s="369"/>
      <c r="T96" s="369"/>
      <c r="U96" s="369"/>
      <c r="V96" s="369"/>
      <c r="W96" s="369"/>
      <c r="X96" s="369"/>
      <c r="Y96" s="369"/>
      <c r="Z96" s="369"/>
      <c r="AA96" s="369"/>
      <c r="AB96" s="369"/>
      <c r="AC96" s="369"/>
      <c r="AD96" s="369"/>
      <c r="AE96" s="369"/>
      <c r="AF96" s="369"/>
      <c r="AG96" s="369"/>
      <c r="AH96" s="369"/>
      <c r="AI96" s="369"/>
      <c r="AJ96" s="369"/>
      <c r="AK96" s="369"/>
      <c r="AL96" s="369"/>
    </row>
    <row r="97" spans="1:38" ht="39.6">
      <c r="A97" s="391"/>
      <c r="B97" s="372"/>
      <c r="C97" s="372" t="s">
        <v>2058</v>
      </c>
      <c r="D97" s="840"/>
      <c r="E97" s="383" t="s">
        <v>2059</v>
      </c>
      <c r="F97" s="384"/>
      <c r="G97" s="384"/>
      <c r="H97" s="369"/>
      <c r="I97" s="369"/>
      <c r="J97" s="369"/>
      <c r="K97" s="369"/>
      <c r="L97" s="369"/>
      <c r="M97" s="369"/>
      <c r="N97" s="369"/>
      <c r="O97" s="369"/>
      <c r="P97" s="369"/>
      <c r="Q97" s="369"/>
      <c r="R97" s="369"/>
      <c r="S97" s="369"/>
      <c r="T97" s="369"/>
      <c r="U97" s="369"/>
      <c r="V97" s="369"/>
      <c r="W97" s="369"/>
      <c r="X97" s="369"/>
      <c r="Y97" s="369"/>
      <c r="Z97" s="369"/>
      <c r="AA97" s="369"/>
      <c r="AB97" s="369"/>
      <c r="AC97" s="369"/>
      <c r="AD97" s="369"/>
      <c r="AE97" s="369"/>
      <c r="AF97" s="369"/>
      <c r="AG97" s="369"/>
      <c r="AH97" s="369"/>
      <c r="AI97" s="369"/>
      <c r="AJ97" s="369"/>
      <c r="AK97" s="369"/>
      <c r="AL97" s="369"/>
    </row>
    <row r="98" spans="1:38" ht="45" customHeight="1">
      <c r="A98" s="391"/>
      <c r="B98" s="372"/>
      <c r="C98" s="372" t="s">
        <v>2060</v>
      </c>
      <c r="D98" s="840"/>
      <c r="E98" s="383" t="s">
        <v>2061</v>
      </c>
      <c r="F98" s="384"/>
      <c r="G98" s="384"/>
      <c r="H98" s="369"/>
      <c r="I98" s="369"/>
      <c r="J98" s="369"/>
      <c r="K98" s="369"/>
      <c r="L98" s="369"/>
      <c r="M98" s="369"/>
      <c r="N98" s="369"/>
      <c r="O98" s="369"/>
      <c r="P98" s="369"/>
      <c r="Q98" s="369"/>
      <c r="R98" s="369"/>
      <c r="S98" s="369"/>
      <c r="T98" s="369"/>
      <c r="U98" s="369"/>
      <c r="V98" s="369"/>
      <c r="W98" s="369"/>
      <c r="X98" s="369"/>
      <c r="Y98" s="369"/>
      <c r="Z98" s="369"/>
      <c r="AA98" s="369"/>
      <c r="AB98" s="369"/>
      <c r="AC98" s="369"/>
      <c r="AD98" s="369"/>
      <c r="AE98" s="369"/>
      <c r="AF98" s="369"/>
      <c r="AG98" s="369"/>
      <c r="AH98" s="369"/>
      <c r="AI98" s="369"/>
      <c r="AJ98" s="369"/>
      <c r="AK98" s="369"/>
      <c r="AL98" s="369"/>
    </row>
    <row r="99" spans="1:38" ht="42" customHeight="1">
      <c r="A99" s="391"/>
      <c r="B99" s="392"/>
      <c r="C99" s="372" t="s">
        <v>2062</v>
      </c>
      <c r="D99" s="840"/>
      <c r="E99" s="383" t="s">
        <v>2063</v>
      </c>
      <c r="F99" s="384"/>
      <c r="G99" s="384"/>
      <c r="H99" s="369"/>
      <c r="I99" s="369"/>
      <c r="J99" s="369"/>
      <c r="K99" s="369"/>
      <c r="L99" s="369"/>
      <c r="M99" s="369"/>
      <c r="N99" s="369"/>
      <c r="O99" s="369"/>
      <c r="P99" s="369"/>
      <c r="Q99" s="369"/>
      <c r="R99" s="369"/>
      <c r="S99" s="369"/>
      <c r="T99" s="369"/>
      <c r="U99" s="369"/>
      <c r="V99" s="369"/>
      <c r="W99" s="369"/>
      <c r="X99" s="369"/>
      <c r="Y99" s="369"/>
      <c r="Z99" s="369"/>
      <c r="AA99" s="369"/>
      <c r="AB99" s="369"/>
      <c r="AC99" s="369"/>
      <c r="AD99" s="369"/>
      <c r="AE99" s="369"/>
      <c r="AF99" s="369"/>
      <c r="AG99" s="369"/>
      <c r="AH99" s="369"/>
      <c r="AI99" s="369"/>
      <c r="AJ99" s="369"/>
      <c r="AK99" s="369"/>
      <c r="AL99" s="369"/>
    </row>
    <row r="100" spans="1:38" ht="50.25" customHeight="1">
      <c r="A100" s="391"/>
      <c r="B100" s="392"/>
      <c r="C100" s="372" t="s">
        <v>2064</v>
      </c>
      <c r="D100" s="840"/>
      <c r="E100" s="383" t="s">
        <v>2065</v>
      </c>
      <c r="F100" s="384"/>
      <c r="G100" s="384"/>
      <c r="H100" s="369"/>
      <c r="I100" s="369"/>
      <c r="J100" s="369"/>
      <c r="K100" s="369"/>
      <c r="L100" s="369"/>
      <c r="M100" s="369"/>
      <c r="N100" s="369"/>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c r="AL100" s="369"/>
    </row>
    <row r="101" spans="1:38" ht="39.6">
      <c r="A101" s="375"/>
      <c r="B101" s="392"/>
      <c r="C101" s="372" t="s">
        <v>2066</v>
      </c>
      <c r="D101" s="840"/>
      <c r="E101" s="383" t="s">
        <v>2067</v>
      </c>
      <c r="F101" s="384"/>
      <c r="G101" s="384"/>
      <c r="H101" s="369"/>
      <c r="I101" s="369"/>
      <c r="J101" s="369"/>
      <c r="K101" s="369"/>
      <c r="L101" s="369"/>
      <c r="M101" s="369"/>
      <c r="N101" s="369"/>
      <c r="O101" s="369"/>
      <c r="P101" s="369"/>
      <c r="Q101" s="369"/>
      <c r="R101" s="369"/>
      <c r="S101" s="369"/>
      <c r="T101" s="369"/>
      <c r="U101" s="369"/>
      <c r="V101" s="369"/>
      <c r="W101" s="369"/>
      <c r="X101" s="369"/>
      <c r="Y101" s="369"/>
      <c r="Z101" s="369"/>
      <c r="AA101" s="369"/>
      <c r="AB101" s="369"/>
      <c r="AC101" s="369"/>
      <c r="AD101" s="369"/>
      <c r="AE101" s="369"/>
      <c r="AF101" s="369"/>
      <c r="AG101" s="369"/>
      <c r="AH101" s="369"/>
      <c r="AI101" s="369"/>
      <c r="AJ101" s="369"/>
      <c r="AK101" s="369"/>
      <c r="AL101" s="369"/>
    </row>
    <row r="102" spans="1:38" ht="39.6">
      <c r="A102" s="375"/>
      <c r="B102" s="372"/>
      <c r="C102" s="372" t="s">
        <v>2068</v>
      </c>
      <c r="D102" s="840"/>
      <c r="E102" s="383" t="s">
        <v>2069</v>
      </c>
      <c r="F102" s="384"/>
      <c r="G102" s="384"/>
      <c r="H102" s="369"/>
      <c r="I102" s="369"/>
      <c r="J102" s="369"/>
      <c r="K102" s="369"/>
      <c r="L102" s="369"/>
      <c r="M102" s="369"/>
      <c r="N102" s="369"/>
      <c r="O102" s="369"/>
      <c r="P102" s="369"/>
      <c r="Q102" s="369"/>
      <c r="R102" s="369"/>
      <c r="S102" s="369"/>
      <c r="T102" s="369"/>
      <c r="U102" s="369"/>
      <c r="V102" s="369"/>
      <c r="W102" s="369"/>
      <c r="X102" s="369"/>
      <c r="Y102" s="369"/>
      <c r="Z102" s="369"/>
      <c r="AA102" s="369"/>
      <c r="AB102" s="369"/>
      <c r="AC102" s="369"/>
      <c r="AD102" s="369"/>
      <c r="AE102" s="369"/>
      <c r="AF102" s="369"/>
      <c r="AG102" s="369"/>
      <c r="AH102" s="369"/>
      <c r="AI102" s="369"/>
      <c r="AJ102" s="369"/>
      <c r="AK102" s="369"/>
      <c r="AL102" s="369"/>
    </row>
    <row r="103" spans="1:38" ht="45.75" customHeight="1">
      <c r="A103" s="375"/>
      <c r="B103" s="372"/>
      <c r="C103" s="372" t="s">
        <v>2070</v>
      </c>
      <c r="D103" s="841"/>
      <c r="E103" s="383" t="s">
        <v>2071</v>
      </c>
      <c r="F103" s="384"/>
      <c r="G103" s="384"/>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row>
    <row r="104" spans="1:38" ht="24">
      <c r="A104" s="375"/>
      <c r="B104" s="378">
        <v>9000</v>
      </c>
      <c r="C104" s="378" t="s">
        <v>2072</v>
      </c>
      <c r="D104" s="378" t="s">
        <v>2073</v>
      </c>
      <c r="E104" s="381"/>
      <c r="F104" s="381"/>
      <c r="G104" s="382"/>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69"/>
      <c r="AK104" s="369"/>
      <c r="AL104" s="369"/>
    </row>
    <row r="105" spans="1:38">
      <c r="A105" s="375"/>
      <c r="B105" s="372">
        <v>9020</v>
      </c>
      <c r="C105" s="372" t="s">
        <v>2074</v>
      </c>
      <c r="D105" s="839"/>
      <c r="E105" s="857" t="s">
        <v>2075</v>
      </c>
      <c r="F105" s="384"/>
      <c r="G105" s="384"/>
      <c r="H105" s="369"/>
      <c r="I105" s="369"/>
      <c r="J105" s="369"/>
      <c r="K105" s="369"/>
      <c r="L105" s="369"/>
      <c r="M105" s="369"/>
      <c r="N105" s="369"/>
      <c r="O105" s="369"/>
      <c r="P105" s="369"/>
      <c r="Q105" s="369"/>
      <c r="R105" s="369"/>
      <c r="S105" s="369"/>
      <c r="T105" s="369"/>
      <c r="U105" s="369"/>
      <c r="V105" s="369"/>
      <c r="W105" s="369"/>
      <c r="X105" s="369"/>
      <c r="Y105" s="369"/>
      <c r="Z105" s="369"/>
      <c r="AA105" s="369"/>
      <c r="AB105" s="369"/>
      <c r="AC105" s="369"/>
      <c r="AD105" s="369"/>
      <c r="AE105" s="369"/>
      <c r="AF105" s="369"/>
      <c r="AG105" s="369"/>
      <c r="AH105" s="369"/>
      <c r="AI105" s="369"/>
      <c r="AJ105" s="369"/>
      <c r="AK105" s="369"/>
      <c r="AL105" s="369"/>
    </row>
    <row r="106" spans="1:38" ht="66">
      <c r="A106" s="375"/>
      <c r="B106" s="372">
        <v>9021</v>
      </c>
      <c r="C106" s="372" t="s">
        <v>2076</v>
      </c>
      <c r="D106" s="840"/>
      <c r="E106" s="858"/>
      <c r="F106" s="383" t="s">
        <v>2077</v>
      </c>
      <c r="G106" s="384" t="s">
        <v>2078</v>
      </c>
      <c r="H106" s="369"/>
      <c r="I106" s="369"/>
      <c r="J106" s="369"/>
      <c r="K106" s="369"/>
      <c r="L106" s="369"/>
      <c r="M106" s="369"/>
      <c r="N106" s="369"/>
      <c r="O106" s="369"/>
      <c r="P106" s="369"/>
      <c r="Q106" s="369"/>
      <c r="R106" s="369"/>
      <c r="S106" s="369"/>
      <c r="T106" s="369"/>
      <c r="U106" s="369"/>
      <c r="V106" s="369"/>
      <c r="W106" s="369"/>
      <c r="X106" s="369"/>
      <c r="Y106" s="369"/>
      <c r="Z106" s="369"/>
      <c r="AA106" s="369"/>
      <c r="AB106" s="369"/>
      <c r="AC106" s="369"/>
      <c r="AD106" s="369"/>
      <c r="AE106" s="369"/>
      <c r="AF106" s="369"/>
      <c r="AG106" s="369"/>
      <c r="AH106" s="369"/>
      <c r="AI106" s="369"/>
      <c r="AJ106" s="369"/>
      <c r="AK106" s="369"/>
      <c r="AL106" s="369"/>
    </row>
    <row r="107" spans="1:38" ht="39.6">
      <c r="A107" s="375"/>
      <c r="B107" s="372">
        <v>9022</v>
      </c>
      <c r="C107" s="372" t="s">
        <v>2079</v>
      </c>
      <c r="D107" s="840"/>
      <c r="E107" s="858"/>
      <c r="F107" s="383" t="s">
        <v>2080</v>
      </c>
      <c r="G107" s="384"/>
      <c r="H107" s="369"/>
      <c r="I107" s="369"/>
      <c r="J107" s="369"/>
      <c r="K107" s="369"/>
      <c r="L107" s="369"/>
      <c r="M107" s="369"/>
      <c r="N107" s="369"/>
      <c r="O107" s="369"/>
      <c r="P107" s="369"/>
      <c r="Q107" s="369"/>
      <c r="R107" s="369"/>
      <c r="S107" s="369"/>
      <c r="T107" s="369"/>
      <c r="U107" s="369"/>
      <c r="V107" s="369"/>
      <c r="W107" s="369"/>
      <c r="X107" s="369"/>
      <c r="Y107" s="369"/>
      <c r="Z107" s="369"/>
      <c r="AA107" s="369"/>
      <c r="AB107" s="369"/>
      <c r="AC107" s="369"/>
      <c r="AD107" s="369"/>
      <c r="AE107" s="369"/>
      <c r="AF107" s="369"/>
      <c r="AG107" s="369"/>
      <c r="AH107" s="369"/>
      <c r="AI107" s="369"/>
      <c r="AJ107" s="369"/>
      <c r="AK107" s="369"/>
      <c r="AL107" s="369"/>
    </row>
    <row r="108" spans="1:38" ht="15.75" customHeight="1">
      <c r="A108" s="375"/>
      <c r="B108" s="372">
        <v>9023</v>
      </c>
      <c r="C108" s="372" t="s">
        <v>2081</v>
      </c>
      <c r="D108" s="840"/>
      <c r="E108" s="859"/>
      <c r="F108" s="383" t="s">
        <v>2082</v>
      </c>
      <c r="G108" s="384"/>
      <c r="H108" s="369"/>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69"/>
    </row>
    <row r="109" spans="1:38" ht="39.6">
      <c r="A109" s="375"/>
      <c r="B109" s="372"/>
      <c r="C109" s="372" t="s">
        <v>2083</v>
      </c>
      <c r="D109" s="840"/>
      <c r="E109" s="857" t="s">
        <v>2084</v>
      </c>
      <c r="F109" s="383" t="s">
        <v>2085</v>
      </c>
      <c r="G109" s="384"/>
      <c r="H109" s="369"/>
      <c r="I109" s="369"/>
      <c r="J109" s="369"/>
      <c r="K109" s="369"/>
      <c r="L109" s="369"/>
      <c r="M109" s="369"/>
      <c r="N109" s="369"/>
      <c r="O109" s="369"/>
      <c r="P109" s="369"/>
      <c r="Q109" s="369"/>
      <c r="R109" s="369"/>
      <c r="S109" s="369"/>
      <c r="T109" s="369"/>
      <c r="U109" s="369"/>
      <c r="V109" s="369"/>
      <c r="W109" s="369"/>
      <c r="X109" s="369"/>
      <c r="Y109" s="369"/>
      <c r="Z109" s="369"/>
      <c r="AA109" s="369"/>
      <c r="AB109" s="369"/>
      <c r="AC109" s="369"/>
      <c r="AD109" s="369"/>
      <c r="AE109" s="369"/>
      <c r="AF109" s="369"/>
      <c r="AG109" s="369"/>
      <c r="AH109" s="369"/>
      <c r="AI109" s="369"/>
      <c r="AJ109" s="369"/>
      <c r="AK109" s="369"/>
      <c r="AL109" s="369"/>
    </row>
    <row r="110" spans="1:38" ht="39.6">
      <c r="A110" s="375"/>
      <c r="B110" s="372"/>
      <c r="C110" s="372" t="s">
        <v>2086</v>
      </c>
      <c r="D110" s="840"/>
      <c r="E110" s="858"/>
      <c r="F110" s="383" t="s">
        <v>2087</v>
      </c>
      <c r="G110" s="384"/>
      <c r="H110" s="369"/>
      <c r="I110" s="369"/>
      <c r="J110" s="369"/>
      <c r="K110" s="369"/>
      <c r="L110" s="369"/>
      <c r="M110" s="369"/>
      <c r="N110" s="369"/>
      <c r="O110" s="369"/>
      <c r="P110" s="369"/>
      <c r="Q110" s="369"/>
      <c r="R110" s="369"/>
      <c r="S110" s="369"/>
      <c r="T110" s="369"/>
      <c r="U110" s="369"/>
      <c r="V110" s="369"/>
      <c r="W110" s="369"/>
      <c r="X110" s="369"/>
      <c r="Y110" s="369"/>
      <c r="Z110" s="369"/>
      <c r="AA110" s="369"/>
      <c r="AB110" s="369"/>
      <c r="AC110" s="369"/>
      <c r="AD110" s="369"/>
      <c r="AE110" s="369"/>
      <c r="AF110" s="369"/>
      <c r="AG110" s="369"/>
      <c r="AH110" s="369"/>
      <c r="AI110" s="369"/>
      <c r="AJ110" s="369"/>
      <c r="AK110" s="369"/>
      <c r="AL110" s="369"/>
    </row>
    <row r="111" spans="1:38" ht="39.6">
      <c r="A111" s="375"/>
      <c r="B111" s="372"/>
      <c r="C111" s="372" t="s">
        <v>2088</v>
      </c>
      <c r="D111" s="840"/>
      <c r="E111" s="858"/>
      <c r="F111" s="383" t="s">
        <v>2089</v>
      </c>
      <c r="G111" s="384"/>
      <c r="H111" s="369"/>
      <c r="I111" s="369"/>
      <c r="J111" s="369"/>
      <c r="K111" s="369"/>
      <c r="L111" s="369"/>
      <c r="M111" s="369"/>
      <c r="N111" s="369"/>
      <c r="O111" s="369"/>
      <c r="P111" s="369"/>
      <c r="Q111" s="369"/>
      <c r="R111" s="369"/>
      <c r="S111" s="369"/>
      <c r="T111" s="369"/>
      <c r="U111" s="369"/>
      <c r="V111" s="369"/>
      <c r="W111" s="369"/>
      <c r="X111" s="369"/>
      <c r="Y111" s="369"/>
      <c r="Z111" s="369"/>
      <c r="AA111" s="369"/>
      <c r="AB111" s="369"/>
      <c r="AC111" s="369"/>
      <c r="AD111" s="369"/>
      <c r="AE111" s="369"/>
      <c r="AF111" s="369"/>
      <c r="AG111" s="369"/>
      <c r="AH111" s="369"/>
      <c r="AI111" s="369"/>
      <c r="AJ111" s="369"/>
      <c r="AK111" s="369"/>
      <c r="AL111" s="369"/>
    </row>
    <row r="112" spans="1:38" ht="15" customHeight="1">
      <c r="A112" s="375"/>
      <c r="B112" s="372"/>
      <c r="C112" s="372" t="s">
        <v>2090</v>
      </c>
      <c r="D112" s="840"/>
      <c r="E112" s="858"/>
      <c r="F112" s="383" t="s">
        <v>2091</v>
      </c>
      <c r="G112" s="384"/>
      <c r="H112" s="369"/>
      <c r="I112" s="369"/>
      <c r="J112" s="369"/>
      <c r="K112" s="369"/>
      <c r="L112" s="369"/>
      <c r="M112" s="369"/>
      <c r="N112" s="369"/>
      <c r="O112" s="369"/>
      <c r="P112" s="369"/>
      <c r="Q112" s="369"/>
      <c r="R112" s="369"/>
      <c r="S112" s="369"/>
      <c r="T112" s="369"/>
      <c r="U112" s="369"/>
      <c r="V112" s="369"/>
      <c r="W112" s="369"/>
      <c r="X112" s="369"/>
      <c r="Y112" s="369"/>
      <c r="Z112" s="369"/>
      <c r="AA112" s="369"/>
      <c r="AB112" s="369"/>
      <c r="AC112" s="369"/>
      <c r="AD112" s="369"/>
      <c r="AE112" s="369"/>
      <c r="AF112" s="369"/>
      <c r="AG112" s="369"/>
      <c r="AH112" s="369"/>
      <c r="AI112" s="369"/>
      <c r="AJ112" s="369"/>
      <c r="AK112" s="369"/>
      <c r="AL112" s="369"/>
    </row>
    <row r="113" spans="1:38" ht="25.05" customHeight="1">
      <c r="A113" s="375"/>
      <c r="B113" s="372"/>
      <c r="C113" s="372" t="s">
        <v>2092</v>
      </c>
      <c r="D113" s="840"/>
      <c r="E113" s="858"/>
      <c r="F113" s="383" t="s">
        <v>2093</v>
      </c>
      <c r="G113" s="384"/>
      <c r="H113" s="369"/>
      <c r="I113" s="369"/>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69"/>
      <c r="AF113" s="369"/>
      <c r="AG113" s="369"/>
      <c r="AH113" s="369"/>
      <c r="AI113" s="369"/>
      <c r="AJ113" s="369"/>
      <c r="AK113" s="369"/>
      <c r="AL113" s="369"/>
    </row>
    <row r="114" spans="1:38" ht="39.6">
      <c r="A114" s="375"/>
      <c r="B114" s="372"/>
      <c r="C114" s="372" t="s">
        <v>2094</v>
      </c>
      <c r="D114" s="840"/>
      <c r="E114" s="859"/>
      <c r="F114" s="384" t="s">
        <v>2093</v>
      </c>
      <c r="G114" s="384"/>
      <c r="H114" s="369"/>
      <c r="I114" s="369"/>
      <c r="J114" s="369"/>
      <c r="K114" s="369"/>
      <c r="L114" s="369"/>
      <c r="M114" s="369"/>
      <c r="N114" s="369"/>
      <c r="O114" s="369"/>
      <c r="P114" s="369"/>
      <c r="Q114" s="369"/>
      <c r="R114" s="369"/>
      <c r="S114" s="369"/>
      <c r="T114" s="369"/>
      <c r="U114" s="369"/>
      <c r="V114" s="369"/>
      <c r="W114" s="369"/>
      <c r="X114" s="369"/>
      <c r="Y114" s="369"/>
      <c r="Z114" s="369"/>
      <c r="AA114" s="369"/>
      <c r="AB114" s="369"/>
      <c r="AC114" s="369"/>
      <c r="AD114" s="369"/>
      <c r="AE114" s="369"/>
      <c r="AF114" s="369"/>
      <c r="AG114" s="369"/>
      <c r="AH114" s="369"/>
      <c r="AI114" s="369"/>
      <c r="AJ114" s="369"/>
      <c r="AK114" s="369"/>
      <c r="AL114" s="369"/>
    </row>
    <row r="115" spans="1:38" ht="15" customHeight="1">
      <c r="A115" s="375"/>
      <c r="B115" s="372"/>
      <c r="C115" s="372" t="s">
        <v>2095</v>
      </c>
      <c r="D115" s="840"/>
      <c r="E115" s="383" t="s">
        <v>2096</v>
      </c>
      <c r="F115" s="384"/>
      <c r="G115" s="384"/>
      <c r="H115" s="369"/>
      <c r="I115" s="369"/>
      <c r="J115" s="369"/>
      <c r="K115" s="369"/>
      <c r="L115" s="369"/>
      <c r="M115" s="369"/>
      <c r="N115" s="369"/>
      <c r="O115" s="369"/>
      <c r="P115" s="369"/>
      <c r="Q115" s="369"/>
      <c r="R115" s="369"/>
      <c r="S115" s="369"/>
      <c r="T115" s="369"/>
      <c r="U115" s="369"/>
      <c r="V115" s="369"/>
      <c r="W115" s="369"/>
      <c r="X115" s="369"/>
      <c r="Y115" s="369"/>
      <c r="Z115" s="369"/>
      <c r="AA115" s="369"/>
      <c r="AB115" s="369"/>
      <c r="AC115" s="369"/>
      <c r="AD115" s="369"/>
      <c r="AE115" s="369"/>
      <c r="AF115" s="369"/>
      <c r="AG115" s="369"/>
      <c r="AH115" s="369"/>
      <c r="AI115" s="369"/>
      <c r="AJ115" s="369"/>
      <c r="AK115" s="369"/>
      <c r="AL115" s="369"/>
    </row>
    <row r="116" spans="1:38" ht="15" customHeight="1">
      <c r="A116" s="375"/>
      <c r="B116" s="372">
        <v>9030</v>
      </c>
      <c r="C116" s="372" t="s">
        <v>2097</v>
      </c>
      <c r="D116" s="841"/>
      <c r="E116" s="383" t="s">
        <v>2098</v>
      </c>
      <c r="F116" s="384"/>
      <c r="G116" s="384"/>
      <c r="H116" s="369"/>
      <c r="I116" s="369"/>
      <c r="J116" s="369"/>
      <c r="K116" s="369"/>
      <c r="L116" s="369"/>
      <c r="M116" s="369"/>
      <c r="N116" s="369"/>
      <c r="O116" s="369"/>
      <c r="P116" s="369"/>
      <c r="Q116" s="369"/>
      <c r="R116" s="369"/>
      <c r="S116" s="369"/>
      <c r="T116" s="369"/>
      <c r="U116" s="369"/>
      <c r="V116" s="369"/>
      <c r="W116" s="369"/>
      <c r="X116" s="369"/>
      <c r="Y116" s="369"/>
      <c r="Z116" s="369"/>
      <c r="AA116" s="369"/>
      <c r="AB116" s="369"/>
      <c r="AC116" s="369"/>
      <c r="AD116" s="369"/>
      <c r="AE116" s="369"/>
      <c r="AF116" s="369"/>
      <c r="AG116" s="369"/>
      <c r="AH116" s="369"/>
      <c r="AI116" s="369"/>
      <c r="AJ116" s="369"/>
      <c r="AK116" s="369"/>
      <c r="AL116" s="369"/>
    </row>
    <row r="117" spans="1:38" ht="15.75" customHeight="1">
      <c r="A117" s="375"/>
      <c r="B117" s="378"/>
      <c r="C117" s="378" t="s">
        <v>2099</v>
      </c>
      <c r="D117" s="378" t="s">
        <v>2100</v>
      </c>
      <c r="E117" s="381"/>
      <c r="F117" s="381"/>
      <c r="G117" s="382"/>
      <c r="H117" s="369"/>
      <c r="I117" s="369"/>
      <c r="J117" s="369"/>
      <c r="K117" s="369"/>
      <c r="L117" s="369"/>
      <c r="M117" s="369"/>
      <c r="N117" s="369"/>
      <c r="O117" s="369"/>
      <c r="P117" s="369"/>
      <c r="Q117" s="369"/>
      <c r="R117" s="369"/>
      <c r="S117" s="369"/>
      <c r="T117" s="369"/>
      <c r="U117" s="369"/>
      <c r="V117" s="369"/>
      <c r="W117" s="369"/>
      <c r="X117" s="369"/>
      <c r="Y117" s="369"/>
      <c r="Z117" s="369"/>
      <c r="AA117" s="369"/>
      <c r="AB117" s="369"/>
      <c r="AC117" s="369"/>
      <c r="AD117" s="369"/>
      <c r="AE117" s="369"/>
      <c r="AF117" s="369"/>
      <c r="AG117" s="369"/>
      <c r="AH117" s="369"/>
      <c r="AI117" s="369"/>
      <c r="AJ117" s="369"/>
      <c r="AK117" s="369"/>
      <c r="AL117" s="369"/>
    </row>
    <row r="118" spans="1:38">
      <c r="A118" s="375"/>
      <c r="B118" s="372">
        <v>9010</v>
      </c>
      <c r="C118" s="372" t="s">
        <v>2101</v>
      </c>
      <c r="D118" s="839"/>
      <c r="E118" s="839" t="s">
        <v>2102</v>
      </c>
      <c r="F118" s="372"/>
      <c r="G118" s="384"/>
      <c r="H118" s="369"/>
      <c r="I118" s="369"/>
      <c r="J118" s="369"/>
      <c r="K118" s="369"/>
      <c r="L118" s="369"/>
      <c r="M118" s="369"/>
      <c r="N118" s="369"/>
      <c r="O118" s="369"/>
      <c r="P118" s="369"/>
      <c r="Q118" s="369"/>
      <c r="R118" s="369"/>
      <c r="S118" s="369"/>
      <c r="T118" s="369"/>
      <c r="U118" s="369"/>
      <c r="V118" s="369"/>
      <c r="W118" s="369"/>
      <c r="X118" s="369"/>
      <c r="Y118" s="369"/>
      <c r="Z118" s="369"/>
      <c r="AA118" s="369"/>
      <c r="AB118" s="369"/>
      <c r="AC118" s="369"/>
      <c r="AD118" s="369"/>
      <c r="AE118" s="369"/>
      <c r="AF118" s="369"/>
      <c r="AG118" s="369"/>
      <c r="AH118" s="369"/>
      <c r="AI118" s="369"/>
      <c r="AJ118" s="369"/>
      <c r="AK118" s="369"/>
      <c r="AL118" s="369"/>
    </row>
    <row r="119" spans="1:38" ht="52.8">
      <c r="A119" s="375"/>
      <c r="B119" s="372"/>
      <c r="C119" s="372" t="s">
        <v>2103</v>
      </c>
      <c r="D119" s="840"/>
      <c r="E119" s="840"/>
      <c r="F119" s="383" t="s">
        <v>2104</v>
      </c>
      <c r="G119" s="384"/>
      <c r="H119" s="369"/>
      <c r="I119" s="369"/>
      <c r="J119" s="369"/>
      <c r="K119" s="369"/>
      <c r="L119" s="369"/>
      <c r="M119" s="369"/>
      <c r="N119" s="369"/>
      <c r="O119" s="369"/>
      <c r="P119" s="369"/>
      <c r="Q119" s="369"/>
      <c r="R119" s="369"/>
      <c r="S119" s="369"/>
      <c r="T119" s="369"/>
      <c r="U119" s="369"/>
      <c r="V119" s="369"/>
      <c r="W119" s="369"/>
      <c r="X119" s="369"/>
      <c r="Y119" s="369"/>
      <c r="Z119" s="369"/>
      <c r="AA119" s="369"/>
      <c r="AB119" s="369"/>
      <c r="AC119" s="369"/>
      <c r="AD119" s="369"/>
      <c r="AE119" s="369"/>
      <c r="AF119" s="369"/>
      <c r="AG119" s="369"/>
      <c r="AH119" s="369"/>
      <c r="AI119" s="369"/>
      <c r="AJ119" s="369"/>
      <c r="AK119" s="369"/>
      <c r="AL119" s="369"/>
    </row>
    <row r="120" spans="1:38" ht="15" customHeight="1">
      <c r="A120" s="375"/>
      <c r="B120" s="372"/>
      <c r="C120" s="372" t="s">
        <v>2105</v>
      </c>
      <c r="D120" s="840"/>
      <c r="E120" s="840"/>
      <c r="F120" s="383" t="s">
        <v>2106</v>
      </c>
      <c r="G120" s="384"/>
      <c r="H120" s="369"/>
      <c r="I120" s="369"/>
      <c r="J120" s="369"/>
      <c r="K120" s="369"/>
      <c r="L120" s="369"/>
      <c r="M120" s="369"/>
      <c r="N120" s="369"/>
      <c r="O120" s="369"/>
      <c r="P120" s="369"/>
      <c r="Q120" s="369"/>
      <c r="R120" s="369"/>
      <c r="S120" s="369"/>
      <c r="T120" s="369"/>
      <c r="U120" s="369"/>
      <c r="V120" s="369"/>
      <c r="W120" s="369"/>
      <c r="X120" s="369"/>
      <c r="Y120" s="369"/>
      <c r="Z120" s="369"/>
      <c r="AA120" s="369"/>
      <c r="AB120" s="369"/>
      <c r="AC120" s="369"/>
      <c r="AD120" s="369"/>
      <c r="AE120" s="369"/>
      <c r="AF120" s="369"/>
      <c r="AG120" s="369"/>
      <c r="AH120" s="369"/>
      <c r="AI120" s="369"/>
      <c r="AJ120" s="369"/>
      <c r="AK120" s="369"/>
      <c r="AL120" s="369"/>
    </row>
    <row r="121" spans="1:38" ht="39.6">
      <c r="A121" s="375"/>
      <c r="B121" s="372"/>
      <c r="C121" s="372" t="s">
        <v>2107</v>
      </c>
      <c r="D121" s="840"/>
      <c r="E121" s="840"/>
      <c r="F121" s="383" t="s">
        <v>2108</v>
      </c>
      <c r="G121" s="384"/>
      <c r="H121" s="369"/>
      <c r="I121" s="369"/>
      <c r="J121" s="369"/>
      <c r="K121" s="369"/>
      <c r="L121" s="369"/>
      <c r="M121" s="369"/>
      <c r="N121" s="369"/>
      <c r="O121" s="369"/>
      <c r="P121" s="369"/>
      <c r="Q121" s="369"/>
      <c r="R121" s="369"/>
      <c r="S121" s="369"/>
      <c r="T121" s="369"/>
      <c r="U121" s="369"/>
      <c r="V121" s="369"/>
      <c r="W121" s="369"/>
      <c r="X121" s="369"/>
      <c r="Y121" s="369"/>
      <c r="Z121" s="369"/>
      <c r="AA121" s="369"/>
      <c r="AB121" s="369"/>
      <c r="AC121" s="369"/>
      <c r="AD121" s="369"/>
      <c r="AE121" s="369"/>
      <c r="AF121" s="369"/>
      <c r="AG121" s="369"/>
      <c r="AH121" s="369"/>
      <c r="AI121" s="369"/>
      <c r="AJ121" s="369"/>
      <c r="AK121" s="369"/>
      <c r="AL121" s="369"/>
    </row>
    <row r="122" spans="1:38" ht="39.6">
      <c r="A122" s="375"/>
      <c r="B122" s="372"/>
      <c r="C122" s="372" t="s">
        <v>2109</v>
      </c>
      <c r="D122" s="840"/>
      <c r="E122" s="840"/>
      <c r="F122" s="383" t="s">
        <v>2110</v>
      </c>
      <c r="G122" s="384"/>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c r="AJ122" s="369"/>
      <c r="AK122" s="369"/>
      <c r="AL122" s="369"/>
    </row>
    <row r="123" spans="1:38" ht="52.8">
      <c r="A123" s="375"/>
      <c r="B123" s="372"/>
      <c r="C123" s="372" t="s">
        <v>2111</v>
      </c>
      <c r="D123" s="840"/>
      <c r="E123" s="841"/>
      <c r="F123" s="383" t="s">
        <v>2112</v>
      </c>
      <c r="G123" s="384"/>
      <c r="H123" s="369"/>
      <c r="I123" s="369"/>
      <c r="J123" s="369"/>
      <c r="K123" s="369"/>
      <c r="L123" s="369"/>
      <c r="M123" s="369"/>
      <c r="N123" s="369"/>
      <c r="O123" s="369"/>
      <c r="P123" s="369"/>
      <c r="Q123" s="369"/>
      <c r="R123" s="369"/>
      <c r="S123" s="369"/>
      <c r="T123" s="369"/>
      <c r="U123" s="369"/>
      <c r="V123" s="369"/>
      <c r="W123" s="369"/>
      <c r="X123" s="369"/>
      <c r="Y123" s="369"/>
      <c r="Z123" s="369"/>
      <c r="AA123" s="369"/>
      <c r="AB123" s="369"/>
      <c r="AC123" s="369"/>
      <c r="AD123" s="369"/>
      <c r="AE123" s="369"/>
      <c r="AF123" s="369"/>
      <c r="AG123" s="369"/>
      <c r="AH123" s="369"/>
      <c r="AI123" s="369"/>
      <c r="AJ123" s="369"/>
      <c r="AK123" s="369"/>
      <c r="AL123" s="369"/>
    </row>
    <row r="124" spans="1:38">
      <c r="A124" s="375"/>
      <c r="B124" s="372"/>
      <c r="C124" s="372" t="s">
        <v>2113</v>
      </c>
      <c r="D124" s="840"/>
      <c r="E124" s="860" t="s">
        <v>2114</v>
      </c>
      <c r="F124" s="372"/>
      <c r="G124" s="384"/>
      <c r="H124" s="369"/>
      <c r="I124" s="369"/>
      <c r="J124" s="369"/>
      <c r="K124" s="369"/>
      <c r="L124" s="369"/>
      <c r="M124" s="369"/>
      <c r="N124" s="369"/>
      <c r="O124" s="369"/>
      <c r="P124" s="369"/>
      <c r="Q124" s="369"/>
      <c r="R124" s="369"/>
      <c r="S124" s="369"/>
      <c r="T124" s="369"/>
      <c r="U124" s="369"/>
      <c r="V124" s="369"/>
      <c r="W124" s="369"/>
      <c r="X124" s="369"/>
      <c r="Y124" s="369"/>
      <c r="Z124" s="369"/>
      <c r="AA124" s="369"/>
      <c r="AB124" s="369"/>
      <c r="AC124" s="369"/>
      <c r="AD124" s="369"/>
      <c r="AE124" s="369"/>
      <c r="AF124" s="369"/>
      <c r="AG124" s="369"/>
      <c r="AH124" s="369"/>
      <c r="AI124" s="369"/>
      <c r="AJ124" s="369"/>
      <c r="AK124" s="369"/>
      <c r="AL124" s="369"/>
    </row>
    <row r="125" spans="1:38" ht="26.4">
      <c r="A125" s="375"/>
      <c r="B125" s="372"/>
      <c r="C125" s="372" t="s">
        <v>2115</v>
      </c>
      <c r="D125" s="840"/>
      <c r="E125" s="861"/>
      <c r="F125" s="383" t="s">
        <v>2116</v>
      </c>
      <c r="G125" s="384"/>
      <c r="H125" s="369"/>
      <c r="I125" s="369"/>
      <c r="J125" s="369"/>
      <c r="K125" s="369"/>
      <c r="L125" s="369"/>
      <c r="M125" s="369"/>
      <c r="N125" s="369"/>
      <c r="O125" s="369"/>
      <c r="P125" s="369"/>
      <c r="Q125" s="369"/>
      <c r="R125" s="369"/>
      <c r="S125" s="369"/>
      <c r="T125" s="369"/>
      <c r="U125" s="369"/>
      <c r="V125" s="369"/>
      <c r="W125" s="369"/>
      <c r="X125" s="369"/>
      <c r="Y125" s="369"/>
      <c r="Z125" s="369"/>
      <c r="AA125" s="369"/>
      <c r="AB125" s="369"/>
      <c r="AC125" s="369"/>
      <c r="AD125" s="369"/>
      <c r="AE125" s="369"/>
      <c r="AF125" s="369"/>
      <c r="AG125" s="369"/>
      <c r="AH125" s="369"/>
      <c r="AI125" s="369"/>
      <c r="AJ125" s="369"/>
      <c r="AK125" s="369"/>
      <c r="AL125" s="369"/>
    </row>
    <row r="126" spans="1:38" ht="26.4">
      <c r="A126" s="375"/>
      <c r="B126" s="372"/>
      <c r="C126" s="372" t="s">
        <v>2117</v>
      </c>
      <c r="D126" s="840"/>
      <c r="E126" s="861"/>
      <c r="F126" s="383" t="s">
        <v>2118</v>
      </c>
      <c r="G126" s="384"/>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c r="AJ126" s="369"/>
      <c r="AK126" s="369"/>
      <c r="AL126" s="369"/>
    </row>
    <row r="127" spans="1:38">
      <c r="A127" s="375"/>
      <c r="B127" s="372"/>
      <c r="C127" s="372" t="s">
        <v>2119</v>
      </c>
      <c r="D127" s="840"/>
      <c r="E127" s="861"/>
      <c r="F127" s="383" t="s">
        <v>2120</v>
      </c>
      <c r="G127" s="384"/>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c r="AJ127" s="369"/>
      <c r="AK127" s="369"/>
      <c r="AL127" s="369"/>
    </row>
    <row r="128" spans="1:38">
      <c r="A128" s="375"/>
      <c r="B128" s="372"/>
      <c r="C128" s="372" t="s">
        <v>2121</v>
      </c>
      <c r="D128" s="840"/>
      <c r="E128" s="861"/>
      <c r="F128" s="383" t="s">
        <v>2122</v>
      </c>
      <c r="G128" s="384"/>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369"/>
      <c r="AL128" s="369"/>
    </row>
    <row r="129" spans="1:38" ht="26.4">
      <c r="A129" s="375"/>
      <c r="B129" s="372"/>
      <c r="C129" s="372" t="s">
        <v>2123</v>
      </c>
      <c r="D129" s="840"/>
      <c r="E129" s="861"/>
      <c r="F129" s="383" t="s">
        <v>2124</v>
      </c>
      <c r="G129" s="384"/>
      <c r="H129" s="369"/>
      <c r="I129" s="369"/>
      <c r="J129" s="369"/>
      <c r="K129" s="369"/>
      <c r="L129" s="369"/>
      <c r="M129" s="369"/>
      <c r="N129" s="369"/>
      <c r="O129" s="369"/>
      <c r="P129" s="369"/>
      <c r="Q129" s="369"/>
      <c r="R129" s="369"/>
      <c r="S129" s="369"/>
      <c r="T129" s="369"/>
      <c r="U129" s="369"/>
      <c r="V129" s="369"/>
      <c r="W129" s="369"/>
      <c r="X129" s="369"/>
      <c r="Y129" s="369"/>
      <c r="Z129" s="369"/>
      <c r="AA129" s="369"/>
      <c r="AB129" s="369"/>
      <c r="AC129" s="369"/>
      <c r="AD129" s="369"/>
      <c r="AE129" s="369"/>
      <c r="AF129" s="369"/>
      <c r="AG129" s="369"/>
      <c r="AH129" s="369"/>
      <c r="AI129" s="369"/>
      <c r="AJ129" s="369"/>
      <c r="AK129" s="369"/>
      <c r="AL129" s="369"/>
    </row>
    <row r="130" spans="1:38" ht="15" customHeight="1">
      <c r="A130" s="375"/>
      <c r="B130" s="372"/>
      <c r="C130" s="372" t="s">
        <v>2125</v>
      </c>
      <c r="D130" s="840"/>
      <c r="E130" s="862"/>
      <c r="F130" s="383" t="s">
        <v>2126</v>
      </c>
      <c r="G130" s="384"/>
      <c r="H130" s="369"/>
      <c r="I130" s="369"/>
      <c r="J130" s="369"/>
      <c r="K130" s="369"/>
      <c r="L130" s="369"/>
      <c r="M130" s="369"/>
      <c r="N130" s="369"/>
      <c r="O130" s="369"/>
      <c r="P130" s="369"/>
      <c r="Q130" s="369"/>
      <c r="R130" s="369"/>
      <c r="S130" s="369"/>
      <c r="T130" s="369"/>
      <c r="U130" s="369"/>
      <c r="V130" s="369"/>
      <c r="W130" s="369"/>
      <c r="X130" s="369"/>
      <c r="Y130" s="369"/>
      <c r="Z130" s="369"/>
      <c r="AA130" s="369"/>
      <c r="AB130" s="369"/>
      <c r="AC130" s="369"/>
      <c r="AD130" s="369"/>
      <c r="AE130" s="369"/>
      <c r="AF130" s="369"/>
      <c r="AG130" s="369"/>
      <c r="AH130" s="369"/>
      <c r="AI130" s="369"/>
      <c r="AJ130" s="369"/>
      <c r="AK130" s="369"/>
      <c r="AL130" s="369"/>
    </row>
    <row r="131" spans="1:38" ht="15.75" customHeight="1">
      <c r="A131" s="375"/>
      <c r="B131" s="372">
        <v>8030</v>
      </c>
      <c r="C131" s="372" t="s">
        <v>2127</v>
      </c>
      <c r="D131" s="840"/>
      <c r="E131" s="860" t="s">
        <v>2128</v>
      </c>
      <c r="F131" s="372"/>
      <c r="G131" s="384"/>
      <c r="H131" s="369"/>
      <c r="I131" s="369"/>
      <c r="J131" s="369"/>
      <c r="K131" s="369"/>
      <c r="L131" s="369"/>
      <c r="M131" s="369"/>
      <c r="N131" s="369"/>
      <c r="O131" s="369"/>
      <c r="P131" s="369"/>
      <c r="Q131" s="369"/>
      <c r="R131" s="369"/>
      <c r="S131" s="369"/>
      <c r="T131" s="369"/>
      <c r="U131" s="369"/>
      <c r="V131" s="369"/>
      <c r="W131" s="369"/>
      <c r="X131" s="369"/>
      <c r="Y131" s="369"/>
      <c r="Z131" s="369"/>
      <c r="AA131" s="369"/>
      <c r="AB131" s="369"/>
      <c r="AC131" s="369"/>
      <c r="AD131" s="369"/>
      <c r="AE131" s="369"/>
      <c r="AF131" s="369"/>
      <c r="AG131" s="369"/>
      <c r="AH131" s="369"/>
      <c r="AI131" s="369"/>
      <c r="AJ131" s="369"/>
      <c r="AK131" s="369"/>
      <c r="AL131" s="369"/>
    </row>
    <row r="132" spans="1:38" ht="26.4">
      <c r="A132" s="375"/>
      <c r="B132" s="372">
        <v>8031</v>
      </c>
      <c r="C132" s="372" t="s">
        <v>2129</v>
      </c>
      <c r="D132" s="840"/>
      <c r="E132" s="861"/>
      <c r="F132" s="383" t="s">
        <v>2130</v>
      </c>
      <c r="G132" s="384"/>
      <c r="H132" s="369"/>
      <c r="I132" s="369"/>
      <c r="J132" s="369"/>
      <c r="K132" s="369"/>
      <c r="L132" s="369"/>
      <c r="M132" s="369"/>
      <c r="N132" s="369"/>
      <c r="O132" s="369"/>
      <c r="P132" s="369"/>
      <c r="Q132" s="369"/>
      <c r="R132" s="369"/>
      <c r="S132" s="369"/>
      <c r="T132" s="369"/>
      <c r="U132" s="369"/>
      <c r="V132" s="369"/>
      <c r="W132" s="369"/>
      <c r="X132" s="369"/>
      <c r="Y132" s="369"/>
      <c r="Z132" s="369"/>
      <c r="AA132" s="369"/>
      <c r="AB132" s="369"/>
      <c r="AC132" s="369"/>
      <c r="AD132" s="369"/>
      <c r="AE132" s="369"/>
      <c r="AF132" s="369"/>
      <c r="AG132" s="369"/>
      <c r="AH132" s="369"/>
      <c r="AI132" s="369"/>
      <c r="AJ132" s="369"/>
      <c r="AK132" s="369"/>
      <c r="AL132" s="369"/>
    </row>
    <row r="133" spans="1:38" ht="26.4">
      <c r="A133" s="375"/>
      <c r="B133" s="372">
        <v>8032</v>
      </c>
      <c r="C133" s="372" t="s">
        <v>2131</v>
      </c>
      <c r="D133" s="840"/>
      <c r="E133" s="861"/>
      <c r="F133" s="383" t="s">
        <v>2132</v>
      </c>
      <c r="G133" s="384"/>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369"/>
      <c r="AE133" s="369"/>
      <c r="AF133" s="369"/>
      <c r="AG133" s="369"/>
      <c r="AH133" s="369"/>
      <c r="AI133" s="369"/>
      <c r="AJ133" s="369"/>
      <c r="AK133" s="369"/>
      <c r="AL133" s="369"/>
    </row>
    <row r="134" spans="1:38" ht="39.6">
      <c r="A134" s="375"/>
      <c r="B134" s="372">
        <v>8033</v>
      </c>
      <c r="C134" s="372" t="s">
        <v>2133</v>
      </c>
      <c r="D134" s="840"/>
      <c r="E134" s="861"/>
      <c r="F134" s="383" t="s">
        <v>2134</v>
      </c>
      <c r="G134" s="384"/>
      <c r="H134" s="369"/>
      <c r="I134" s="369"/>
      <c r="J134" s="369"/>
      <c r="K134" s="369"/>
      <c r="L134" s="369"/>
      <c r="M134" s="369"/>
      <c r="N134" s="369"/>
      <c r="O134" s="369"/>
      <c r="P134" s="369"/>
      <c r="Q134" s="369"/>
      <c r="R134" s="369"/>
      <c r="S134" s="369"/>
      <c r="T134" s="369"/>
      <c r="U134" s="369"/>
      <c r="V134" s="369"/>
      <c r="W134" s="369"/>
      <c r="X134" s="369"/>
      <c r="Y134" s="369"/>
      <c r="Z134" s="369"/>
      <c r="AA134" s="369"/>
      <c r="AB134" s="369"/>
      <c r="AC134" s="369"/>
      <c r="AD134" s="369"/>
      <c r="AE134" s="369"/>
      <c r="AF134" s="369"/>
      <c r="AG134" s="369"/>
      <c r="AH134" s="369"/>
      <c r="AI134" s="369"/>
      <c r="AJ134" s="369"/>
      <c r="AK134" s="369"/>
      <c r="AL134" s="369"/>
    </row>
    <row r="135" spans="1:38" ht="26.4">
      <c r="A135" s="375"/>
      <c r="B135" s="372">
        <v>8034</v>
      </c>
      <c r="C135" s="372" t="s">
        <v>2135</v>
      </c>
      <c r="D135" s="840"/>
      <c r="E135" s="861"/>
      <c r="F135" s="383" t="s">
        <v>2136</v>
      </c>
      <c r="G135" s="384"/>
      <c r="H135" s="369"/>
      <c r="I135" s="369"/>
      <c r="J135" s="369"/>
      <c r="K135" s="369"/>
      <c r="L135" s="369"/>
      <c r="M135" s="369"/>
      <c r="N135" s="369"/>
      <c r="O135" s="369"/>
      <c r="P135" s="369"/>
      <c r="Q135" s="369"/>
      <c r="R135" s="369"/>
      <c r="S135" s="369"/>
      <c r="T135" s="369"/>
      <c r="U135" s="369"/>
      <c r="V135" s="369"/>
      <c r="W135" s="369"/>
      <c r="X135" s="369"/>
      <c r="Y135" s="369"/>
      <c r="Z135" s="369"/>
      <c r="AA135" s="369"/>
      <c r="AB135" s="369"/>
      <c r="AC135" s="369"/>
      <c r="AD135" s="369"/>
      <c r="AE135" s="369"/>
      <c r="AF135" s="369"/>
      <c r="AG135" s="369"/>
      <c r="AH135" s="369"/>
      <c r="AI135" s="369"/>
      <c r="AJ135" s="369"/>
      <c r="AK135" s="369"/>
      <c r="AL135" s="369"/>
    </row>
    <row r="136" spans="1:38" ht="66">
      <c r="A136" s="375"/>
      <c r="B136" s="372"/>
      <c r="C136" s="372" t="s">
        <v>2137</v>
      </c>
      <c r="D136" s="840"/>
      <c r="E136" s="861"/>
      <c r="F136" s="383" t="s">
        <v>2138</v>
      </c>
      <c r="G136" s="384" t="s">
        <v>2139</v>
      </c>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row>
    <row r="137" spans="1:38" ht="52.8">
      <c r="A137" s="375"/>
      <c r="B137" s="372"/>
      <c r="C137" s="372" t="s">
        <v>2140</v>
      </c>
      <c r="D137" s="840"/>
      <c r="E137" s="861"/>
      <c r="F137" s="383" t="s">
        <v>2141</v>
      </c>
      <c r="G137" s="384"/>
      <c r="H137" s="369"/>
      <c r="I137" s="369"/>
      <c r="J137" s="369"/>
      <c r="K137" s="369"/>
      <c r="L137" s="369"/>
      <c r="M137" s="369"/>
      <c r="N137" s="369"/>
      <c r="O137" s="369"/>
      <c r="P137" s="369"/>
      <c r="Q137" s="369"/>
      <c r="R137" s="369"/>
      <c r="S137" s="369"/>
      <c r="T137" s="369"/>
      <c r="U137" s="369"/>
      <c r="V137" s="369"/>
      <c r="W137" s="369"/>
      <c r="X137" s="369"/>
      <c r="Y137" s="369"/>
      <c r="Z137" s="369"/>
      <c r="AA137" s="369"/>
      <c r="AB137" s="369"/>
      <c r="AC137" s="369"/>
      <c r="AD137" s="369"/>
      <c r="AE137" s="369"/>
      <c r="AF137" s="369"/>
      <c r="AG137" s="369"/>
      <c r="AH137" s="369"/>
      <c r="AI137" s="369"/>
      <c r="AJ137" s="369"/>
      <c r="AK137" s="369"/>
      <c r="AL137" s="369"/>
    </row>
    <row r="138" spans="1:38" ht="52.8">
      <c r="A138" s="375"/>
      <c r="B138" s="372">
        <v>8035</v>
      </c>
      <c r="C138" s="372" t="s">
        <v>2142</v>
      </c>
      <c r="D138" s="841"/>
      <c r="E138" s="862"/>
      <c r="F138" s="383" t="s">
        <v>2128</v>
      </c>
      <c r="G138" s="384"/>
      <c r="H138" s="369"/>
      <c r="I138" s="369"/>
      <c r="J138" s="369"/>
      <c r="K138" s="369"/>
      <c r="L138" s="369"/>
      <c r="M138" s="369"/>
      <c r="N138" s="369"/>
      <c r="O138" s="369"/>
      <c r="P138" s="369"/>
      <c r="Q138" s="369"/>
      <c r="R138" s="369"/>
      <c r="S138" s="369"/>
      <c r="T138" s="369"/>
      <c r="U138" s="369"/>
      <c r="V138" s="369"/>
      <c r="W138" s="369"/>
      <c r="X138" s="369"/>
      <c r="Y138" s="369"/>
      <c r="Z138" s="369"/>
      <c r="AA138" s="369"/>
      <c r="AB138" s="369"/>
      <c r="AC138" s="369"/>
      <c r="AD138" s="369"/>
      <c r="AE138" s="369"/>
      <c r="AF138" s="369"/>
      <c r="AG138" s="369"/>
      <c r="AH138" s="369"/>
      <c r="AI138" s="369"/>
      <c r="AJ138" s="369"/>
      <c r="AK138" s="369"/>
      <c r="AL138" s="369"/>
    </row>
    <row r="139" spans="1:38">
      <c r="A139" s="375"/>
      <c r="B139" s="378">
        <v>6000</v>
      </c>
      <c r="C139" s="378" t="s">
        <v>2143</v>
      </c>
      <c r="D139" s="378" t="s">
        <v>2144</v>
      </c>
      <c r="E139" s="381"/>
      <c r="F139" s="381"/>
      <c r="G139" s="382"/>
      <c r="H139" s="369"/>
      <c r="I139" s="369"/>
      <c r="J139" s="369"/>
      <c r="K139" s="369"/>
      <c r="L139" s="369"/>
      <c r="M139" s="369"/>
      <c r="N139" s="369"/>
      <c r="O139" s="369"/>
      <c r="P139" s="369"/>
      <c r="Q139" s="369"/>
      <c r="R139" s="369"/>
      <c r="S139" s="369"/>
      <c r="T139" s="369"/>
      <c r="U139" s="369"/>
      <c r="V139" s="369"/>
      <c r="W139" s="369"/>
      <c r="X139" s="369"/>
      <c r="Y139" s="369"/>
      <c r="Z139" s="369"/>
      <c r="AA139" s="369"/>
      <c r="AB139" s="369"/>
      <c r="AC139" s="369"/>
      <c r="AD139" s="369"/>
      <c r="AE139" s="369"/>
      <c r="AF139" s="369"/>
      <c r="AG139" s="369"/>
      <c r="AH139" s="369"/>
      <c r="AI139" s="369"/>
      <c r="AJ139" s="369"/>
      <c r="AK139" s="369"/>
      <c r="AL139" s="369"/>
    </row>
    <row r="140" spans="1:38" ht="15" customHeight="1">
      <c r="A140" s="375"/>
      <c r="B140" s="393">
        <v>6010</v>
      </c>
      <c r="C140" s="393" t="s">
        <v>2145</v>
      </c>
      <c r="D140" s="871"/>
      <c r="E140" s="383" t="s">
        <v>2146</v>
      </c>
      <c r="F140" s="372"/>
      <c r="G140" s="372"/>
      <c r="H140" s="369"/>
      <c r="I140" s="369"/>
      <c r="J140" s="369"/>
      <c r="K140" s="369"/>
      <c r="L140" s="369"/>
      <c r="M140" s="369"/>
      <c r="N140" s="369"/>
      <c r="O140" s="369"/>
      <c r="P140" s="369"/>
      <c r="Q140" s="369"/>
      <c r="R140" s="369"/>
      <c r="S140" s="369"/>
      <c r="T140" s="369"/>
      <c r="U140" s="369"/>
      <c r="V140" s="369"/>
      <c r="W140" s="369"/>
      <c r="X140" s="369"/>
      <c r="Y140" s="369"/>
      <c r="Z140" s="369"/>
      <c r="AA140" s="369"/>
      <c r="AB140" s="369"/>
      <c r="AC140" s="369"/>
      <c r="AD140" s="369"/>
      <c r="AE140" s="369"/>
      <c r="AF140" s="369"/>
      <c r="AG140" s="369"/>
      <c r="AH140" s="369"/>
      <c r="AI140" s="369"/>
      <c r="AJ140" s="369"/>
      <c r="AK140" s="369"/>
      <c r="AL140" s="369"/>
    </row>
    <row r="141" spans="1:38" ht="39.6">
      <c r="A141" s="375"/>
      <c r="B141" s="393">
        <v>6020</v>
      </c>
      <c r="C141" s="372" t="s">
        <v>2147</v>
      </c>
      <c r="D141" s="872"/>
      <c r="E141" s="383" t="s">
        <v>2148</v>
      </c>
      <c r="F141" s="372"/>
      <c r="G141" s="372"/>
      <c r="H141" s="369"/>
      <c r="I141" s="369"/>
      <c r="J141" s="369"/>
      <c r="K141" s="369"/>
      <c r="L141" s="369"/>
      <c r="M141" s="369"/>
      <c r="N141" s="369"/>
      <c r="O141" s="369"/>
      <c r="P141" s="369"/>
      <c r="Q141" s="369"/>
      <c r="R141" s="369"/>
      <c r="S141" s="369"/>
      <c r="T141" s="369"/>
      <c r="U141" s="369"/>
      <c r="V141" s="369"/>
      <c r="W141" s="369"/>
      <c r="X141" s="369"/>
      <c r="Y141" s="369"/>
      <c r="Z141" s="369"/>
      <c r="AA141" s="369"/>
      <c r="AB141" s="369"/>
      <c r="AC141" s="369"/>
      <c r="AD141" s="369"/>
      <c r="AE141" s="369"/>
      <c r="AF141" s="369"/>
      <c r="AG141" s="369"/>
      <c r="AH141" s="369"/>
      <c r="AI141" s="369"/>
      <c r="AJ141" s="369"/>
      <c r="AK141" s="369"/>
      <c r="AL141" s="369"/>
    </row>
    <row r="142" spans="1:38">
      <c r="A142" s="375"/>
      <c r="B142" s="393">
        <v>6030</v>
      </c>
      <c r="C142" s="372" t="s">
        <v>2149</v>
      </c>
      <c r="D142" s="872"/>
      <c r="E142" s="839" t="s">
        <v>2150</v>
      </c>
      <c r="F142" s="372"/>
      <c r="G142" s="372"/>
      <c r="H142" s="369"/>
      <c r="I142" s="369"/>
      <c r="J142" s="369"/>
      <c r="K142" s="369"/>
      <c r="L142" s="369"/>
      <c r="M142" s="369"/>
      <c r="N142" s="369"/>
      <c r="O142" s="369"/>
      <c r="P142" s="369"/>
      <c r="Q142" s="369"/>
      <c r="R142" s="369"/>
      <c r="S142" s="369"/>
      <c r="T142" s="369"/>
      <c r="U142" s="369"/>
      <c r="V142" s="369"/>
      <c r="W142" s="369"/>
      <c r="X142" s="369"/>
      <c r="Y142" s="369"/>
      <c r="Z142" s="369"/>
      <c r="AA142" s="369"/>
      <c r="AB142" s="369"/>
      <c r="AC142" s="369"/>
      <c r="AD142" s="369"/>
      <c r="AE142" s="369"/>
      <c r="AF142" s="369"/>
      <c r="AG142" s="369"/>
      <c r="AH142" s="369"/>
      <c r="AI142" s="369"/>
      <c r="AJ142" s="369"/>
      <c r="AK142" s="369"/>
      <c r="AL142" s="369"/>
    </row>
    <row r="143" spans="1:38" ht="66">
      <c r="A143" s="375"/>
      <c r="B143" s="394"/>
      <c r="C143" s="372" t="s">
        <v>2151</v>
      </c>
      <c r="D143" s="872"/>
      <c r="E143" s="840"/>
      <c r="F143" s="383" t="s">
        <v>2152</v>
      </c>
      <c r="G143" s="372"/>
      <c r="H143" s="369"/>
      <c r="I143" s="369"/>
      <c r="J143" s="369"/>
      <c r="K143" s="369"/>
      <c r="L143" s="369"/>
      <c r="M143" s="369"/>
      <c r="N143" s="369"/>
      <c r="O143" s="369"/>
      <c r="P143" s="369"/>
      <c r="Q143" s="369"/>
      <c r="R143" s="369"/>
      <c r="S143" s="369"/>
      <c r="T143" s="369"/>
      <c r="U143" s="369"/>
      <c r="V143" s="369"/>
      <c r="W143" s="369"/>
      <c r="X143" s="369"/>
      <c r="Y143" s="369"/>
      <c r="Z143" s="369"/>
      <c r="AA143" s="369"/>
      <c r="AB143" s="369"/>
      <c r="AC143" s="369"/>
      <c r="AD143" s="369"/>
      <c r="AE143" s="369"/>
      <c r="AF143" s="369"/>
      <c r="AG143" s="369"/>
      <c r="AH143" s="369"/>
      <c r="AI143" s="369"/>
      <c r="AJ143" s="369"/>
      <c r="AK143" s="369"/>
      <c r="AL143" s="369"/>
    </row>
    <row r="144" spans="1:38" ht="15" customHeight="1">
      <c r="A144" s="375"/>
      <c r="B144" s="395"/>
      <c r="C144" s="372" t="s">
        <v>2153</v>
      </c>
      <c r="D144" s="872"/>
      <c r="E144" s="840"/>
      <c r="F144" s="383" t="s">
        <v>2154</v>
      </c>
      <c r="G144" s="372"/>
      <c r="H144" s="369"/>
      <c r="I144" s="369"/>
      <c r="J144" s="369"/>
      <c r="K144" s="369"/>
      <c r="L144" s="369"/>
      <c r="M144" s="369"/>
      <c r="N144" s="369"/>
      <c r="O144" s="369"/>
      <c r="P144" s="369"/>
      <c r="Q144" s="369"/>
      <c r="R144" s="369"/>
      <c r="S144" s="369"/>
      <c r="T144" s="369"/>
      <c r="U144" s="369"/>
      <c r="V144" s="369"/>
      <c r="W144" s="369"/>
      <c r="X144" s="369"/>
      <c r="Y144" s="369"/>
      <c r="Z144" s="369"/>
      <c r="AA144" s="369"/>
      <c r="AB144" s="369"/>
      <c r="AC144" s="369"/>
      <c r="AD144" s="369"/>
      <c r="AE144" s="369"/>
      <c r="AF144" s="369"/>
      <c r="AG144" s="369"/>
      <c r="AH144" s="369"/>
      <c r="AI144" s="369"/>
      <c r="AJ144" s="369"/>
      <c r="AK144" s="369"/>
      <c r="AL144" s="369"/>
    </row>
    <row r="145" spans="1:38" ht="39.6">
      <c r="A145" s="375"/>
      <c r="B145" s="394"/>
      <c r="C145" s="372" t="s">
        <v>2155</v>
      </c>
      <c r="D145" s="872"/>
      <c r="E145" s="840"/>
      <c r="F145" s="383" t="s">
        <v>2156</v>
      </c>
      <c r="G145" s="372"/>
      <c r="H145" s="369"/>
      <c r="I145" s="369"/>
      <c r="J145" s="369"/>
      <c r="K145" s="369"/>
      <c r="L145" s="369"/>
      <c r="M145" s="369"/>
      <c r="N145" s="369"/>
      <c r="O145" s="369"/>
      <c r="P145" s="369"/>
      <c r="Q145" s="369"/>
      <c r="R145" s="369"/>
      <c r="S145" s="369"/>
      <c r="T145" s="369"/>
      <c r="U145" s="369"/>
      <c r="V145" s="369"/>
      <c r="W145" s="369"/>
      <c r="X145" s="369"/>
      <c r="Y145" s="369"/>
      <c r="Z145" s="369"/>
      <c r="AA145" s="369"/>
      <c r="AB145" s="369"/>
      <c r="AC145" s="369"/>
      <c r="AD145" s="369"/>
      <c r="AE145" s="369"/>
      <c r="AF145" s="369"/>
      <c r="AG145" s="369"/>
      <c r="AH145" s="369"/>
      <c r="AI145" s="369"/>
      <c r="AJ145" s="369"/>
      <c r="AK145" s="369"/>
      <c r="AL145" s="369"/>
    </row>
    <row r="146" spans="1:38" ht="26.4">
      <c r="A146" s="375"/>
      <c r="B146" s="394"/>
      <c r="C146" s="372" t="s">
        <v>2157</v>
      </c>
      <c r="D146" s="872"/>
      <c r="E146" s="840"/>
      <c r="F146" s="383" t="s">
        <v>2158</v>
      </c>
      <c r="G146" s="372"/>
      <c r="H146" s="369"/>
      <c r="I146" s="369"/>
      <c r="J146" s="369"/>
      <c r="K146" s="369"/>
      <c r="L146" s="369"/>
      <c r="M146" s="369"/>
      <c r="N146" s="369"/>
      <c r="O146" s="369"/>
      <c r="P146" s="369"/>
      <c r="Q146" s="369"/>
      <c r="R146" s="369"/>
      <c r="S146" s="369"/>
      <c r="T146" s="369"/>
      <c r="U146" s="369"/>
      <c r="V146" s="369"/>
      <c r="W146" s="369"/>
      <c r="X146" s="369"/>
      <c r="Y146" s="369"/>
      <c r="Z146" s="369"/>
      <c r="AA146" s="369"/>
      <c r="AB146" s="369"/>
      <c r="AC146" s="369"/>
      <c r="AD146" s="369"/>
      <c r="AE146" s="369"/>
      <c r="AF146" s="369"/>
      <c r="AG146" s="369"/>
      <c r="AH146" s="369"/>
      <c r="AI146" s="369"/>
      <c r="AJ146" s="369"/>
      <c r="AK146" s="369"/>
      <c r="AL146" s="369"/>
    </row>
    <row r="147" spans="1:38" ht="39.6">
      <c r="A147" s="375"/>
      <c r="B147" s="394"/>
      <c r="C147" s="372" t="s">
        <v>2159</v>
      </c>
      <c r="D147" s="872"/>
      <c r="E147" s="840"/>
      <c r="F147" s="383" t="s">
        <v>2160</v>
      </c>
      <c r="G147" s="372"/>
      <c r="H147" s="369"/>
      <c r="I147" s="369"/>
      <c r="J147" s="369"/>
      <c r="K147" s="369"/>
      <c r="L147" s="369"/>
      <c r="M147" s="369"/>
      <c r="N147" s="369"/>
      <c r="O147" s="369"/>
      <c r="P147" s="369"/>
      <c r="Q147" s="369"/>
      <c r="R147" s="369"/>
      <c r="S147" s="369"/>
      <c r="T147" s="369"/>
      <c r="U147" s="369"/>
      <c r="V147" s="369"/>
      <c r="W147" s="369"/>
      <c r="X147" s="369"/>
      <c r="Y147" s="369"/>
      <c r="Z147" s="369"/>
      <c r="AA147" s="369"/>
      <c r="AB147" s="369"/>
      <c r="AC147" s="369"/>
      <c r="AD147" s="369"/>
      <c r="AE147" s="369"/>
      <c r="AF147" s="369"/>
      <c r="AG147" s="369"/>
      <c r="AH147" s="369"/>
      <c r="AI147" s="369"/>
      <c r="AJ147" s="369"/>
      <c r="AK147" s="369"/>
      <c r="AL147" s="369"/>
    </row>
    <row r="148" spans="1:38" ht="52.8">
      <c r="A148" s="375"/>
      <c r="B148" s="395"/>
      <c r="C148" s="372" t="s">
        <v>2161</v>
      </c>
      <c r="D148" s="872"/>
      <c r="E148" s="841"/>
      <c r="F148" s="383" t="s">
        <v>2162</v>
      </c>
      <c r="G148" s="372" t="s">
        <v>2163</v>
      </c>
      <c r="H148" s="369"/>
      <c r="I148" s="369"/>
      <c r="J148" s="369"/>
      <c r="K148" s="369"/>
      <c r="L148" s="369"/>
      <c r="M148" s="369"/>
      <c r="N148" s="369"/>
      <c r="O148" s="369"/>
      <c r="P148" s="369"/>
      <c r="Q148" s="369"/>
      <c r="R148" s="369"/>
      <c r="S148" s="369"/>
      <c r="T148" s="369"/>
      <c r="U148" s="369"/>
      <c r="V148" s="369"/>
      <c r="W148" s="369"/>
      <c r="X148" s="369"/>
      <c r="Y148" s="369"/>
      <c r="Z148" s="369"/>
      <c r="AA148" s="369"/>
      <c r="AB148" s="369"/>
      <c r="AC148" s="369"/>
      <c r="AD148" s="369"/>
      <c r="AE148" s="369"/>
      <c r="AF148" s="369"/>
      <c r="AG148" s="369"/>
      <c r="AH148" s="369"/>
      <c r="AI148" s="369"/>
      <c r="AJ148" s="369"/>
      <c r="AK148" s="369"/>
      <c r="AL148" s="369"/>
    </row>
    <row r="149" spans="1:38" ht="66">
      <c r="A149" s="375"/>
      <c r="B149" s="395"/>
      <c r="C149" s="372"/>
      <c r="D149" s="872"/>
      <c r="E149" s="384"/>
      <c r="F149" s="383" t="s">
        <v>2164</v>
      </c>
      <c r="G149" s="372"/>
      <c r="H149" s="369"/>
      <c r="I149" s="369"/>
      <c r="J149" s="369"/>
      <c r="K149" s="369"/>
      <c r="L149" s="369"/>
      <c r="M149" s="369"/>
      <c r="N149" s="369"/>
      <c r="O149" s="369"/>
      <c r="P149" s="369"/>
      <c r="Q149" s="369"/>
      <c r="R149" s="369"/>
      <c r="S149" s="369"/>
      <c r="T149" s="369"/>
      <c r="U149" s="369"/>
      <c r="V149" s="369"/>
      <c r="W149" s="369"/>
      <c r="X149" s="369"/>
      <c r="Y149" s="369"/>
      <c r="Z149" s="369"/>
      <c r="AA149" s="369"/>
      <c r="AB149" s="369"/>
      <c r="AC149" s="369"/>
      <c r="AD149" s="369"/>
      <c r="AE149" s="369"/>
      <c r="AF149" s="369"/>
      <c r="AG149" s="369"/>
      <c r="AH149" s="369"/>
      <c r="AI149" s="369"/>
      <c r="AJ149" s="369"/>
      <c r="AK149" s="369"/>
      <c r="AL149" s="369"/>
    </row>
    <row r="150" spans="1:38" ht="36">
      <c r="A150" s="375"/>
      <c r="B150" s="393">
        <v>6040</v>
      </c>
      <c r="C150" s="372" t="s">
        <v>2165</v>
      </c>
      <c r="D150" s="872"/>
      <c r="E150" s="372" t="s">
        <v>2166</v>
      </c>
      <c r="F150" s="383"/>
      <c r="G150" s="372"/>
      <c r="H150" s="369"/>
      <c r="I150" s="369"/>
      <c r="J150" s="369"/>
      <c r="K150" s="369"/>
      <c r="L150" s="369"/>
      <c r="M150" s="369"/>
      <c r="N150" s="369"/>
      <c r="O150" s="369"/>
      <c r="P150" s="369"/>
      <c r="Q150" s="369"/>
      <c r="R150" s="369"/>
      <c r="S150" s="369"/>
      <c r="T150" s="369"/>
      <c r="U150" s="369"/>
      <c r="V150" s="369"/>
      <c r="W150" s="369"/>
      <c r="X150" s="369"/>
      <c r="Y150" s="369"/>
      <c r="Z150" s="369"/>
      <c r="AA150" s="369"/>
      <c r="AB150" s="369"/>
      <c r="AC150" s="369"/>
      <c r="AD150" s="369"/>
      <c r="AE150" s="369"/>
      <c r="AF150" s="369"/>
      <c r="AG150" s="369"/>
      <c r="AH150" s="369"/>
      <c r="AI150" s="369"/>
      <c r="AJ150" s="369"/>
      <c r="AK150" s="369"/>
      <c r="AL150" s="369"/>
    </row>
    <row r="151" spans="1:38" ht="15" customHeight="1">
      <c r="A151" s="375"/>
      <c r="B151" s="393">
        <v>6041</v>
      </c>
      <c r="C151" s="372" t="s">
        <v>2167</v>
      </c>
      <c r="D151" s="872"/>
      <c r="E151" s="372"/>
      <c r="F151" s="383" t="s">
        <v>2168</v>
      </c>
      <c r="G151" s="372"/>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69"/>
      <c r="AL151" s="369"/>
    </row>
    <row r="152" spans="1:38" ht="39.6">
      <c r="A152" s="375"/>
      <c r="B152" s="393">
        <v>6042</v>
      </c>
      <c r="C152" s="372" t="s">
        <v>2169</v>
      </c>
      <c r="D152" s="872"/>
      <c r="E152" s="372"/>
      <c r="F152" s="383" t="s">
        <v>2170</v>
      </c>
      <c r="G152" s="372"/>
      <c r="H152" s="369"/>
      <c r="I152" s="369"/>
      <c r="J152" s="369"/>
      <c r="K152" s="369"/>
      <c r="L152" s="369"/>
      <c r="M152" s="369"/>
      <c r="N152" s="369"/>
      <c r="O152" s="369"/>
      <c r="P152" s="369"/>
      <c r="Q152" s="369"/>
      <c r="R152" s="369"/>
      <c r="S152" s="369"/>
      <c r="T152" s="369"/>
      <c r="U152" s="369"/>
      <c r="V152" s="369"/>
      <c r="W152" s="369"/>
      <c r="X152" s="369"/>
      <c r="Y152" s="369"/>
      <c r="Z152" s="369"/>
      <c r="AA152" s="369"/>
      <c r="AB152" s="369"/>
      <c r="AC152" s="369"/>
      <c r="AD152" s="369"/>
      <c r="AE152" s="369"/>
      <c r="AF152" s="369"/>
      <c r="AG152" s="369"/>
      <c r="AH152" s="369"/>
      <c r="AI152" s="369"/>
      <c r="AJ152" s="369"/>
      <c r="AK152" s="369"/>
      <c r="AL152" s="369"/>
    </row>
    <row r="153" spans="1:38" ht="52.8">
      <c r="A153" s="375"/>
      <c r="B153" s="393">
        <v>6043</v>
      </c>
      <c r="C153" s="372" t="s">
        <v>2171</v>
      </c>
      <c r="D153" s="872"/>
      <c r="E153" s="372"/>
      <c r="F153" s="383" t="s">
        <v>2172</v>
      </c>
      <c r="G153" s="372"/>
      <c r="H153" s="369"/>
      <c r="I153" s="369"/>
      <c r="J153" s="369"/>
      <c r="K153" s="369"/>
      <c r="L153" s="369"/>
      <c r="M153" s="369"/>
      <c r="N153" s="369"/>
      <c r="O153" s="369"/>
      <c r="P153" s="369"/>
      <c r="Q153" s="369"/>
      <c r="R153" s="369"/>
      <c r="S153" s="369"/>
      <c r="T153" s="369"/>
      <c r="U153" s="369"/>
      <c r="V153" s="369"/>
      <c r="W153" s="369"/>
      <c r="X153" s="369"/>
      <c r="Y153" s="369"/>
      <c r="Z153" s="369"/>
      <c r="AA153" s="369"/>
      <c r="AB153" s="369"/>
      <c r="AC153" s="369"/>
      <c r="AD153" s="369"/>
      <c r="AE153" s="369"/>
      <c r="AF153" s="369"/>
      <c r="AG153" s="369"/>
      <c r="AH153" s="369"/>
      <c r="AI153" s="369"/>
      <c r="AJ153" s="369"/>
      <c r="AK153" s="369"/>
      <c r="AL153" s="369"/>
    </row>
    <row r="154" spans="1:38" ht="52.8">
      <c r="A154" s="375"/>
      <c r="B154" s="393">
        <v>6044</v>
      </c>
      <c r="C154" s="372" t="s">
        <v>2173</v>
      </c>
      <c r="D154" s="872"/>
      <c r="E154" s="372"/>
      <c r="F154" s="383" t="s">
        <v>2174</v>
      </c>
      <c r="G154" s="372"/>
      <c r="H154" s="369"/>
      <c r="I154" s="369"/>
      <c r="J154" s="369"/>
      <c r="K154" s="369"/>
      <c r="L154" s="369"/>
      <c r="M154" s="369"/>
      <c r="N154" s="369"/>
      <c r="O154" s="369"/>
      <c r="P154" s="369"/>
      <c r="Q154" s="369"/>
      <c r="R154" s="369"/>
      <c r="S154" s="369"/>
      <c r="T154" s="369"/>
      <c r="U154" s="369"/>
      <c r="V154" s="369"/>
      <c r="W154" s="369"/>
      <c r="X154" s="369"/>
      <c r="Y154" s="369"/>
      <c r="Z154" s="369"/>
      <c r="AA154" s="369"/>
      <c r="AB154" s="369"/>
      <c r="AC154" s="369"/>
      <c r="AD154" s="369"/>
      <c r="AE154" s="369"/>
      <c r="AF154" s="369"/>
      <c r="AG154" s="369"/>
      <c r="AH154" s="369"/>
      <c r="AI154" s="369"/>
      <c r="AJ154" s="369"/>
      <c r="AK154" s="369"/>
      <c r="AL154" s="369"/>
    </row>
    <row r="155" spans="1:38" ht="15" customHeight="1">
      <c r="A155" s="375"/>
      <c r="B155" s="393"/>
      <c r="C155" s="372" t="s">
        <v>2175</v>
      </c>
      <c r="D155" s="872"/>
      <c r="E155" s="372"/>
      <c r="F155" s="383" t="s">
        <v>2176</v>
      </c>
      <c r="G155" s="372"/>
      <c r="H155" s="369"/>
      <c r="I155" s="369"/>
      <c r="J155" s="369"/>
      <c r="K155" s="369"/>
      <c r="L155" s="369"/>
      <c r="M155" s="369"/>
      <c r="N155" s="369"/>
      <c r="O155" s="369"/>
      <c r="P155" s="369"/>
      <c r="Q155" s="369"/>
      <c r="R155" s="369"/>
      <c r="S155" s="369"/>
      <c r="T155" s="369"/>
      <c r="U155" s="369"/>
      <c r="V155" s="369"/>
      <c r="W155" s="369"/>
      <c r="X155" s="369"/>
      <c r="Y155" s="369"/>
      <c r="Z155" s="369"/>
      <c r="AA155" s="369"/>
      <c r="AB155" s="369"/>
      <c r="AC155" s="369"/>
      <c r="AD155" s="369"/>
      <c r="AE155" s="369"/>
      <c r="AF155" s="369"/>
      <c r="AG155" s="369"/>
      <c r="AH155" s="369"/>
      <c r="AI155" s="369"/>
      <c r="AJ155" s="369"/>
      <c r="AK155" s="369"/>
      <c r="AL155" s="369"/>
    </row>
    <row r="156" spans="1:38" ht="52.8">
      <c r="A156" s="375"/>
      <c r="B156" s="393">
        <v>6050</v>
      </c>
      <c r="C156" s="372" t="s">
        <v>2177</v>
      </c>
      <c r="D156" s="872"/>
      <c r="E156" s="383" t="s">
        <v>2178</v>
      </c>
      <c r="F156" s="372"/>
      <c r="G156" s="372"/>
      <c r="H156" s="369"/>
      <c r="I156" s="369"/>
      <c r="J156" s="369"/>
      <c r="K156" s="369"/>
      <c r="L156" s="369"/>
      <c r="M156" s="369"/>
      <c r="N156" s="369"/>
      <c r="O156" s="369"/>
      <c r="P156" s="369"/>
      <c r="Q156" s="369"/>
      <c r="R156" s="369"/>
      <c r="S156" s="369"/>
      <c r="T156" s="369"/>
      <c r="U156" s="369"/>
      <c r="V156" s="369"/>
      <c r="W156" s="369"/>
      <c r="X156" s="369"/>
      <c r="Y156" s="369"/>
      <c r="Z156" s="369"/>
      <c r="AA156" s="369"/>
      <c r="AB156" s="369"/>
      <c r="AC156" s="369"/>
      <c r="AD156" s="369"/>
      <c r="AE156" s="369"/>
      <c r="AF156" s="369"/>
      <c r="AG156" s="369"/>
      <c r="AH156" s="369"/>
      <c r="AI156" s="369"/>
      <c r="AJ156" s="369"/>
      <c r="AK156" s="369"/>
      <c r="AL156" s="369"/>
    </row>
    <row r="157" spans="1:38" ht="52.8">
      <c r="A157" s="375"/>
      <c r="B157" s="393"/>
      <c r="C157" s="372" t="s">
        <v>2179</v>
      </c>
      <c r="D157" s="873"/>
      <c r="E157" s="383" t="s">
        <v>2180</v>
      </c>
      <c r="F157" s="372"/>
      <c r="G157" s="372"/>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row>
    <row r="158" spans="1:38">
      <c r="A158" s="375"/>
      <c r="B158" s="378">
        <v>7000</v>
      </c>
      <c r="C158" s="396" t="s">
        <v>2181</v>
      </c>
      <c r="D158" s="396" t="s">
        <v>2182</v>
      </c>
      <c r="E158" s="381"/>
      <c r="F158" s="381"/>
      <c r="G158" s="382"/>
      <c r="H158" s="369"/>
      <c r="I158" s="369"/>
      <c r="J158" s="369"/>
      <c r="K158" s="369"/>
      <c r="L158" s="369"/>
      <c r="M158" s="369"/>
      <c r="N158" s="369"/>
      <c r="O158" s="369"/>
      <c r="P158" s="369"/>
      <c r="Q158" s="369"/>
      <c r="R158" s="369"/>
      <c r="S158" s="369"/>
      <c r="T158" s="369"/>
      <c r="U158" s="369"/>
      <c r="V158" s="369"/>
      <c r="W158" s="369"/>
      <c r="X158" s="369"/>
      <c r="Y158" s="369"/>
      <c r="Z158" s="369"/>
      <c r="AA158" s="369"/>
      <c r="AB158" s="369"/>
      <c r="AC158" s="369"/>
      <c r="AD158" s="369"/>
      <c r="AE158" s="369"/>
      <c r="AF158" s="369"/>
      <c r="AG158" s="369"/>
      <c r="AH158" s="369"/>
      <c r="AI158" s="369"/>
      <c r="AJ158" s="369"/>
      <c r="AK158" s="369"/>
      <c r="AL158" s="369"/>
    </row>
    <row r="159" spans="1:38" ht="39.6">
      <c r="A159" s="375"/>
      <c r="B159" s="372">
        <v>7010</v>
      </c>
      <c r="C159" s="372" t="s">
        <v>2183</v>
      </c>
      <c r="D159" s="839"/>
      <c r="E159" s="384" t="s">
        <v>2184</v>
      </c>
      <c r="F159" s="384"/>
      <c r="G159" s="384"/>
      <c r="H159" s="369"/>
      <c r="I159" s="369"/>
      <c r="J159" s="369"/>
      <c r="K159" s="369"/>
      <c r="L159" s="369"/>
      <c r="M159" s="369"/>
      <c r="N159" s="369"/>
      <c r="O159" s="369"/>
      <c r="P159" s="369"/>
      <c r="Q159" s="369"/>
      <c r="R159" s="369"/>
      <c r="S159" s="369"/>
      <c r="T159" s="369"/>
      <c r="U159" s="369"/>
      <c r="V159" s="369"/>
      <c r="W159" s="369"/>
      <c r="X159" s="369"/>
      <c r="Y159" s="369"/>
      <c r="Z159" s="369"/>
      <c r="AA159" s="369"/>
      <c r="AB159" s="369"/>
      <c r="AC159" s="369"/>
      <c r="AD159" s="369"/>
      <c r="AE159" s="369"/>
      <c r="AF159" s="369"/>
      <c r="AG159" s="369"/>
      <c r="AH159" s="369"/>
      <c r="AI159" s="369"/>
      <c r="AJ159" s="369"/>
      <c r="AK159" s="369"/>
      <c r="AL159" s="369"/>
    </row>
    <row r="160" spans="1:38" ht="15" customHeight="1">
      <c r="A160" s="375"/>
      <c r="B160" s="372">
        <v>7011</v>
      </c>
      <c r="C160" s="372" t="s">
        <v>2185</v>
      </c>
      <c r="D160" s="840"/>
      <c r="E160" s="857"/>
      <c r="F160" s="384" t="s">
        <v>2186</v>
      </c>
      <c r="G160" s="384"/>
      <c r="H160" s="369"/>
      <c r="I160" s="369"/>
      <c r="J160" s="369"/>
      <c r="K160" s="369"/>
      <c r="L160" s="369"/>
      <c r="M160" s="369"/>
      <c r="N160" s="369"/>
      <c r="O160" s="369"/>
      <c r="P160" s="369"/>
      <c r="Q160" s="369"/>
      <c r="R160" s="369"/>
      <c r="S160" s="369"/>
      <c r="T160" s="369"/>
      <c r="U160" s="369"/>
      <c r="V160" s="369"/>
      <c r="W160" s="369"/>
      <c r="X160" s="369"/>
      <c r="Y160" s="369"/>
      <c r="Z160" s="369"/>
      <c r="AA160" s="369"/>
      <c r="AB160" s="369"/>
      <c r="AC160" s="369"/>
      <c r="AD160" s="369"/>
      <c r="AE160" s="369"/>
      <c r="AF160" s="369"/>
      <c r="AG160" s="369"/>
      <c r="AH160" s="369"/>
      <c r="AI160" s="369"/>
      <c r="AJ160" s="369"/>
      <c r="AK160" s="369"/>
      <c r="AL160" s="369"/>
    </row>
    <row r="161" spans="1:38" ht="66">
      <c r="A161" s="375"/>
      <c r="B161" s="372">
        <v>7012</v>
      </c>
      <c r="C161" s="372" t="s">
        <v>2187</v>
      </c>
      <c r="D161" s="840"/>
      <c r="E161" s="858"/>
      <c r="F161" s="384" t="s">
        <v>2188</v>
      </c>
      <c r="G161" s="384" t="s">
        <v>2189</v>
      </c>
      <c r="H161" s="369"/>
      <c r="I161" s="369"/>
      <c r="J161" s="369"/>
      <c r="K161" s="369"/>
      <c r="L161" s="369"/>
      <c r="M161" s="369"/>
      <c r="N161" s="369"/>
      <c r="O161" s="369"/>
      <c r="P161" s="369"/>
      <c r="Q161" s="369"/>
      <c r="R161" s="369"/>
      <c r="S161" s="369"/>
      <c r="T161" s="369"/>
      <c r="U161" s="369"/>
      <c r="V161" s="369"/>
      <c r="W161" s="369"/>
      <c r="X161" s="369"/>
      <c r="Y161" s="369"/>
      <c r="Z161" s="369"/>
      <c r="AA161" s="369"/>
      <c r="AB161" s="369"/>
      <c r="AC161" s="369"/>
      <c r="AD161" s="369"/>
      <c r="AE161" s="369"/>
      <c r="AF161" s="369"/>
      <c r="AG161" s="369"/>
      <c r="AH161" s="369"/>
      <c r="AI161" s="369"/>
      <c r="AJ161" s="369"/>
      <c r="AK161" s="369"/>
      <c r="AL161" s="369"/>
    </row>
    <row r="162" spans="1:38" ht="52.8">
      <c r="A162" s="375"/>
      <c r="B162" s="372">
        <v>7014</v>
      </c>
      <c r="C162" s="372" t="s">
        <v>2190</v>
      </c>
      <c r="D162" s="840"/>
      <c r="E162" s="858"/>
      <c r="F162" s="384" t="s">
        <v>2191</v>
      </c>
      <c r="G162" s="384"/>
      <c r="H162" s="369"/>
      <c r="I162" s="369"/>
      <c r="J162" s="369"/>
      <c r="K162" s="369"/>
      <c r="L162" s="369"/>
      <c r="M162" s="369"/>
      <c r="N162" s="369"/>
      <c r="O162" s="369"/>
      <c r="P162" s="369"/>
      <c r="Q162" s="369"/>
      <c r="R162" s="369"/>
      <c r="S162" s="369"/>
      <c r="T162" s="369"/>
      <c r="U162" s="369"/>
      <c r="V162" s="369"/>
      <c r="W162" s="369"/>
      <c r="X162" s="369"/>
      <c r="Y162" s="369"/>
      <c r="Z162" s="369"/>
      <c r="AA162" s="369"/>
      <c r="AB162" s="369"/>
      <c r="AC162" s="369"/>
      <c r="AD162" s="369"/>
      <c r="AE162" s="369"/>
      <c r="AF162" s="369"/>
      <c r="AG162" s="369"/>
      <c r="AH162" s="369"/>
      <c r="AI162" s="369"/>
      <c r="AJ162" s="369"/>
      <c r="AK162" s="369"/>
      <c r="AL162" s="369"/>
    </row>
    <row r="163" spans="1:38" ht="66">
      <c r="A163" s="375"/>
      <c r="B163" s="372">
        <v>7013</v>
      </c>
      <c r="C163" s="372" t="s">
        <v>2192</v>
      </c>
      <c r="D163" s="840"/>
      <c r="E163" s="858"/>
      <c r="F163" s="384" t="s">
        <v>2193</v>
      </c>
      <c r="G163" s="384"/>
      <c r="H163" s="369"/>
      <c r="I163" s="369"/>
      <c r="J163" s="369"/>
      <c r="K163" s="369"/>
      <c r="L163" s="369"/>
      <c r="M163" s="369"/>
      <c r="N163" s="369"/>
      <c r="O163" s="369"/>
      <c r="P163" s="369"/>
      <c r="Q163" s="369"/>
      <c r="R163" s="369"/>
      <c r="S163" s="369"/>
      <c r="T163" s="369"/>
      <c r="U163" s="369"/>
      <c r="V163" s="369"/>
      <c r="W163" s="369"/>
      <c r="X163" s="369"/>
      <c r="Y163" s="369"/>
      <c r="Z163" s="369"/>
      <c r="AA163" s="369"/>
      <c r="AB163" s="369"/>
      <c r="AC163" s="369"/>
      <c r="AD163" s="369"/>
      <c r="AE163" s="369"/>
      <c r="AF163" s="369"/>
      <c r="AG163" s="369"/>
      <c r="AH163" s="369"/>
      <c r="AI163" s="369"/>
      <c r="AJ163" s="369"/>
      <c r="AK163" s="369"/>
      <c r="AL163" s="369"/>
    </row>
    <row r="164" spans="1:38" ht="39.6">
      <c r="A164" s="375"/>
      <c r="B164" s="372"/>
      <c r="C164" s="372" t="s">
        <v>2194</v>
      </c>
      <c r="D164" s="840"/>
      <c r="E164" s="858"/>
      <c r="F164" s="384" t="s">
        <v>2195</v>
      </c>
      <c r="G164" s="384"/>
      <c r="H164" s="369"/>
      <c r="I164" s="369"/>
      <c r="J164" s="369"/>
      <c r="K164" s="369"/>
      <c r="L164" s="369"/>
      <c r="M164" s="369"/>
      <c r="N164" s="369"/>
      <c r="O164" s="369"/>
      <c r="P164" s="369"/>
      <c r="Q164" s="369"/>
      <c r="R164" s="369"/>
      <c r="S164" s="369"/>
      <c r="T164" s="369"/>
      <c r="U164" s="369"/>
      <c r="V164" s="369"/>
      <c r="W164" s="369"/>
      <c r="X164" s="369"/>
      <c r="Y164" s="369"/>
      <c r="Z164" s="369"/>
      <c r="AA164" s="369"/>
      <c r="AB164" s="369"/>
      <c r="AC164" s="369"/>
      <c r="AD164" s="369"/>
      <c r="AE164" s="369"/>
      <c r="AF164" s="369"/>
      <c r="AG164" s="369"/>
      <c r="AH164" s="369"/>
      <c r="AI164" s="369"/>
      <c r="AJ164" s="369"/>
      <c r="AK164" s="369"/>
      <c r="AL164" s="369"/>
    </row>
    <row r="165" spans="1:38" ht="39.6">
      <c r="A165" s="375"/>
      <c r="B165" s="372"/>
      <c r="C165" s="372" t="s">
        <v>2196</v>
      </c>
      <c r="D165" s="840"/>
      <c r="E165" s="858"/>
      <c r="F165" s="384" t="s">
        <v>2197</v>
      </c>
      <c r="G165" s="384"/>
      <c r="H165" s="369"/>
      <c r="I165" s="369"/>
      <c r="J165" s="369"/>
      <c r="K165" s="369"/>
      <c r="L165" s="369"/>
      <c r="M165" s="369"/>
      <c r="N165" s="369"/>
      <c r="O165" s="369"/>
      <c r="P165" s="369"/>
      <c r="Q165" s="369"/>
      <c r="R165" s="369"/>
      <c r="S165" s="369"/>
      <c r="T165" s="369"/>
      <c r="U165" s="369"/>
      <c r="V165" s="369"/>
      <c r="W165" s="369"/>
      <c r="X165" s="369"/>
      <c r="Y165" s="369"/>
      <c r="Z165" s="369"/>
      <c r="AA165" s="369"/>
      <c r="AB165" s="369"/>
      <c r="AC165" s="369"/>
      <c r="AD165" s="369"/>
      <c r="AE165" s="369"/>
      <c r="AF165" s="369"/>
      <c r="AG165" s="369"/>
      <c r="AH165" s="369"/>
      <c r="AI165" s="369"/>
      <c r="AJ165" s="369"/>
      <c r="AK165" s="369"/>
      <c r="AL165" s="369"/>
    </row>
    <row r="166" spans="1:38" ht="52.8">
      <c r="A166" s="375"/>
      <c r="B166" s="372"/>
      <c r="C166" s="372" t="s">
        <v>2198</v>
      </c>
      <c r="D166" s="840"/>
      <c r="E166" s="859"/>
      <c r="F166" s="384" t="s">
        <v>2199</v>
      </c>
      <c r="G166" s="384"/>
      <c r="H166" s="369"/>
      <c r="I166" s="369"/>
      <c r="J166" s="369"/>
      <c r="K166" s="369"/>
      <c r="L166" s="369"/>
      <c r="M166" s="369"/>
      <c r="N166" s="369"/>
      <c r="O166" s="369"/>
      <c r="P166" s="369"/>
      <c r="Q166" s="369"/>
      <c r="R166" s="369"/>
      <c r="S166" s="369"/>
      <c r="T166" s="369"/>
      <c r="U166" s="369"/>
      <c r="V166" s="369"/>
      <c r="W166" s="369"/>
      <c r="X166" s="369"/>
      <c r="Y166" s="369"/>
      <c r="Z166" s="369"/>
      <c r="AA166" s="369"/>
      <c r="AB166" s="369"/>
      <c r="AC166" s="369"/>
      <c r="AD166" s="369"/>
      <c r="AE166" s="369"/>
      <c r="AF166" s="369"/>
      <c r="AG166" s="369"/>
      <c r="AH166" s="369"/>
      <c r="AI166" s="369"/>
      <c r="AJ166" s="369"/>
      <c r="AK166" s="369"/>
      <c r="AL166" s="369"/>
    </row>
    <row r="167" spans="1:38" ht="39.6">
      <c r="A167" s="375"/>
      <c r="B167" s="372">
        <v>7060</v>
      </c>
      <c r="C167" s="372" t="s">
        <v>2200</v>
      </c>
      <c r="D167" s="840"/>
      <c r="E167" s="384" t="s">
        <v>2201</v>
      </c>
      <c r="F167" s="384"/>
      <c r="G167" s="384"/>
      <c r="H167" s="369"/>
      <c r="I167" s="369"/>
      <c r="J167" s="369"/>
      <c r="K167" s="369"/>
      <c r="L167" s="369"/>
      <c r="M167" s="369"/>
      <c r="N167" s="369"/>
      <c r="O167" s="369"/>
      <c r="P167" s="369"/>
      <c r="Q167" s="369"/>
      <c r="R167" s="369"/>
      <c r="S167" s="369"/>
      <c r="T167" s="369"/>
      <c r="U167" s="369"/>
      <c r="V167" s="369"/>
      <c r="W167" s="369"/>
      <c r="X167" s="369"/>
      <c r="Y167" s="369"/>
      <c r="Z167" s="369"/>
      <c r="AA167" s="369"/>
      <c r="AB167" s="369"/>
      <c r="AC167" s="369"/>
      <c r="AD167" s="369"/>
      <c r="AE167" s="369"/>
      <c r="AF167" s="369"/>
      <c r="AG167" s="369"/>
      <c r="AH167" s="369"/>
      <c r="AI167" s="369"/>
      <c r="AJ167" s="369"/>
      <c r="AK167" s="369"/>
      <c r="AL167" s="369"/>
    </row>
    <row r="168" spans="1:38" ht="26.4">
      <c r="A168" s="375"/>
      <c r="B168" s="372"/>
      <c r="C168" s="372" t="s">
        <v>2202</v>
      </c>
      <c r="D168" s="840"/>
      <c r="E168" s="857"/>
      <c r="F168" s="384" t="s">
        <v>2203</v>
      </c>
      <c r="G168" s="384"/>
      <c r="H168" s="369"/>
      <c r="I168" s="369"/>
      <c r="J168" s="369"/>
      <c r="K168" s="369"/>
      <c r="L168" s="369"/>
      <c r="M168" s="369"/>
      <c r="N168" s="369"/>
      <c r="O168" s="369"/>
      <c r="P168" s="369"/>
      <c r="Q168" s="369"/>
      <c r="R168" s="369"/>
      <c r="S168" s="369"/>
      <c r="T168" s="369"/>
      <c r="U168" s="369"/>
      <c r="V168" s="369"/>
      <c r="W168" s="369"/>
      <c r="X168" s="369"/>
      <c r="Y168" s="369"/>
      <c r="Z168" s="369"/>
      <c r="AA168" s="369"/>
      <c r="AB168" s="369"/>
      <c r="AC168" s="369"/>
      <c r="AD168" s="369"/>
      <c r="AE168" s="369"/>
      <c r="AF168" s="369"/>
      <c r="AG168" s="369"/>
      <c r="AH168" s="369"/>
      <c r="AI168" s="369"/>
      <c r="AJ168" s="369"/>
      <c r="AK168" s="369"/>
      <c r="AL168" s="369"/>
    </row>
    <row r="169" spans="1:38" ht="26.4">
      <c r="A169" s="375"/>
      <c r="B169" s="372"/>
      <c r="C169" s="372" t="s">
        <v>2204</v>
      </c>
      <c r="D169" s="840"/>
      <c r="E169" s="858"/>
      <c r="F169" s="384" t="s">
        <v>2205</v>
      </c>
      <c r="G169" s="384"/>
      <c r="H169" s="369"/>
      <c r="I169" s="369"/>
      <c r="J169" s="369"/>
      <c r="K169" s="369"/>
      <c r="L169" s="369"/>
      <c r="M169" s="369"/>
      <c r="N169" s="369"/>
      <c r="O169" s="369"/>
      <c r="P169" s="369"/>
      <c r="Q169" s="369"/>
      <c r="R169" s="369"/>
      <c r="S169" s="369"/>
      <c r="T169" s="369"/>
      <c r="U169" s="369"/>
      <c r="V169" s="369"/>
      <c r="W169" s="369"/>
      <c r="X169" s="369"/>
      <c r="Y169" s="369"/>
      <c r="Z169" s="369"/>
      <c r="AA169" s="369"/>
      <c r="AB169" s="369"/>
      <c r="AC169" s="369"/>
      <c r="AD169" s="369"/>
      <c r="AE169" s="369"/>
      <c r="AF169" s="369"/>
      <c r="AG169" s="369"/>
      <c r="AH169" s="369"/>
      <c r="AI169" s="369"/>
      <c r="AJ169" s="369"/>
      <c r="AK169" s="369"/>
      <c r="AL169" s="369"/>
    </row>
    <row r="170" spans="1:38" ht="15" customHeight="1">
      <c r="A170" s="375"/>
      <c r="B170" s="372"/>
      <c r="C170" s="372" t="s">
        <v>2206</v>
      </c>
      <c r="D170" s="840"/>
      <c r="E170" s="858"/>
      <c r="F170" s="384" t="s">
        <v>2207</v>
      </c>
      <c r="G170" s="384"/>
      <c r="H170" s="369"/>
      <c r="I170" s="369"/>
      <c r="J170" s="369"/>
      <c r="K170" s="369"/>
      <c r="L170" s="369"/>
      <c r="M170" s="369"/>
      <c r="N170" s="369"/>
      <c r="O170" s="369"/>
      <c r="P170" s="369"/>
      <c r="Q170" s="369"/>
      <c r="R170" s="369"/>
      <c r="S170" s="369"/>
      <c r="T170" s="369"/>
      <c r="U170" s="369"/>
      <c r="V170" s="369"/>
      <c r="W170" s="369"/>
      <c r="X170" s="369"/>
      <c r="Y170" s="369"/>
      <c r="Z170" s="369"/>
      <c r="AA170" s="369"/>
      <c r="AB170" s="369"/>
      <c r="AC170" s="369"/>
      <c r="AD170" s="369"/>
      <c r="AE170" s="369"/>
      <c r="AF170" s="369"/>
      <c r="AG170" s="369"/>
      <c r="AH170" s="369"/>
      <c r="AI170" s="369"/>
      <c r="AJ170" s="369"/>
      <c r="AK170" s="369"/>
      <c r="AL170" s="369"/>
    </row>
    <row r="171" spans="1:38" ht="39.6">
      <c r="A171" s="375"/>
      <c r="B171" s="372"/>
      <c r="C171" s="372" t="s">
        <v>2208</v>
      </c>
      <c r="D171" s="840"/>
      <c r="E171" s="858"/>
      <c r="F171" s="384" t="s">
        <v>2209</v>
      </c>
      <c r="G171" s="384"/>
      <c r="H171" s="369"/>
      <c r="I171" s="369"/>
      <c r="J171" s="369"/>
      <c r="K171" s="369"/>
      <c r="L171" s="369"/>
      <c r="M171" s="369"/>
      <c r="N171" s="369"/>
      <c r="O171" s="369"/>
      <c r="P171" s="369"/>
      <c r="Q171" s="369"/>
      <c r="R171" s="369"/>
      <c r="S171" s="369"/>
      <c r="T171" s="369"/>
      <c r="U171" s="369"/>
      <c r="V171" s="369"/>
      <c r="W171" s="369"/>
      <c r="X171" s="369"/>
      <c r="Y171" s="369"/>
      <c r="Z171" s="369"/>
      <c r="AA171" s="369"/>
      <c r="AB171" s="369"/>
      <c r="AC171" s="369"/>
      <c r="AD171" s="369"/>
      <c r="AE171" s="369"/>
      <c r="AF171" s="369"/>
      <c r="AG171" s="369"/>
      <c r="AH171" s="369"/>
      <c r="AI171" s="369"/>
      <c r="AJ171" s="369"/>
      <c r="AK171" s="369"/>
      <c r="AL171" s="369"/>
    </row>
    <row r="172" spans="1:38" ht="66">
      <c r="A172" s="375"/>
      <c r="B172" s="372"/>
      <c r="C172" s="372" t="s">
        <v>2210</v>
      </c>
      <c r="D172" s="840"/>
      <c r="E172" s="858"/>
      <c r="F172" s="384" t="s">
        <v>2211</v>
      </c>
      <c r="G172" s="384" t="s">
        <v>2212</v>
      </c>
      <c r="H172" s="369"/>
      <c r="I172" s="369"/>
      <c r="J172" s="369"/>
      <c r="K172" s="369"/>
      <c r="L172" s="369"/>
      <c r="M172" s="369"/>
      <c r="N172" s="369"/>
      <c r="O172" s="369"/>
      <c r="P172" s="369"/>
      <c r="Q172" s="369"/>
      <c r="R172" s="369"/>
      <c r="S172" s="369"/>
      <c r="T172" s="369"/>
      <c r="U172" s="369"/>
      <c r="V172" s="369"/>
      <c r="W172" s="369"/>
      <c r="X172" s="369"/>
      <c r="Y172" s="369"/>
      <c r="Z172" s="369"/>
      <c r="AA172" s="369"/>
      <c r="AB172" s="369"/>
      <c r="AC172" s="369"/>
      <c r="AD172" s="369"/>
      <c r="AE172" s="369"/>
      <c r="AF172" s="369"/>
      <c r="AG172" s="369"/>
      <c r="AH172" s="369"/>
      <c r="AI172" s="369"/>
      <c r="AJ172" s="369"/>
      <c r="AK172" s="369"/>
      <c r="AL172" s="369"/>
    </row>
    <row r="173" spans="1:38" ht="52.8">
      <c r="A173" s="375"/>
      <c r="B173" s="372"/>
      <c r="C173" s="372" t="s">
        <v>2213</v>
      </c>
      <c r="D173" s="840"/>
      <c r="E173" s="858"/>
      <c r="F173" s="384" t="s">
        <v>2214</v>
      </c>
      <c r="G173" s="384"/>
      <c r="H173" s="369"/>
      <c r="I173" s="369"/>
      <c r="J173" s="369"/>
      <c r="K173" s="369"/>
      <c r="L173" s="369"/>
      <c r="M173" s="369"/>
      <c r="N173" s="369"/>
      <c r="O173" s="369"/>
      <c r="P173" s="369"/>
      <c r="Q173" s="369"/>
      <c r="R173" s="369"/>
      <c r="S173" s="369"/>
      <c r="T173" s="369"/>
      <c r="U173" s="369"/>
      <c r="V173" s="369"/>
      <c r="W173" s="369"/>
      <c r="X173" s="369"/>
      <c r="Y173" s="369"/>
      <c r="Z173" s="369"/>
      <c r="AA173" s="369"/>
      <c r="AB173" s="369"/>
      <c r="AC173" s="369"/>
      <c r="AD173" s="369"/>
      <c r="AE173" s="369"/>
      <c r="AF173" s="369"/>
      <c r="AG173" s="369"/>
      <c r="AH173" s="369"/>
      <c r="AI173" s="369"/>
      <c r="AJ173" s="369"/>
      <c r="AK173" s="369"/>
      <c r="AL173" s="369"/>
    </row>
    <row r="174" spans="1:38" ht="52.8">
      <c r="A174" s="375"/>
      <c r="B174" s="372"/>
      <c r="C174" s="372" t="s">
        <v>2215</v>
      </c>
      <c r="D174" s="840"/>
      <c r="E174" s="858"/>
      <c r="F174" s="384" t="s">
        <v>2216</v>
      </c>
      <c r="G174" s="384" t="s">
        <v>2217</v>
      </c>
      <c r="H174" s="369"/>
      <c r="I174" s="369"/>
      <c r="J174" s="369"/>
      <c r="K174" s="369"/>
      <c r="L174" s="369"/>
      <c r="M174" s="369"/>
      <c r="N174" s="369"/>
      <c r="O174" s="369"/>
      <c r="P174" s="369"/>
      <c r="Q174" s="369"/>
      <c r="R174" s="369"/>
      <c r="S174" s="369"/>
      <c r="T174" s="369"/>
      <c r="U174" s="369"/>
      <c r="V174" s="369"/>
      <c r="W174" s="369"/>
      <c r="X174" s="369"/>
      <c r="Y174" s="369"/>
      <c r="Z174" s="369"/>
      <c r="AA174" s="369"/>
      <c r="AB174" s="369"/>
      <c r="AC174" s="369"/>
      <c r="AD174" s="369"/>
      <c r="AE174" s="369"/>
      <c r="AF174" s="369"/>
      <c r="AG174" s="369"/>
      <c r="AH174" s="369"/>
      <c r="AI174" s="369"/>
      <c r="AJ174" s="369"/>
      <c r="AK174" s="369"/>
      <c r="AL174" s="369"/>
    </row>
    <row r="175" spans="1:38" ht="52.8">
      <c r="A175" s="375"/>
      <c r="B175" s="372"/>
      <c r="C175" s="372" t="s">
        <v>2218</v>
      </c>
      <c r="D175" s="840"/>
      <c r="E175" s="859"/>
      <c r="F175" s="384" t="s">
        <v>2219</v>
      </c>
      <c r="G175" s="384"/>
      <c r="H175" s="369"/>
      <c r="I175" s="369"/>
      <c r="J175" s="369"/>
      <c r="K175" s="369"/>
      <c r="L175" s="369"/>
      <c r="M175" s="369"/>
      <c r="N175" s="369"/>
      <c r="O175" s="369"/>
      <c r="P175" s="369"/>
      <c r="Q175" s="369"/>
      <c r="R175" s="369"/>
      <c r="S175" s="369"/>
      <c r="T175" s="369"/>
      <c r="U175" s="369"/>
      <c r="V175" s="369"/>
      <c r="W175" s="369"/>
      <c r="X175" s="369"/>
      <c r="Y175" s="369"/>
      <c r="Z175" s="369"/>
      <c r="AA175" s="369"/>
      <c r="AB175" s="369"/>
      <c r="AC175" s="369"/>
      <c r="AD175" s="369"/>
      <c r="AE175" s="369"/>
      <c r="AF175" s="369"/>
      <c r="AG175" s="369"/>
      <c r="AH175" s="369"/>
      <c r="AI175" s="369"/>
      <c r="AJ175" s="369"/>
      <c r="AK175" s="369"/>
      <c r="AL175" s="369"/>
    </row>
    <row r="176" spans="1:38" ht="66">
      <c r="A176" s="375"/>
      <c r="B176" s="372">
        <v>7020</v>
      </c>
      <c r="C176" s="372" t="s">
        <v>2220</v>
      </c>
      <c r="D176" s="840"/>
      <c r="E176" s="384" t="s">
        <v>2221</v>
      </c>
      <c r="F176" s="384"/>
      <c r="G176" s="384"/>
      <c r="H176" s="369"/>
      <c r="I176" s="369"/>
      <c r="J176" s="369"/>
      <c r="K176" s="369"/>
      <c r="L176" s="369"/>
      <c r="M176" s="369"/>
      <c r="N176" s="369"/>
      <c r="O176" s="369"/>
      <c r="P176" s="369"/>
      <c r="Q176" s="369"/>
      <c r="R176" s="369"/>
      <c r="S176" s="369"/>
      <c r="T176" s="369"/>
      <c r="U176" s="369"/>
      <c r="V176" s="369"/>
      <c r="W176" s="369"/>
      <c r="X176" s="369"/>
      <c r="Y176" s="369"/>
      <c r="Z176" s="369"/>
      <c r="AA176" s="369"/>
      <c r="AB176" s="369"/>
      <c r="AC176" s="369"/>
      <c r="AD176" s="369"/>
      <c r="AE176" s="369"/>
      <c r="AF176" s="369"/>
      <c r="AG176" s="369"/>
      <c r="AH176" s="369"/>
      <c r="AI176" s="369"/>
      <c r="AJ176" s="369"/>
      <c r="AK176" s="369"/>
      <c r="AL176" s="369"/>
    </row>
    <row r="177" spans="1:38" ht="39.6">
      <c r="A177" s="375"/>
      <c r="B177" s="372"/>
      <c r="C177" s="372" t="s">
        <v>2222</v>
      </c>
      <c r="D177" s="840"/>
      <c r="E177" s="857"/>
      <c r="F177" s="384" t="s">
        <v>2223</v>
      </c>
      <c r="G177" s="384"/>
      <c r="H177" s="369"/>
      <c r="I177" s="369"/>
      <c r="J177" s="369"/>
      <c r="K177" s="369"/>
      <c r="L177" s="369"/>
      <c r="M177" s="369"/>
      <c r="N177" s="369"/>
      <c r="O177" s="369"/>
      <c r="P177" s="369"/>
      <c r="Q177" s="369"/>
      <c r="R177" s="369"/>
      <c r="S177" s="369"/>
      <c r="T177" s="369"/>
      <c r="U177" s="369"/>
      <c r="V177" s="369"/>
      <c r="W177" s="369"/>
      <c r="X177" s="369"/>
      <c r="Y177" s="369"/>
      <c r="Z177" s="369"/>
      <c r="AA177" s="369"/>
      <c r="AB177" s="369"/>
      <c r="AC177" s="369"/>
      <c r="AD177" s="369"/>
      <c r="AE177" s="369"/>
      <c r="AF177" s="369"/>
      <c r="AG177" s="369"/>
      <c r="AH177" s="369"/>
      <c r="AI177" s="369"/>
      <c r="AJ177" s="369"/>
      <c r="AK177" s="369"/>
      <c r="AL177" s="369"/>
    </row>
    <row r="178" spans="1:38" ht="52.8">
      <c r="A178" s="375"/>
      <c r="B178" s="372"/>
      <c r="C178" s="372" t="s">
        <v>2224</v>
      </c>
      <c r="D178" s="840"/>
      <c r="E178" s="858"/>
      <c r="F178" s="384" t="s">
        <v>2225</v>
      </c>
      <c r="G178" s="384"/>
      <c r="H178" s="369"/>
      <c r="I178" s="369"/>
      <c r="J178" s="369"/>
      <c r="K178" s="369"/>
      <c r="L178" s="369"/>
      <c r="M178" s="369"/>
      <c r="N178" s="369"/>
      <c r="O178" s="369"/>
      <c r="P178" s="369"/>
      <c r="Q178" s="369"/>
      <c r="R178" s="369"/>
      <c r="S178" s="369"/>
      <c r="T178" s="369"/>
      <c r="U178" s="369"/>
      <c r="V178" s="369"/>
      <c r="W178" s="369"/>
      <c r="X178" s="369"/>
      <c r="Y178" s="369"/>
      <c r="Z178" s="369"/>
      <c r="AA178" s="369"/>
      <c r="AB178" s="369"/>
      <c r="AC178" s="369"/>
      <c r="AD178" s="369"/>
      <c r="AE178" s="369"/>
      <c r="AF178" s="369"/>
      <c r="AG178" s="369"/>
      <c r="AH178" s="369"/>
      <c r="AI178" s="369"/>
      <c r="AJ178" s="369"/>
      <c r="AK178" s="369"/>
      <c r="AL178" s="369"/>
    </row>
    <row r="179" spans="1:38" ht="52.8">
      <c r="A179" s="375"/>
      <c r="B179" s="372"/>
      <c r="C179" s="372" t="s">
        <v>2226</v>
      </c>
      <c r="D179" s="840"/>
      <c r="E179" s="858"/>
      <c r="F179" s="384" t="s">
        <v>2227</v>
      </c>
      <c r="G179" s="384"/>
      <c r="H179" s="369"/>
      <c r="I179" s="369"/>
      <c r="J179" s="369"/>
      <c r="K179" s="369"/>
      <c r="L179" s="369"/>
      <c r="M179" s="369"/>
      <c r="N179" s="369"/>
      <c r="O179" s="369"/>
      <c r="P179" s="369"/>
      <c r="Q179" s="369"/>
      <c r="R179" s="369"/>
      <c r="S179" s="369"/>
      <c r="T179" s="369"/>
      <c r="U179" s="369"/>
      <c r="V179" s="369"/>
      <c r="W179" s="369"/>
      <c r="X179" s="369"/>
      <c r="Y179" s="369"/>
      <c r="Z179" s="369"/>
      <c r="AA179" s="369"/>
      <c r="AB179" s="369"/>
      <c r="AC179" s="369"/>
      <c r="AD179" s="369"/>
      <c r="AE179" s="369"/>
      <c r="AF179" s="369"/>
      <c r="AG179" s="369"/>
      <c r="AH179" s="369"/>
      <c r="AI179" s="369"/>
      <c r="AJ179" s="369"/>
      <c r="AK179" s="369"/>
      <c r="AL179" s="369"/>
    </row>
    <row r="180" spans="1:38" ht="39.6">
      <c r="A180" s="375"/>
      <c r="B180" s="372"/>
      <c r="C180" s="372" t="s">
        <v>2228</v>
      </c>
      <c r="D180" s="840"/>
      <c r="E180" s="858"/>
      <c r="F180" s="384" t="s">
        <v>2229</v>
      </c>
      <c r="G180" s="384"/>
      <c r="H180" s="369"/>
      <c r="I180" s="369"/>
      <c r="J180" s="369"/>
      <c r="K180" s="369"/>
      <c r="L180" s="369"/>
      <c r="M180" s="369"/>
      <c r="N180" s="369"/>
      <c r="O180" s="369"/>
      <c r="P180" s="369"/>
      <c r="Q180" s="369"/>
      <c r="R180" s="369"/>
      <c r="S180" s="369"/>
      <c r="T180" s="369"/>
      <c r="U180" s="369"/>
      <c r="V180" s="369"/>
      <c r="W180" s="369"/>
      <c r="X180" s="369"/>
      <c r="Y180" s="369"/>
      <c r="Z180" s="369"/>
      <c r="AA180" s="369"/>
      <c r="AB180" s="369"/>
      <c r="AC180" s="369"/>
      <c r="AD180" s="369"/>
      <c r="AE180" s="369"/>
      <c r="AF180" s="369"/>
      <c r="AG180" s="369"/>
      <c r="AH180" s="369"/>
      <c r="AI180" s="369"/>
      <c r="AJ180" s="369"/>
      <c r="AK180" s="369"/>
      <c r="AL180" s="369"/>
    </row>
    <row r="181" spans="1:38" ht="39.6">
      <c r="A181" s="375"/>
      <c r="B181" s="372"/>
      <c r="C181" s="372" t="s">
        <v>2230</v>
      </c>
      <c r="D181" s="840"/>
      <c r="E181" s="858"/>
      <c r="F181" s="384" t="s">
        <v>2231</v>
      </c>
      <c r="G181" s="384"/>
      <c r="H181" s="369"/>
      <c r="I181" s="369"/>
      <c r="J181" s="369"/>
      <c r="K181" s="369"/>
      <c r="L181" s="369"/>
      <c r="M181" s="369"/>
      <c r="N181" s="369"/>
      <c r="O181" s="369"/>
      <c r="P181" s="369"/>
      <c r="Q181" s="369"/>
      <c r="R181" s="369"/>
      <c r="S181" s="369"/>
      <c r="T181" s="369"/>
      <c r="U181" s="369"/>
      <c r="V181" s="369"/>
      <c r="W181" s="369"/>
      <c r="X181" s="369"/>
      <c r="Y181" s="369"/>
      <c r="Z181" s="369"/>
      <c r="AA181" s="369"/>
      <c r="AB181" s="369"/>
      <c r="AC181" s="369"/>
      <c r="AD181" s="369"/>
      <c r="AE181" s="369"/>
      <c r="AF181" s="369"/>
      <c r="AG181" s="369"/>
      <c r="AH181" s="369"/>
      <c r="AI181" s="369"/>
      <c r="AJ181" s="369"/>
      <c r="AK181" s="369"/>
      <c r="AL181" s="369"/>
    </row>
    <row r="182" spans="1:38" ht="15" customHeight="1">
      <c r="A182" s="375"/>
      <c r="B182" s="372"/>
      <c r="C182" s="372" t="s">
        <v>2232</v>
      </c>
      <c r="D182" s="840"/>
      <c r="E182" s="858"/>
      <c r="F182" s="384" t="s">
        <v>2233</v>
      </c>
      <c r="G182" s="384"/>
      <c r="H182" s="369"/>
      <c r="I182" s="369"/>
      <c r="J182" s="369"/>
      <c r="K182" s="369"/>
      <c r="L182" s="369"/>
      <c r="M182" s="369"/>
      <c r="N182" s="369"/>
      <c r="O182" s="369"/>
      <c r="P182" s="369"/>
      <c r="Q182" s="369"/>
      <c r="R182" s="369"/>
      <c r="S182" s="369"/>
      <c r="T182" s="369"/>
      <c r="U182" s="369"/>
      <c r="V182" s="369"/>
      <c r="W182" s="369"/>
      <c r="X182" s="369"/>
      <c r="Y182" s="369"/>
      <c r="Z182" s="369"/>
      <c r="AA182" s="369"/>
      <c r="AB182" s="369"/>
      <c r="AC182" s="369"/>
      <c r="AD182" s="369"/>
      <c r="AE182" s="369"/>
      <c r="AF182" s="369"/>
      <c r="AG182" s="369"/>
      <c r="AH182" s="369"/>
      <c r="AI182" s="369"/>
      <c r="AJ182" s="369"/>
      <c r="AK182" s="369"/>
      <c r="AL182" s="369"/>
    </row>
    <row r="183" spans="1:38" ht="52.8">
      <c r="A183" s="375"/>
      <c r="B183" s="372"/>
      <c r="C183" s="372" t="s">
        <v>2234</v>
      </c>
      <c r="D183" s="840"/>
      <c r="E183" s="858"/>
      <c r="F183" s="384" t="s">
        <v>2235</v>
      </c>
      <c r="G183" s="384" t="s">
        <v>2236</v>
      </c>
      <c r="H183" s="369"/>
      <c r="I183" s="369"/>
      <c r="J183" s="369"/>
      <c r="K183" s="369"/>
      <c r="L183" s="369"/>
      <c r="M183" s="369"/>
      <c r="N183" s="369"/>
      <c r="O183" s="369"/>
      <c r="P183" s="369"/>
      <c r="Q183" s="369"/>
      <c r="R183" s="369"/>
      <c r="S183" s="369"/>
      <c r="T183" s="369"/>
      <c r="U183" s="369"/>
      <c r="V183" s="369"/>
      <c r="W183" s="369"/>
      <c r="X183" s="369"/>
      <c r="Y183" s="369"/>
      <c r="Z183" s="369"/>
      <c r="AA183" s="369"/>
      <c r="AB183" s="369"/>
      <c r="AC183" s="369"/>
      <c r="AD183" s="369"/>
      <c r="AE183" s="369"/>
      <c r="AF183" s="369"/>
      <c r="AG183" s="369"/>
      <c r="AH183" s="369"/>
      <c r="AI183" s="369"/>
      <c r="AJ183" s="369"/>
      <c r="AK183" s="369"/>
      <c r="AL183" s="369"/>
    </row>
    <row r="184" spans="1:38" ht="39.6">
      <c r="A184" s="375"/>
      <c r="B184" s="372"/>
      <c r="C184" s="372" t="s">
        <v>2237</v>
      </c>
      <c r="D184" s="840"/>
      <c r="E184" s="858"/>
      <c r="F184" s="384" t="s">
        <v>2238</v>
      </c>
      <c r="G184" s="384" t="s">
        <v>2239</v>
      </c>
      <c r="H184" s="369"/>
      <c r="I184" s="369"/>
      <c r="J184" s="369"/>
      <c r="K184" s="369"/>
      <c r="L184" s="369"/>
      <c r="M184" s="369"/>
      <c r="N184" s="369"/>
      <c r="O184" s="369"/>
      <c r="P184" s="369"/>
      <c r="Q184" s="369"/>
      <c r="R184" s="369"/>
      <c r="S184" s="369"/>
      <c r="T184" s="369"/>
      <c r="U184" s="369"/>
      <c r="V184" s="369"/>
      <c r="W184" s="369"/>
      <c r="X184" s="369"/>
      <c r="Y184" s="369"/>
      <c r="Z184" s="369"/>
      <c r="AA184" s="369"/>
      <c r="AB184" s="369"/>
      <c r="AC184" s="369"/>
      <c r="AD184" s="369"/>
      <c r="AE184" s="369"/>
      <c r="AF184" s="369"/>
      <c r="AG184" s="369"/>
      <c r="AH184" s="369"/>
      <c r="AI184" s="369"/>
      <c r="AJ184" s="369"/>
      <c r="AK184" s="369"/>
      <c r="AL184" s="369"/>
    </row>
    <row r="185" spans="1:38" ht="26.4">
      <c r="A185" s="375"/>
      <c r="B185" s="372"/>
      <c r="C185" s="372" t="s">
        <v>2240</v>
      </c>
      <c r="D185" s="840"/>
      <c r="E185" s="858"/>
      <c r="F185" s="384" t="s">
        <v>2241</v>
      </c>
      <c r="G185" s="384"/>
      <c r="H185" s="369"/>
      <c r="I185" s="369"/>
      <c r="J185" s="369"/>
      <c r="K185" s="369"/>
      <c r="L185" s="369"/>
      <c r="M185" s="369"/>
      <c r="N185" s="369"/>
      <c r="O185" s="369"/>
      <c r="P185" s="369"/>
      <c r="Q185" s="369"/>
      <c r="R185" s="369"/>
      <c r="S185" s="369"/>
      <c r="T185" s="369"/>
      <c r="U185" s="369"/>
      <c r="V185" s="369"/>
      <c r="W185" s="369"/>
      <c r="X185" s="369"/>
      <c r="Y185" s="369"/>
      <c r="Z185" s="369"/>
      <c r="AA185" s="369"/>
      <c r="AB185" s="369"/>
      <c r="AC185" s="369"/>
      <c r="AD185" s="369"/>
      <c r="AE185" s="369"/>
      <c r="AF185" s="369"/>
      <c r="AG185" s="369"/>
      <c r="AH185" s="369"/>
      <c r="AI185" s="369"/>
      <c r="AJ185" s="369"/>
      <c r="AK185" s="369"/>
      <c r="AL185" s="369"/>
    </row>
    <row r="186" spans="1:38" ht="79.2">
      <c r="A186" s="375"/>
      <c r="B186" s="372"/>
      <c r="C186" s="372" t="s">
        <v>2242</v>
      </c>
      <c r="D186" s="840"/>
      <c r="E186" s="859"/>
      <c r="F186" s="384" t="s">
        <v>2243</v>
      </c>
      <c r="G186" s="384"/>
      <c r="H186" s="369"/>
      <c r="I186" s="369"/>
      <c r="J186" s="369"/>
      <c r="K186" s="369"/>
      <c r="L186" s="369"/>
      <c r="M186" s="369"/>
      <c r="N186" s="369"/>
      <c r="O186" s="369"/>
      <c r="P186" s="369"/>
      <c r="Q186" s="369"/>
      <c r="R186" s="369"/>
      <c r="S186" s="369"/>
      <c r="T186" s="369"/>
      <c r="U186" s="369"/>
      <c r="V186" s="369"/>
      <c r="W186" s="369"/>
      <c r="X186" s="369"/>
      <c r="Y186" s="369"/>
      <c r="Z186" s="369"/>
      <c r="AA186" s="369"/>
      <c r="AB186" s="369"/>
      <c r="AC186" s="369"/>
      <c r="AD186" s="369"/>
      <c r="AE186" s="369"/>
      <c r="AF186" s="369"/>
      <c r="AG186" s="369"/>
      <c r="AH186" s="369"/>
      <c r="AI186" s="369"/>
      <c r="AJ186" s="369"/>
      <c r="AK186" s="369"/>
      <c r="AL186" s="369"/>
    </row>
    <row r="187" spans="1:38" ht="39.6">
      <c r="A187" s="375"/>
      <c r="B187" s="372">
        <v>7030</v>
      </c>
      <c r="C187" s="372" t="s">
        <v>2244</v>
      </c>
      <c r="D187" s="840"/>
      <c r="E187" s="384" t="s">
        <v>2245</v>
      </c>
      <c r="F187" s="384"/>
      <c r="G187" s="384"/>
      <c r="H187" s="369"/>
      <c r="I187" s="369"/>
      <c r="J187" s="369"/>
      <c r="K187" s="369"/>
      <c r="L187" s="369"/>
      <c r="M187" s="369"/>
      <c r="N187" s="369"/>
      <c r="O187" s="369"/>
      <c r="P187" s="369"/>
      <c r="Q187" s="369"/>
      <c r="R187" s="369"/>
      <c r="S187" s="369"/>
      <c r="T187" s="369"/>
      <c r="U187" s="369"/>
      <c r="V187" s="369"/>
      <c r="W187" s="369"/>
      <c r="X187" s="369"/>
      <c r="Y187" s="369"/>
      <c r="Z187" s="369"/>
      <c r="AA187" s="369"/>
      <c r="AB187" s="369"/>
      <c r="AC187" s="369"/>
      <c r="AD187" s="369"/>
      <c r="AE187" s="369"/>
      <c r="AF187" s="369"/>
      <c r="AG187" s="369"/>
      <c r="AH187" s="369"/>
      <c r="AI187" s="369"/>
      <c r="AJ187" s="369"/>
      <c r="AK187" s="369"/>
      <c r="AL187" s="369"/>
    </row>
    <row r="188" spans="1:38" ht="92.4">
      <c r="A188" s="375"/>
      <c r="B188" s="372">
        <v>7031</v>
      </c>
      <c r="C188" s="372" t="s">
        <v>2246</v>
      </c>
      <c r="D188" s="840"/>
      <c r="E188" s="857"/>
      <c r="F188" s="384" t="s">
        <v>2247</v>
      </c>
      <c r="G188" s="384"/>
      <c r="H188" s="369"/>
      <c r="I188" s="369"/>
      <c r="J188" s="369"/>
      <c r="K188" s="369"/>
      <c r="L188" s="369"/>
      <c r="M188" s="369"/>
      <c r="N188" s="369"/>
      <c r="O188" s="369"/>
      <c r="P188" s="369"/>
      <c r="Q188" s="369"/>
      <c r="R188" s="369"/>
      <c r="S188" s="369"/>
      <c r="T188" s="369"/>
      <c r="U188" s="369"/>
      <c r="V188" s="369"/>
      <c r="W188" s="369"/>
      <c r="X188" s="369"/>
      <c r="Y188" s="369"/>
      <c r="Z188" s="369"/>
      <c r="AA188" s="369"/>
      <c r="AB188" s="369"/>
      <c r="AC188" s="369"/>
      <c r="AD188" s="369"/>
      <c r="AE188" s="369"/>
      <c r="AF188" s="369"/>
      <c r="AG188" s="369"/>
      <c r="AH188" s="369"/>
      <c r="AI188" s="369"/>
      <c r="AJ188" s="369"/>
      <c r="AK188" s="369"/>
      <c r="AL188" s="369"/>
    </row>
    <row r="189" spans="1:38" ht="52.8">
      <c r="A189" s="375"/>
      <c r="B189" s="372">
        <v>7032</v>
      </c>
      <c r="C189" s="372" t="s">
        <v>2248</v>
      </c>
      <c r="D189" s="840"/>
      <c r="E189" s="858"/>
      <c r="F189" s="384" t="s">
        <v>2249</v>
      </c>
      <c r="G189" s="384"/>
      <c r="H189" s="369"/>
      <c r="I189" s="369"/>
      <c r="J189" s="369"/>
      <c r="K189" s="369"/>
      <c r="L189" s="369"/>
      <c r="M189" s="369"/>
      <c r="N189" s="369"/>
      <c r="O189" s="369"/>
      <c r="P189" s="369"/>
      <c r="Q189" s="369"/>
      <c r="R189" s="369"/>
      <c r="S189" s="369"/>
      <c r="T189" s="369"/>
      <c r="U189" s="369"/>
      <c r="V189" s="369"/>
      <c r="W189" s="369"/>
      <c r="X189" s="369"/>
      <c r="Y189" s="369"/>
      <c r="Z189" s="369"/>
      <c r="AA189" s="369"/>
      <c r="AB189" s="369"/>
      <c r="AC189" s="369"/>
      <c r="AD189" s="369"/>
      <c r="AE189" s="369"/>
      <c r="AF189" s="369"/>
      <c r="AG189" s="369"/>
      <c r="AH189" s="369"/>
      <c r="AI189" s="369"/>
      <c r="AJ189" s="369"/>
      <c r="AK189" s="369"/>
      <c r="AL189" s="369"/>
    </row>
    <row r="190" spans="1:38" ht="52.8">
      <c r="A190" s="375"/>
      <c r="B190" s="372">
        <v>7033</v>
      </c>
      <c r="C190" s="372" t="s">
        <v>2250</v>
      </c>
      <c r="D190" s="840"/>
      <c r="E190" s="858"/>
      <c r="F190" s="384" t="s">
        <v>2251</v>
      </c>
      <c r="G190" s="384" t="s">
        <v>2252</v>
      </c>
      <c r="H190" s="369"/>
      <c r="I190" s="369"/>
      <c r="J190" s="369"/>
      <c r="K190" s="369"/>
      <c r="L190" s="369"/>
      <c r="M190" s="369"/>
      <c r="N190" s="369"/>
      <c r="O190" s="369"/>
      <c r="P190" s="369"/>
      <c r="Q190" s="369"/>
      <c r="R190" s="369"/>
      <c r="S190" s="369"/>
      <c r="T190" s="369"/>
      <c r="U190" s="369"/>
      <c r="V190" s="369"/>
      <c r="W190" s="369"/>
      <c r="X190" s="369"/>
      <c r="Y190" s="369"/>
      <c r="Z190" s="369"/>
      <c r="AA190" s="369"/>
      <c r="AB190" s="369"/>
      <c r="AC190" s="369"/>
      <c r="AD190" s="369"/>
      <c r="AE190" s="369"/>
      <c r="AF190" s="369"/>
      <c r="AG190" s="369"/>
      <c r="AH190" s="369"/>
      <c r="AI190" s="369"/>
      <c r="AJ190" s="369"/>
      <c r="AK190" s="369"/>
      <c r="AL190" s="369"/>
    </row>
    <row r="191" spans="1:38" ht="39.6">
      <c r="A191" s="375"/>
      <c r="B191" s="390"/>
      <c r="C191" s="372" t="s">
        <v>2253</v>
      </c>
      <c r="D191" s="840"/>
      <c r="E191" s="858"/>
      <c r="F191" s="384" t="s">
        <v>2254</v>
      </c>
      <c r="G191" s="384"/>
      <c r="H191" s="369"/>
      <c r="I191" s="369"/>
      <c r="J191" s="369"/>
      <c r="K191" s="369"/>
      <c r="L191" s="369"/>
      <c r="M191" s="369"/>
      <c r="N191" s="369"/>
      <c r="O191" s="369"/>
      <c r="P191" s="369"/>
      <c r="Q191" s="369"/>
      <c r="R191" s="369"/>
      <c r="S191" s="369"/>
      <c r="T191" s="369"/>
      <c r="U191" s="369"/>
      <c r="V191" s="369"/>
      <c r="W191" s="369"/>
      <c r="X191" s="369"/>
      <c r="Y191" s="369"/>
      <c r="Z191" s="369"/>
      <c r="AA191" s="369"/>
      <c r="AB191" s="369"/>
      <c r="AC191" s="369"/>
      <c r="AD191" s="369"/>
      <c r="AE191" s="369"/>
      <c r="AF191" s="369"/>
      <c r="AG191" s="369"/>
      <c r="AH191" s="369"/>
      <c r="AI191" s="369"/>
      <c r="AJ191" s="369"/>
      <c r="AK191" s="369"/>
      <c r="AL191" s="369"/>
    </row>
    <row r="192" spans="1:38" ht="52.8">
      <c r="A192" s="375"/>
      <c r="B192" s="372"/>
      <c r="C192" s="372" t="s">
        <v>2255</v>
      </c>
      <c r="D192" s="840"/>
      <c r="E192" s="858"/>
      <c r="F192" s="384" t="s">
        <v>2256</v>
      </c>
      <c r="G192" s="384"/>
      <c r="H192" s="369"/>
      <c r="I192" s="369"/>
      <c r="J192" s="369"/>
      <c r="K192" s="369"/>
      <c r="L192" s="369"/>
      <c r="M192" s="369"/>
      <c r="N192" s="369"/>
      <c r="O192" s="369"/>
      <c r="P192" s="369"/>
      <c r="Q192" s="369"/>
      <c r="R192" s="369"/>
      <c r="S192" s="369"/>
      <c r="T192" s="369"/>
      <c r="U192" s="369"/>
      <c r="V192" s="369"/>
      <c r="W192" s="369"/>
      <c r="X192" s="369"/>
      <c r="Y192" s="369"/>
      <c r="Z192" s="369"/>
      <c r="AA192" s="369"/>
      <c r="AB192" s="369"/>
      <c r="AC192" s="369"/>
      <c r="AD192" s="369"/>
      <c r="AE192" s="369"/>
      <c r="AF192" s="369"/>
      <c r="AG192" s="369"/>
      <c r="AH192" s="369"/>
      <c r="AI192" s="369"/>
      <c r="AJ192" s="369"/>
      <c r="AK192" s="369"/>
      <c r="AL192" s="369"/>
    </row>
    <row r="193" spans="1:38" ht="39.6">
      <c r="A193" s="375"/>
      <c r="B193" s="372"/>
      <c r="C193" s="372" t="s">
        <v>2257</v>
      </c>
      <c r="D193" s="840"/>
      <c r="E193" s="858"/>
      <c r="F193" s="384" t="s">
        <v>2258</v>
      </c>
      <c r="G193" s="384"/>
      <c r="H193" s="369"/>
      <c r="I193" s="369"/>
      <c r="J193" s="369"/>
      <c r="K193" s="369"/>
      <c r="L193" s="369"/>
      <c r="M193" s="369"/>
      <c r="N193" s="369"/>
      <c r="O193" s="369"/>
      <c r="P193" s="369"/>
      <c r="Q193" s="369"/>
      <c r="R193" s="369"/>
      <c r="S193" s="369"/>
      <c r="T193" s="369"/>
      <c r="U193" s="369"/>
      <c r="V193" s="369"/>
      <c r="W193" s="369"/>
      <c r="X193" s="369"/>
      <c r="Y193" s="369"/>
      <c r="Z193" s="369"/>
      <c r="AA193" s="369"/>
      <c r="AB193" s="369"/>
      <c r="AC193" s="369"/>
      <c r="AD193" s="369"/>
      <c r="AE193" s="369"/>
      <c r="AF193" s="369"/>
      <c r="AG193" s="369"/>
      <c r="AH193" s="369"/>
      <c r="AI193" s="369"/>
      <c r="AJ193" s="369"/>
      <c r="AK193" s="369"/>
      <c r="AL193" s="369"/>
    </row>
    <row r="194" spans="1:38" ht="52.8">
      <c r="A194" s="375"/>
      <c r="B194" s="372"/>
      <c r="C194" s="372" t="s">
        <v>2259</v>
      </c>
      <c r="D194" s="840"/>
      <c r="E194" s="858"/>
      <c r="F194" s="384" t="s">
        <v>2260</v>
      </c>
      <c r="G194" s="384"/>
      <c r="H194" s="369"/>
      <c r="I194" s="369"/>
      <c r="J194" s="369"/>
      <c r="K194" s="369"/>
      <c r="L194" s="369"/>
      <c r="M194" s="369"/>
      <c r="N194" s="369"/>
      <c r="O194" s="369"/>
      <c r="P194" s="369"/>
      <c r="Q194" s="369"/>
      <c r="R194" s="369"/>
      <c r="S194" s="369"/>
      <c r="T194" s="369"/>
      <c r="U194" s="369"/>
      <c r="V194" s="369"/>
      <c r="W194" s="369"/>
      <c r="X194" s="369"/>
      <c r="Y194" s="369"/>
      <c r="Z194" s="369"/>
      <c r="AA194" s="369"/>
      <c r="AB194" s="369"/>
      <c r="AC194" s="369"/>
      <c r="AD194" s="369"/>
      <c r="AE194" s="369"/>
      <c r="AF194" s="369"/>
      <c r="AG194" s="369"/>
      <c r="AH194" s="369"/>
      <c r="AI194" s="369"/>
      <c r="AJ194" s="369"/>
      <c r="AK194" s="369"/>
      <c r="AL194" s="369"/>
    </row>
    <row r="195" spans="1:38" ht="66">
      <c r="A195" s="370"/>
      <c r="B195" s="372"/>
      <c r="C195" s="372" t="s">
        <v>2261</v>
      </c>
      <c r="D195" s="840"/>
      <c r="E195" s="858"/>
      <c r="F195" s="384" t="s">
        <v>2262</v>
      </c>
      <c r="G195" s="384"/>
      <c r="H195" s="369"/>
      <c r="I195" s="369"/>
      <c r="J195" s="369"/>
      <c r="K195" s="369"/>
      <c r="L195" s="369"/>
      <c r="M195" s="369"/>
      <c r="N195" s="369"/>
      <c r="O195" s="369"/>
      <c r="P195" s="369"/>
      <c r="Q195" s="369"/>
      <c r="R195" s="369"/>
      <c r="S195" s="369"/>
      <c r="T195" s="369"/>
      <c r="U195" s="369"/>
      <c r="V195" s="369"/>
      <c r="W195" s="369"/>
      <c r="X195" s="369"/>
      <c r="Y195" s="369"/>
      <c r="Z195" s="369"/>
      <c r="AA195" s="369"/>
      <c r="AB195" s="369"/>
      <c r="AC195" s="369"/>
      <c r="AD195" s="369"/>
      <c r="AE195" s="369"/>
      <c r="AF195" s="369"/>
      <c r="AG195" s="369"/>
      <c r="AH195" s="369"/>
      <c r="AI195" s="369"/>
      <c r="AJ195" s="369"/>
      <c r="AK195" s="369"/>
      <c r="AL195" s="369"/>
    </row>
    <row r="196" spans="1:38" ht="39.6">
      <c r="A196" s="370"/>
      <c r="B196" s="372"/>
      <c r="C196" s="372" t="s">
        <v>2263</v>
      </c>
      <c r="D196" s="840"/>
      <c r="E196" s="858"/>
      <c r="F196" s="384" t="s">
        <v>2264</v>
      </c>
      <c r="G196" s="384"/>
      <c r="H196" s="369"/>
      <c r="I196" s="369"/>
      <c r="J196" s="369"/>
      <c r="K196" s="369"/>
      <c r="L196" s="369"/>
      <c r="M196" s="369"/>
      <c r="N196" s="369"/>
      <c r="O196" s="369"/>
      <c r="P196" s="369"/>
      <c r="Q196" s="369"/>
      <c r="R196" s="369"/>
      <c r="S196" s="369"/>
      <c r="T196" s="369"/>
      <c r="U196" s="369"/>
      <c r="V196" s="369"/>
      <c r="W196" s="369"/>
      <c r="X196" s="369"/>
      <c r="Y196" s="369"/>
      <c r="Z196" s="369"/>
      <c r="AA196" s="369"/>
      <c r="AB196" s="369"/>
      <c r="AC196" s="369"/>
      <c r="AD196" s="369"/>
      <c r="AE196" s="369"/>
      <c r="AF196" s="369"/>
      <c r="AG196" s="369"/>
      <c r="AH196" s="369"/>
      <c r="AI196" s="369"/>
      <c r="AJ196" s="369"/>
      <c r="AK196" s="369"/>
      <c r="AL196" s="369"/>
    </row>
    <row r="197" spans="1:38" ht="39.6">
      <c r="A197" s="375"/>
      <c r="B197" s="372"/>
      <c r="C197" s="372" t="s">
        <v>2265</v>
      </c>
      <c r="D197" s="840"/>
      <c r="E197" s="858"/>
      <c r="F197" s="384" t="s">
        <v>2266</v>
      </c>
      <c r="G197" s="384"/>
      <c r="H197" s="369"/>
      <c r="I197" s="369"/>
      <c r="J197" s="369"/>
      <c r="K197" s="369"/>
      <c r="L197" s="369"/>
      <c r="M197" s="369"/>
      <c r="N197" s="369"/>
      <c r="O197" s="369"/>
      <c r="P197" s="369"/>
      <c r="Q197" s="369"/>
      <c r="R197" s="369"/>
      <c r="S197" s="369"/>
      <c r="T197" s="369"/>
      <c r="U197" s="369"/>
      <c r="V197" s="369"/>
      <c r="W197" s="369"/>
      <c r="X197" s="369"/>
      <c r="Y197" s="369"/>
      <c r="Z197" s="369"/>
      <c r="AA197" s="369"/>
      <c r="AB197" s="369"/>
      <c r="AC197" s="369"/>
      <c r="AD197" s="369"/>
      <c r="AE197" s="369"/>
      <c r="AF197" s="369"/>
      <c r="AG197" s="369"/>
      <c r="AH197" s="369"/>
      <c r="AI197" s="369"/>
      <c r="AJ197" s="369"/>
      <c r="AK197" s="369"/>
      <c r="AL197" s="369"/>
    </row>
    <row r="198" spans="1:38" ht="66">
      <c r="A198" s="375"/>
      <c r="B198" s="372">
        <v>7034</v>
      </c>
      <c r="C198" s="372" t="s">
        <v>2267</v>
      </c>
      <c r="D198" s="840"/>
      <c r="E198" s="859"/>
      <c r="F198" s="384" t="s">
        <v>2268</v>
      </c>
      <c r="G198" s="384"/>
      <c r="H198" s="369"/>
      <c r="I198" s="369"/>
      <c r="J198" s="369"/>
      <c r="K198" s="369"/>
      <c r="L198" s="369"/>
      <c r="M198" s="369"/>
      <c r="N198" s="369"/>
      <c r="O198" s="369"/>
      <c r="P198" s="369"/>
      <c r="Q198" s="369"/>
      <c r="R198" s="369"/>
      <c r="S198" s="369"/>
      <c r="T198" s="369"/>
      <c r="U198" s="369"/>
      <c r="V198" s="369"/>
      <c r="W198" s="369"/>
      <c r="X198" s="369"/>
      <c r="Y198" s="369"/>
      <c r="Z198" s="369"/>
      <c r="AA198" s="369"/>
      <c r="AB198" s="369"/>
      <c r="AC198" s="369"/>
      <c r="AD198" s="369"/>
      <c r="AE198" s="369"/>
      <c r="AF198" s="369"/>
      <c r="AG198" s="369"/>
      <c r="AH198" s="369"/>
      <c r="AI198" s="369"/>
      <c r="AJ198" s="369"/>
      <c r="AK198" s="369"/>
      <c r="AL198" s="369"/>
    </row>
    <row r="199" spans="1:38">
      <c r="A199" s="375"/>
      <c r="B199" s="372"/>
      <c r="C199" s="372" t="s">
        <v>2269</v>
      </c>
      <c r="D199" s="840"/>
      <c r="E199" s="857" t="s">
        <v>2270</v>
      </c>
      <c r="F199" s="384"/>
      <c r="G199" s="384"/>
      <c r="H199" s="369"/>
      <c r="I199" s="369"/>
      <c r="J199" s="369"/>
      <c r="K199" s="369"/>
      <c r="L199" s="369"/>
      <c r="M199" s="369"/>
      <c r="N199" s="369"/>
      <c r="O199" s="369"/>
      <c r="P199" s="369"/>
      <c r="Q199" s="369"/>
      <c r="R199" s="369"/>
      <c r="S199" s="369"/>
      <c r="T199" s="369"/>
      <c r="U199" s="369"/>
      <c r="V199" s="369"/>
      <c r="W199" s="369"/>
      <c r="X199" s="369"/>
      <c r="Y199" s="369"/>
      <c r="Z199" s="369"/>
      <c r="AA199" s="369"/>
      <c r="AB199" s="369"/>
      <c r="AC199" s="369"/>
      <c r="AD199" s="369"/>
      <c r="AE199" s="369"/>
      <c r="AF199" s="369"/>
      <c r="AG199" s="369"/>
      <c r="AH199" s="369"/>
      <c r="AI199" s="369"/>
      <c r="AJ199" s="369"/>
      <c r="AK199" s="369"/>
      <c r="AL199" s="369"/>
    </row>
    <row r="200" spans="1:38">
      <c r="A200" s="375"/>
      <c r="B200" s="372"/>
      <c r="C200" s="372" t="s">
        <v>2271</v>
      </c>
      <c r="D200" s="840"/>
      <c r="E200" s="858"/>
      <c r="F200" s="869" t="s">
        <v>2272</v>
      </c>
      <c r="G200" s="870"/>
      <c r="H200" s="369"/>
      <c r="I200" s="369"/>
      <c r="J200" s="369"/>
      <c r="K200" s="369"/>
      <c r="L200" s="369"/>
      <c r="M200" s="369"/>
      <c r="N200" s="369"/>
      <c r="O200" s="369"/>
      <c r="P200" s="369"/>
      <c r="Q200" s="369"/>
      <c r="R200" s="369"/>
      <c r="S200" s="369"/>
      <c r="T200" s="369"/>
      <c r="U200" s="369"/>
      <c r="V200" s="369"/>
      <c r="W200" s="369"/>
      <c r="X200" s="369"/>
      <c r="Y200" s="369"/>
      <c r="Z200" s="369"/>
      <c r="AA200" s="369"/>
      <c r="AB200" s="369"/>
      <c r="AC200" s="369"/>
      <c r="AD200" s="369"/>
      <c r="AE200" s="369"/>
      <c r="AF200" s="369"/>
      <c r="AG200" s="369"/>
      <c r="AH200" s="369"/>
      <c r="AI200" s="369"/>
      <c r="AJ200" s="369"/>
      <c r="AK200" s="369"/>
      <c r="AL200" s="369"/>
    </row>
    <row r="201" spans="1:38" ht="26.4">
      <c r="A201" s="375"/>
      <c r="B201" s="372"/>
      <c r="C201" s="372" t="s">
        <v>2273</v>
      </c>
      <c r="D201" s="840"/>
      <c r="E201" s="858"/>
      <c r="F201" s="384" t="s">
        <v>2274</v>
      </c>
      <c r="G201" s="384"/>
      <c r="H201" s="369"/>
      <c r="I201" s="369"/>
      <c r="J201" s="369"/>
      <c r="K201" s="369"/>
      <c r="L201" s="369"/>
      <c r="M201" s="369"/>
      <c r="N201" s="369"/>
      <c r="O201" s="369"/>
      <c r="P201" s="369"/>
      <c r="Q201" s="369"/>
      <c r="R201" s="369"/>
      <c r="S201" s="369"/>
      <c r="T201" s="369"/>
      <c r="U201" s="369"/>
      <c r="V201" s="369"/>
      <c r="W201" s="369"/>
      <c r="X201" s="369"/>
      <c r="Y201" s="369"/>
      <c r="Z201" s="369"/>
      <c r="AA201" s="369"/>
      <c r="AB201" s="369"/>
      <c r="AC201" s="369"/>
      <c r="AD201" s="369"/>
      <c r="AE201" s="369"/>
      <c r="AF201" s="369"/>
      <c r="AG201" s="369"/>
      <c r="AH201" s="369"/>
      <c r="AI201" s="369"/>
      <c r="AJ201" s="369"/>
      <c r="AK201" s="369"/>
      <c r="AL201" s="369"/>
    </row>
    <row r="202" spans="1:38" ht="26.4">
      <c r="A202" s="375"/>
      <c r="B202" s="372"/>
      <c r="C202" s="372" t="s">
        <v>2275</v>
      </c>
      <c r="D202" s="840"/>
      <c r="E202" s="858"/>
      <c r="F202" s="384" t="s">
        <v>2276</v>
      </c>
      <c r="G202" s="384"/>
      <c r="H202" s="369"/>
      <c r="I202" s="369"/>
      <c r="J202" s="369"/>
      <c r="K202" s="369"/>
      <c r="L202" s="369"/>
      <c r="M202" s="369"/>
      <c r="N202" s="369"/>
      <c r="O202" s="369"/>
      <c r="P202" s="369"/>
      <c r="Q202" s="369"/>
      <c r="R202" s="369"/>
      <c r="S202" s="369"/>
      <c r="T202" s="369"/>
      <c r="U202" s="369"/>
      <c r="V202" s="369"/>
      <c r="W202" s="369"/>
      <c r="X202" s="369"/>
      <c r="Y202" s="369"/>
      <c r="Z202" s="369"/>
      <c r="AA202" s="369"/>
      <c r="AB202" s="369"/>
      <c r="AC202" s="369"/>
      <c r="AD202" s="369"/>
      <c r="AE202" s="369"/>
      <c r="AF202" s="369"/>
      <c r="AG202" s="369"/>
      <c r="AH202" s="369"/>
      <c r="AI202" s="369"/>
      <c r="AJ202" s="369"/>
      <c r="AK202" s="369"/>
      <c r="AL202" s="369"/>
    </row>
    <row r="203" spans="1:38" ht="52.8">
      <c r="A203" s="375"/>
      <c r="B203" s="372"/>
      <c r="C203" s="372" t="s">
        <v>2277</v>
      </c>
      <c r="D203" s="840"/>
      <c r="E203" s="858"/>
      <c r="F203" s="384" t="s">
        <v>2278</v>
      </c>
      <c r="G203" s="384"/>
      <c r="H203" s="369"/>
      <c r="I203" s="369"/>
      <c r="J203" s="369"/>
      <c r="K203" s="369"/>
      <c r="L203" s="369"/>
      <c r="M203" s="369"/>
      <c r="N203" s="369"/>
      <c r="O203" s="369"/>
      <c r="P203" s="369"/>
      <c r="Q203" s="369"/>
      <c r="R203" s="369"/>
      <c r="S203" s="369"/>
      <c r="T203" s="369"/>
      <c r="U203" s="369"/>
      <c r="V203" s="369"/>
      <c r="W203" s="369"/>
      <c r="X203" s="369"/>
      <c r="Y203" s="369"/>
      <c r="Z203" s="369"/>
      <c r="AA203" s="369"/>
      <c r="AB203" s="369"/>
      <c r="AC203" s="369"/>
      <c r="AD203" s="369"/>
      <c r="AE203" s="369"/>
      <c r="AF203" s="369"/>
      <c r="AG203" s="369"/>
      <c r="AH203" s="369"/>
      <c r="AI203" s="369"/>
      <c r="AJ203" s="369"/>
      <c r="AK203" s="369"/>
      <c r="AL203" s="369"/>
    </row>
    <row r="204" spans="1:38" ht="52.8">
      <c r="A204" s="375"/>
      <c r="B204" s="372"/>
      <c r="C204" s="372" t="s">
        <v>2279</v>
      </c>
      <c r="D204" s="840"/>
      <c r="E204" s="858"/>
      <c r="F204" s="384" t="s">
        <v>2280</v>
      </c>
      <c r="G204" s="384"/>
      <c r="H204" s="369"/>
      <c r="I204" s="369"/>
      <c r="J204" s="369"/>
      <c r="K204" s="369"/>
      <c r="L204" s="369"/>
      <c r="M204" s="369"/>
      <c r="N204" s="369"/>
      <c r="O204" s="369"/>
      <c r="P204" s="369"/>
      <c r="Q204" s="369"/>
      <c r="R204" s="369"/>
      <c r="S204" s="369"/>
      <c r="T204" s="369"/>
      <c r="U204" s="369"/>
      <c r="V204" s="369"/>
      <c r="W204" s="369"/>
      <c r="X204" s="369"/>
      <c r="Y204" s="369"/>
      <c r="Z204" s="369"/>
      <c r="AA204" s="369"/>
      <c r="AB204" s="369"/>
      <c r="AC204" s="369"/>
      <c r="AD204" s="369"/>
      <c r="AE204" s="369"/>
      <c r="AF204" s="369"/>
      <c r="AG204" s="369"/>
      <c r="AH204" s="369"/>
      <c r="AI204" s="369"/>
      <c r="AJ204" s="369"/>
      <c r="AK204" s="369"/>
      <c r="AL204" s="369"/>
    </row>
    <row r="205" spans="1:38" ht="26.4">
      <c r="A205" s="375"/>
      <c r="B205" s="372"/>
      <c r="C205" s="372" t="s">
        <v>2281</v>
      </c>
      <c r="D205" s="840"/>
      <c r="E205" s="858"/>
      <c r="F205" s="384" t="s">
        <v>2282</v>
      </c>
      <c r="G205" s="384"/>
      <c r="H205" s="369"/>
      <c r="I205" s="369"/>
      <c r="J205" s="369"/>
      <c r="K205" s="369"/>
      <c r="L205" s="369"/>
      <c r="M205" s="369"/>
      <c r="N205" s="369"/>
      <c r="O205" s="369"/>
      <c r="P205" s="369"/>
      <c r="Q205" s="369"/>
      <c r="R205" s="369"/>
      <c r="S205" s="369"/>
      <c r="T205" s="369"/>
      <c r="U205" s="369"/>
      <c r="V205" s="369"/>
      <c r="W205" s="369"/>
      <c r="X205" s="369"/>
      <c r="Y205" s="369"/>
      <c r="Z205" s="369"/>
      <c r="AA205" s="369"/>
      <c r="AB205" s="369"/>
      <c r="AC205" s="369"/>
      <c r="AD205" s="369"/>
      <c r="AE205" s="369"/>
      <c r="AF205" s="369"/>
      <c r="AG205" s="369"/>
      <c r="AH205" s="369"/>
      <c r="AI205" s="369"/>
      <c r="AJ205" s="369"/>
      <c r="AK205" s="369"/>
      <c r="AL205" s="369"/>
    </row>
    <row r="206" spans="1:38" ht="39.6">
      <c r="A206" s="375"/>
      <c r="B206" s="372"/>
      <c r="C206" s="372" t="s">
        <v>2283</v>
      </c>
      <c r="D206" s="840"/>
      <c r="E206" s="858"/>
      <c r="F206" s="384" t="s">
        <v>2284</v>
      </c>
      <c r="G206" s="384"/>
      <c r="H206" s="369"/>
      <c r="I206" s="369"/>
      <c r="J206" s="369"/>
      <c r="K206" s="369"/>
      <c r="L206" s="369"/>
      <c r="M206" s="369"/>
      <c r="N206" s="369"/>
      <c r="O206" s="369"/>
      <c r="P206" s="369"/>
      <c r="Q206" s="369"/>
      <c r="R206" s="369"/>
      <c r="S206" s="369"/>
      <c r="T206" s="369"/>
      <c r="U206" s="369"/>
      <c r="V206" s="369"/>
      <c r="W206" s="369"/>
      <c r="X206" s="369"/>
      <c r="Y206" s="369"/>
      <c r="Z206" s="369"/>
      <c r="AA206" s="369"/>
      <c r="AB206" s="369"/>
      <c r="AC206" s="369"/>
      <c r="AD206" s="369"/>
      <c r="AE206" s="369"/>
      <c r="AF206" s="369"/>
      <c r="AG206" s="369"/>
      <c r="AH206" s="369"/>
      <c r="AI206" s="369"/>
      <c r="AJ206" s="369"/>
      <c r="AK206" s="369"/>
      <c r="AL206" s="369"/>
    </row>
    <row r="207" spans="1:38" ht="39.6">
      <c r="A207" s="375"/>
      <c r="B207" s="372"/>
      <c r="C207" s="372" t="s">
        <v>2285</v>
      </c>
      <c r="D207" s="840"/>
      <c r="E207" s="858"/>
      <c r="F207" s="384" t="s">
        <v>2286</v>
      </c>
      <c r="G207" s="384"/>
      <c r="H207" s="369"/>
      <c r="I207" s="369"/>
      <c r="J207" s="369"/>
      <c r="K207" s="369"/>
      <c r="L207" s="369"/>
      <c r="M207" s="369"/>
      <c r="N207" s="369"/>
      <c r="O207" s="369"/>
      <c r="P207" s="369"/>
      <c r="Q207" s="369"/>
      <c r="R207" s="369"/>
      <c r="S207" s="369"/>
      <c r="T207" s="369"/>
      <c r="U207" s="369"/>
      <c r="V207" s="369"/>
      <c r="W207" s="369"/>
      <c r="X207" s="369"/>
      <c r="Y207" s="369"/>
      <c r="Z207" s="369"/>
      <c r="AA207" s="369"/>
      <c r="AB207" s="369"/>
      <c r="AC207" s="369"/>
      <c r="AD207" s="369"/>
      <c r="AE207" s="369"/>
      <c r="AF207" s="369"/>
      <c r="AG207" s="369"/>
      <c r="AH207" s="369"/>
      <c r="AI207" s="369"/>
      <c r="AJ207" s="369"/>
      <c r="AK207" s="369"/>
      <c r="AL207" s="369"/>
    </row>
    <row r="208" spans="1:38" ht="39.6">
      <c r="A208" s="375"/>
      <c r="B208" s="372"/>
      <c r="C208" s="372" t="s">
        <v>2287</v>
      </c>
      <c r="D208" s="840"/>
      <c r="E208" s="859"/>
      <c r="F208" s="384" t="s">
        <v>2288</v>
      </c>
      <c r="G208" s="384"/>
      <c r="H208" s="369"/>
      <c r="I208" s="369"/>
      <c r="J208" s="369"/>
      <c r="K208" s="369"/>
      <c r="L208" s="369"/>
      <c r="M208" s="369"/>
      <c r="N208" s="369"/>
      <c r="O208" s="369"/>
      <c r="P208" s="369"/>
      <c r="Q208" s="369"/>
      <c r="R208" s="369"/>
      <c r="S208" s="369"/>
      <c r="T208" s="369"/>
      <c r="U208" s="369"/>
      <c r="V208" s="369"/>
      <c r="W208" s="369"/>
      <c r="X208" s="369"/>
      <c r="Y208" s="369"/>
      <c r="Z208" s="369"/>
      <c r="AA208" s="369"/>
      <c r="AB208" s="369"/>
      <c r="AC208" s="369"/>
      <c r="AD208" s="369"/>
      <c r="AE208" s="369"/>
      <c r="AF208" s="369"/>
      <c r="AG208" s="369"/>
      <c r="AH208" s="369"/>
      <c r="AI208" s="369"/>
      <c r="AJ208" s="369"/>
      <c r="AK208" s="369"/>
      <c r="AL208" s="369"/>
    </row>
    <row r="209" spans="1:38">
      <c r="A209" s="375"/>
      <c r="B209" s="372">
        <v>7040</v>
      </c>
      <c r="C209" s="372" t="s">
        <v>2289</v>
      </c>
      <c r="D209" s="840"/>
      <c r="E209" s="857" t="s">
        <v>2290</v>
      </c>
      <c r="F209" s="384"/>
      <c r="G209" s="384"/>
      <c r="H209" s="369"/>
      <c r="I209" s="369"/>
      <c r="J209" s="369"/>
      <c r="K209" s="369"/>
      <c r="L209" s="369"/>
      <c r="M209" s="369"/>
      <c r="N209" s="369"/>
      <c r="O209" s="369"/>
      <c r="P209" s="369"/>
      <c r="Q209" s="369"/>
      <c r="R209" s="369"/>
      <c r="S209" s="369"/>
      <c r="T209" s="369"/>
      <c r="U209" s="369"/>
      <c r="V209" s="369"/>
      <c r="W209" s="369"/>
      <c r="X209" s="369"/>
      <c r="Y209" s="369"/>
      <c r="Z209" s="369"/>
      <c r="AA209" s="369"/>
      <c r="AB209" s="369"/>
      <c r="AC209" s="369"/>
      <c r="AD209" s="369"/>
      <c r="AE209" s="369"/>
      <c r="AF209" s="369"/>
      <c r="AG209" s="369"/>
      <c r="AH209" s="369"/>
      <c r="AI209" s="369"/>
      <c r="AJ209" s="369"/>
      <c r="AK209" s="369"/>
      <c r="AL209" s="369"/>
    </row>
    <row r="210" spans="1:38" ht="39.6">
      <c r="A210" s="375"/>
      <c r="B210" s="372"/>
      <c r="C210" s="372" t="s">
        <v>2291</v>
      </c>
      <c r="D210" s="840"/>
      <c r="E210" s="858"/>
      <c r="F210" s="384" t="s">
        <v>2292</v>
      </c>
      <c r="G210" s="384"/>
      <c r="H210" s="369"/>
      <c r="I210" s="369"/>
      <c r="J210" s="369"/>
      <c r="K210" s="369"/>
      <c r="L210" s="369"/>
      <c r="M210" s="369"/>
      <c r="N210" s="369"/>
      <c r="O210" s="369"/>
      <c r="P210" s="369"/>
      <c r="Q210" s="369"/>
      <c r="R210" s="369"/>
      <c r="S210" s="369"/>
      <c r="T210" s="369"/>
      <c r="U210" s="369"/>
      <c r="V210" s="369"/>
      <c r="W210" s="369"/>
      <c r="X210" s="369"/>
      <c r="Y210" s="369"/>
      <c r="Z210" s="369"/>
      <c r="AA210" s="369"/>
      <c r="AB210" s="369"/>
      <c r="AC210" s="369"/>
      <c r="AD210" s="369"/>
      <c r="AE210" s="369"/>
      <c r="AF210" s="369"/>
      <c r="AG210" s="369"/>
      <c r="AH210" s="369"/>
      <c r="AI210" s="369"/>
      <c r="AJ210" s="369"/>
      <c r="AK210" s="369"/>
      <c r="AL210" s="369"/>
    </row>
    <row r="211" spans="1:38" ht="39.6">
      <c r="A211" s="375"/>
      <c r="B211" s="372"/>
      <c r="C211" s="372" t="s">
        <v>2293</v>
      </c>
      <c r="D211" s="840"/>
      <c r="E211" s="858"/>
      <c r="F211" s="384" t="s">
        <v>2294</v>
      </c>
      <c r="G211" s="384"/>
      <c r="H211" s="369"/>
      <c r="I211" s="369"/>
      <c r="J211" s="369"/>
      <c r="K211" s="369"/>
      <c r="L211" s="369"/>
      <c r="M211" s="369"/>
      <c r="N211" s="369"/>
      <c r="O211" s="369"/>
      <c r="P211" s="369"/>
      <c r="Q211" s="369"/>
      <c r="R211" s="369"/>
      <c r="S211" s="369"/>
      <c r="T211" s="369"/>
      <c r="U211" s="369"/>
      <c r="V211" s="369"/>
      <c r="W211" s="369"/>
      <c r="X211" s="369"/>
      <c r="Y211" s="369"/>
      <c r="Z211" s="369"/>
      <c r="AA211" s="369"/>
      <c r="AB211" s="369"/>
      <c r="AC211" s="369"/>
      <c r="AD211" s="369"/>
      <c r="AE211" s="369"/>
      <c r="AF211" s="369"/>
      <c r="AG211" s="369"/>
      <c r="AH211" s="369"/>
      <c r="AI211" s="369"/>
      <c r="AJ211" s="369"/>
      <c r="AK211" s="369"/>
      <c r="AL211" s="369"/>
    </row>
    <row r="212" spans="1:38" ht="26.4">
      <c r="A212" s="375"/>
      <c r="B212" s="372"/>
      <c r="C212" s="372" t="s">
        <v>2295</v>
      </c>
      <c r="D212" s="840"/>
      <c r="E212" s="858"/>
      <c r="F212" s="384" t="s">
        <v>2296</v>
      </c>
      <c r="G212" s="384"/>
      <c r="H212" s="369"/>
      <c r="I212" s="369"/>
      <c r="J212" s="369"/>
      <c r="K212" s="369"/>
      <c r="L212" s="369"/>
      <c r="M212" s="369"/>
      <c r="N212" s="369"/>
      <c r="O212" s="369"/>
      <c r="P212" s="369"/>
      <c r="Q212" s="369"/>
      <c r="R212" s="369"/>
      <c r="S212" s="369"/>
      <c r="T212" s="369"/>
      <c r="U212" s="369"/>
      <c r="V212" s="369"/>
      <c r="W212" s="369"/>
      <c r="X212" s="369"/>
      <c r="Y212" s="369"/>
      <c r="Z212" s="369"/>
      <c r="AA212" s="369"/>
      <c r="AB212" s="369"/>
      <c r="AC212" s="369"/>
      <c r="AD212" s="369"/>
      <c r="AE212" s="369"/>
      <c r="AF212" s="369"/>
      <c r="AG212" s="369"/>
      <c r="AH212" s="369"/>
      <c r="AI212" s="369"/>
      <c r="AJ212" s="369"/>
      <c r="AK212" s="369"/>
      <c r="AL212" s="369"/>
    </row>
    <row r="213" spans="1:38" ht="39.6">
      <c r="A213" s="375"/>
      <c r="B213" s="372"/>
      <c r="C213" s="372" t="s">
        <v>2297</v>
      </c>
      <c r="D213" s="840"/>
      <c r="E213" s="858"/>
      <c r="F213" s="384" t="s">
        <v>2298</v>
      </c>
      <c r="G213" s="384"/>
      <c r="H213" s="369"/>
      <c r="I213" s="369"/>
      <c r="J213" s="369"/>
      <c r="K213" s="369"/>
      <c r="L213" s="369"/>
      <c r="M213" s="369"/>
      <c r="N213" s="369"/>
      <c r="O213" s="369"/>
      <c r="P213" s="369"/>
      <c r="Q213" s="369"/>
      <c r="R213" s="369"/>
      <c r="S213" s="369"/>
      <c r="T213" s="369"/>
      <c r="U213" s="369"/>
      <c r="V213" s="369"/>
      <c r="W213" s="369"/>
      <c r="X213" s="369"/>
      <c r="Y213" s="369"/>
      <c r="Z213" s="369"/>
      <c r="AA213" s="369"/>
      <c r="AB213" s="369"/>
      <c r="AC213" s="369"/>
      <c r="AD213" s="369"/>
      <c r="AE213" s="369"/>
      <c r="AF213" s="369"/>
      <c r="AG213" s="369"/>
      <c r="AH213" s="369"/>
      <c r="AI213" s="369"/>
      <c r="AJ213" s="369"/>
      <c r="AK213" s="369"/>
      <c r="AL213" s="369"/>
    </row>
    <row r="214" spans="1:38" ht="15" customHeight="1">
      <c r="A214" s="375"/>
      <c r="B214" s="372"/>
      <c r="C214" s="372" t="s">
        <v>2299</v>
      </c>
      <c r="D214" s="840"/>
      <c r="E214" s="858"/>
      <c r="F214" s="384" t="s">
        <v>2300</v>
      </c>
      <c r="G214" s="384"/>
      <c r="H214" s="369"/>
      <c r="I214" s="369"/>
      <c r="J214" s="369"/>
      <c r="K214" s="369"/>
      <c r="L214" s="369"/>
      <c r="M214" s="369"/>
      <c r="N214" s="369"/>
      <c r="O214" s="369"/>
      <c r="P214" s="369"/>
      <c r="Q214" s="369"/>
      <c r="R214" s="369"/>
      <c r="S214" s="369"/>
      <c r="T214" s="369"/>
      <c r="U214" s="369"/>
      <c r="V214" s="369"/>
      <c r="W214" s="369"/>
      <c r="X214" s="369"/>
      <c r="Y214" s="369"/>
      <c r="Z214" s="369"/>
      <c r="AA214" s="369"/>
      <c r="AB214" s="369"/>
      <c r="AC214" s="369"/>
      <c r="AD214" s="369"/>
      <c r="AE214" s="369"/>
      <c r="AF214" s="369"/>
      <c r="AG214" s="369"/>
      <c r="AH214" s="369"/>
      <c r="AI214" s="369"/>
      <c r="AJ214" s="369"/>
      <c r="AK214" s="369"/>
      <c r="AL214" s="369"/>
    </row>
    <row r="215" spans="1:38" ht="66">
      <c r="A215" s="375"/>
      <c r="B215" s="372"/>
      <c r="C215" s="372" t="s">
        <v>2301</v>
      </c>
      <c r="D215" s="840"/>
      <c r="E215" s="859"/>
      <c r="F215" s="384" t="s">
        <v>2302</v>
      </c>
      <c r="G215" s="384"/>
      <c r="H215" s="369"/>
      <c r="I215" s="369"/>
      <c r="J215" s="369"/>
      <c r="K215" s="369"/>
      <c r="L215" s="369"/>
      <c r="M215" s="369"/>
      <c r="N215" s="369"/>
      <c r="O215" s="369"/>
      <c r="P215" s="369"/>
      <c r="Q215" s="369"/>
      <c r="R215" s="369"/>
      <c r="S215" s="369"/>
      <c r="T215" s="369"/>
      <c r="U215" s="369"/>
      <c r="V215" s="369"/>
      <c r="W215" s="369"/>
      <c r="X215" s="369"/>
      <c r="Y215" s="369"/>
      <c r="Z215" s="369"/>
      <c r="AA215" s="369"/>
      <c r="AB215" s="369"/>
      <c r="AC215" s="369"/>
      <c r="AD215" s="369"/>
      <c r="AE215" s="369"/>
      <c r="AF215" s="369"/>
      <c r="AG215" s="369"/>
      <c r="AH215" s="369"/>
      <c r="AI215" s="369"/>
      <c r="AJ215" s="369"/>
      <c r="AK215" s="369"/>
      <c r="AL215" s="369"/>
    </row>
    <row r="216" spans="1:38" ht="66">
      <c r="A216" s="375"/>
      <c r="B216" s="372">
        <v>7050</v>
      </c>
      <c r="C216" s="372" t="s">
        <v>2303</v>
      </c>
      <c r="D216" s="841"/>
      <c r="E216" s="384" t="s">
        <v>2304</v>
      </c>
      <c r="F216" s="392"/>
      <c r="G216" s="384"/>
      <c r="H216" s="369"/>
      <c r="I216" s="369"/>
      <c r="J216" s="369"/>
      <c r="K216" s="369"/>
      <c r="L216" s="369"/>
      <c r="M216" s="369"/>
      <c r="N216" s="369"/>
      <c r="O216" s="369"/>
      <c r="P216" s="369"/>
      <c r="Q216" s="369"/>
      <c r="R216" s="369"/>
      <c r="S216" s="369"/>
      <c r="T216" s="369"/>
      <c r="U216" s="369"/>
      <c r="V216" s="369"/>
      <c r="W216" s="369"/>
      <c r="X216" s="369"/>
      <c r="Y216" s="369"/>
      <c r="Z216" s="369"/>
      <c r="AA216" s="369"/>
      <c r="AB216" s="369"/>
      <c r="AC216" s="369"/>
      <c r="AD216" s="369"/>
      <c r="AE216" s="369"/>
      <c r="AF216" s="369"/>
      <c r="AG216" s="369"/>
      <c r="AH216" s="369"/>
      <c r="AI216" s="369"/>
      <c r="AJ216" s="369"/>
      <c r="AK216" s="369"/>
      <c r="AL216" s="369"/>
    </row>
    <row r="217" spans="1:38" ht="24">
      <c r="A217" s="375"/>
      <c r="B217" s="397">
        <v>13000</v>
      </c>
      <c r="C217" s="378" t="s">
        <v>2305</v>
      </c>
      <c r="D217" s="378" t="s">
        <v>2306</v>
      </c>
      <c r="E217" s="381"/>
      <c r="F217" s="381"/>
      <c r="G217" s="382"/>
      <c r="H217" s="369"/>
      <c r="I217" s="369"/>
      <c r="J217" s="369"/>
      <c r="K217" s="369"/>
      <c r="L217" s="369"/>
      <c r="M217" s="369"/>
      <c r="N217" s="369"/>
      <c r="O217" s="369"/>
      <c r="P217" s="369"/>
      <c r="Q217" s="369"/>
      <c r="R217" s="369"/>
      <c r="S217" s="369"/>
      <c r="T217" s="369"/>
      <c r="U217" s="369"/>
      <c r="V217" s="369"/>
      <c r="W217" s="369"/>
      <c r="X217" s="369"/>
      <c r="Y217" s="369"/>
      <c r="Z217" s="369"/>
      <c r="AA217" s="369"/>
      <c r="AB217" s="369"/>
      <c r="AC217" s="369"/>
      <c r="AD217" s="369"/>
      <c r="AE217" s="369"/>
      <c r="AF217" s="369"/>
      <c r="AG217" s="369"/>
      <c r="AH217" s="369"/>
      <c r="AI217" s="369"/>
      <c r="AJ217" s="369"/>
      <c r="AK217" s="369"/>
      <c r="AL217" s="369"/>
    </row>
    <row r="218" spans="1:38">
      <c r="A218" s="375"/>
      <c r="B218" s="372">
        <v>11000</v>
      </c>
      <c r="C218" s="372" t="s">
        <v>2307</v>
      </c>
      <c r="D218" s="839"/>
      <c r="E218" s="857" t="s">
        <v>2308</v>
      </c>
      <c r="F218" s="384"/>
      <c r="G218" s="384"/>
      <c r="H218" s="369"/>
      <c r="I218" s="369"/>
      <c r="J218" s="369"/>
      <c r="K218" s="369"/>
      <c r="L218" s="369"/>
      <c r="M218" s="369"/>
      <c r="N218" s="369"/>
      <c r="O218" s="369"/>
      <c r="P218" s="369"/>
      <c r="Q218" s="369"/>
      <c r="R218" s="369"/>
      <c r="S218" s="369"/>
      <c r="T218" s="369"/>
      <c r="U218" s="369"/>
      <c r="V218" s="369"/>
      <c r="W218" s="369"/>
      <c r="X218" s="369"/>
      <c r="Y218" s="369"/>
      <c r="Z218" s="369"/>
      <c r="AA218" s="369"/>
      <c r="AB218" s="369"/>
      <c r="AC218" s="369"/>
      <c r="AD218" s="369"/>
      <c r="AE218" s="369"/>
      <c r="AF218" s="369"/>
      <c r="AG218" s="369"/>
      <c r="AH218" s="369"/>
      <c r="AI218" s="369"/>
      <c r="AJ218" s="369"/>
      <c r="AK218" s="369"/>
      <c r="AL218" s="369"/>
    </row>
    <row r="219" spans="1:38" ht="52.8">
      <c r="A219" s="375"/>
      <c r="B219" s="372">
        <v>11010</v>
      </c>
      <c r="C219" s="372" t="s">
        <v>2309</v>
      </c>
      <c r="D219" s="840"/>
      <c r="E219" s="858"/>
      <c r="F219" s="384" t="s">
        <v>2310</v>
      </c>
      <c r="G219" s="384"/>
      <c r="H219" s="369"/>
      <c r="I219" s="369"/>
      <c r="J219" s="369"/>
      <c r="K219" s="369"/>
      <c r="L219" s="369"/>
      <c r="M219" s="369"/>
      <c r="N219" s="369"/>
      <c r="O219" s="369"/>
      <c r="P219" s="369"/>
      <c r="Q219" s="369"/>
      <c r="R219" s="369"/>
      <c r="S219" s="369"/>
      <c r="T219" s="369"/>
      <c r="U219" s="369"/>
      <c r="V219" s="369"/>
      <c r="W219" s="369"/>
      <c r="X219" s="369"/>
      <c r="Y219" s="369"/>
      <c r="Z219" s="369"/>
      <c r="AA219" s="369"/>
      <c r="AB219" s="369"/>
      <c r="AC219" s="369"/>
      <c r="AD219" s="369"/>
      <c r="AE219" s="369"/>
      <c r="AF219" s="369"/>
      <c r="AG219" s="369"/>
      <c r="AH219" s="369"/>
      <c r="AI219" s="369"/>
      <c r="AJ219" s="369"/>
      <c r="AK219" s="369"/>
      <c r="AL219" s="369"/>
    </row>
    <row r="220" spans="1:38" ht="158.4">
      <c r="A220" s="375"/>
      <c r="B220" s="372">
        <v>11020</v>
      </c>
      <c r="C220" s="372" t="s">
        <v>2311</v>
      </c>
      <c r="D220" s="840"/>
      <c r="E220" s="858"/>
      <c r="F220" s="384" t="s">
        <v>2312</v>
      </c>
      <c r="G220" s="384" t="s">
        <v>2313</v>
      </c>
      <c r="H220" s="369"/>
      <c r="I220" s="369"/>
      <c r="J220" s="369"/>
      <c r="K220" s="369"/>
      <c r="L220" s="369"/>
      <c r="M220" s="369"/>
      <c r="N220" s="369"/>
      <c r="O220" s="369"/>
      <c r="P220" s="369"/>
      <c r="Q220" s="369"/>
      <c r="R220" s="369"/>
      <c r="S220" s="369"/>
      <c r="T220" s="369"/>
      <c r="U220" s="369"/>
      <c r="V220" s="369"/>
      <c r="W220" s="369"/>
      <c r="X220" s="369"/>
      <c r="Y220" s="369"/>
      <c r="Z220" s="369"/>
      <c r="AA220" s="369"/>
      <c r="AB220" s="369"/>
      <c r="AC220" s="369"/>
      <c r="AD220" s="369"/>
      <c r="AE220" s="369"/>
      <c r="AF220" s="369"/>
      <c r="AG220" s="369"/>
      <c r="AH220" s="369"/>
      <c r="AI220" s="369"/>
      <c r="AJ220" s="369"/>
      <c r="AK220" s="369"/>
      <c r="AL220" s="369"/>
    </row>
    <row r="221" spans="1:38" ht="26.4">
      <c r="A221" s="375"/>
      <c r="B221" s="390"/>
      <c r="C221" s="372" t="s">
        <v>2314</v>
      </c>
      <c r="D221" s="840"/>
      <c r="E221" s="858"/>
      <c r="F221" s="384" t="s">
        <v>2315</v>
      </c>
      <c r="G221" s="384"/>
      <c r="H221" s="369"/>
      <c r="I221" s="369"/>
      <c r="J221" s="369"/>
      <c r="K221" s="369"/>
      <c r="L221" s="369"/>
      <c r="M221" s="369"/>
      <c r="N221" s="369"/>
      <c r="O221" s="369"/>
      <c r="P221" s="369"/>
      <c r="Q221" s="369"/>
      <c r="R221" s="369"/>
      <c r="S221" s="369"/>
      <c r="T221" s="369"/>
      <c r="U221" s="369"/>
      <c r="V221" s="369"/>
      <c r="W221" s="369"/>
      <c r="X221" s="369"/>
      <c r="Y221" s="369"/>
      <c r="Z221" s="369"/>
      <c r="AA221" s="369"/>
      <c r="AB221" s="369"/>
      <c r="AC221" s="369"/>
      <c r="AD221" s="369"/>
      <c r="AE221" s="369"/>
      <c r="AF221" s="369"/>
      <c r="AG221" s="369"/>
      <c r="AH221" s="369"/>
      <c r="AI221" s="369"/>
      <c r="AJ221" s="369"/>
      <c r="AK221" s="369"/>
      <c r="AL221" s="369"/>
    </row>
    <row r="222" spans="1:38" ht="66">
      <c r="A222" s="375"/>
      <c r="B222" s="390"/>
      <c r="C222" s="372" t="s">
        <v>2316</v>
      </c>
      <c r="D222" s="840"/>
      <c r="E222" s="858"/>
      <c r="F222" s="384" t="s">
        <v>2317</v>
      </c>
      <c r="G222" s="384"/>
      <c r="H222" s="369"/>
      <c r="I222" s="369"/>
      <c r="J222" s="369"/>
      <c r="K222" s="369"/>
      <c r="L222" s="369"/>
      <c r="M222" s="369"/>
      <c r="N222" s="369"/>
      <c r="O222" s="369"/>
      <c r="P222" s="369"/>
      <c r="Q222" s="369"/>
      <c r="R222" s="369"/>
      <c r="S222" s="369"/>
      <c r="T222" s="369"/>
      <c r="U222" s="369"/>
      <c r="V222" s="369"/>
      <c r="W222" s="369"/>
      <c r="X222" s="369"/>
      <c r="Y222" s="369"/>
      <c r="Z222" s="369"/>
      <c r="AA222" s="369"/>
      <c r="AB222" s="369"/>
      <c r="AC222" s="369"/>
      <c r="AD222" s="369"/>
      <c r="AE222" s="369"/>
      <c r="AF222" s="369"/>
      <c r="AG222" s="369"/>
      <c r="AH222" s="369"/>
      <c r="AI222" s="369"/>
      <c r="AJ222" s="369"/>
      <c r="AK222" s="369"/>
      <c r="AL222" s="369"/>
    </row>
    <row r="223" spans="1:38" ht="39.6">
      <c r="A223" s="375"/>
      <c r="B223" s="390"/>
      <c r="C223" s="372" t="s">
        <v>2318</v>
      </c>
      <c r="D223" s="840"/>
      <c r="E223" s="858"/>
      <c r="F223" s="384" t="s">
        <v>2319</v>
      </c>
      <c r="G223" s="384" t="s">
        <v>2320</v>
      </c>
      <c r="H223" s="369"/>
      <c r="I223" s="369"/>
      <c r="J223" s="369"/>
      <c r="K223" s="369"/>
      <c r="L223" s="369"/>
      <c r="M223" s="369"/>
      <c r="N223" s="369"/>
      <c r="O223" s="369"/>
      <c r="P223" s="369"/>
      <c r="Q223" s="369"/>
      <c r="R223" s="369"/>
      <c r="S223" s="369"/>
      <c r="T223" s="369"/>
      <c r="U223" s="369"/>
      <c r="V223" s="369"/>
      <c r="W223" s="369"/>
      <c r="X223" s="369"/>
      <c r="Y223" s="369"/>
      <c r="Z223" s="369"/>
      <c r="AA223" s="369"/>
      <c r="AB223" s="369"/>
      <c r="AC223" s="369"/>
      <c r="AD223" s="369"/>
      <c r="AE223" s="369"/>
      <c r="AF223" s="369"/>
      <c r="AG223" s="369"/>
      <c r="AH223" s="369"/>
      <c r="AI223" s="369"/>
      <c r="AJ223" s="369"/>
      <c r="AK223" s="369"/>
      <c r="AL223" s="369"/>
    </row>
    <row r="224" spans="1:38" ht="79.2">
      <c r="A224" s="375"/>
      <c r="B224" s="392"/>
      <c r="C224" s="372" t="s">
        <v>2321</v>
      </c>
      <c r="D224" s="840"/>
      <c r="E224" s="858"/>
      <c r="F224" s="384" t="s">
        <v>2322</v>
      </c>
      <c r="G224" s="384" t="s">
        <v>2323</v>
      </c>
      <c r="H224" s="369"/>
      <c r="I224" s="369"/>
      <c r="J224" s="369"/>
      <c r="K224" s="369"/>
      <c r="L224" s="369"/>
      <c r="M224" s="369"/>
      <c r="N224" s="369"/>
      <c r="O224" s="369"/>
      <c r="P224" s="369"/>
      <c r="Q224" s="369"/>
      <c r="R224" s="369"/>
      <c r="S224" s="369"/>
      <c r="T224" s="369"/>
      <c r="U224" s="369"/>
      <c r="V224" s="369"/>
      <c r="W224" s="369"/>
      <c r="X224" s="369"/>
      <c r="Y224" s="369"/>
      <c r="Z224" s="369"/>
      <c r="AA224" s="369"/>
      <c r="AB224" s="369"/>
      <c r="AC224" s="369"/>
      <c r="AD224" s="369"/>
      <c r="AE224" s="369"/>
      <c r="AF224" s="369"/>
      <c r="AG224" s="369"/>
      <c r="AH224" s="369"/>
      <c r="AI224" s="369"/>
      <c r="AJ224" s="369"/>
      <c r="AK224" s="369"/>
      <c r="AL224" s="369"/>
    </row>
    <row r="225" spans="1:38" ht="52.8">
      <c r="A225" s="375"/>
      <c r="B225" s="390"/>
      <c r="C225" s="372" t="s">
        <v>2324</v>
      </c>
      <c r="D225" s="840"/>
      <c r="E225" s="859"/>
      <c r="F225" s="384" t="s">
        <v>2325</v>
      </c>
      <c r="G225" s="384"/>
      <c r="H225" s="369"/>
      <c r="I225" s="369"/>
      <c r="J225" s="369"/>
      <c r="K225" s="369"/>
      <c r="L225" s="369"/>
      <c r="M225" s="369"/>
      <c r="N225" s="369"/>
      <c r="O225" s="369"/>
      <c r="P225" s="369"/>
      <c r="Q225" s="369"/>
      <c r="R225" s="369"/>
      <c r="S225" s="369"/>
      <c r="T225" s="369"/>
      <c r="U225" s="369"/>
      <c r="V225" s="369"/>
      <c r="W225" s="369"/>
      <c r="X225" s="369"/>
      <c r="Y225" s="369"/>
      <c r="Z225" s="369"/>
      <c r="AA225" s="369"/>
      <c r="AB225" s="369"/>
      <c r="AC225" s="369"/>
      <c r="AD225" s="369"/>
      <c r="AE225" s="369"/>
      <c r="AF225" s="369"/>
      <c r="AG225" s="369"/>
      <c r="AH225" s="369"/>
      <c r="AI225" s="369"/>
      <c r="AJ225" s="369"/>
      <c r="AK225" s="369"/>
      <c r="AL225" s="369"/>
    </row>
    <row r="226" spans="1:38" ht="15" customHeight="1">
      <c r="A226" s="375"/>
      <c r="B226" s="390"/>
      <c r="C226" s="372" t="s">
        <v>2326</v>
      </c>
      <c r="D226" s="840"/>
      <c r="E226" s="857" t="s">
        <v>2327</v>
      </c>
      <c r="F226" s="384"/>
      <c r="G226" s="384"/>
      <c r="H226" s="369"/>
      <c r="I226" s="369"/>
      <c r="J226" s="369"/>
      <c r="K226" s="369"/>
      <c r="L226" s="369"/>
      <c r="M226" s="369"/>
      <c r="N226" s="369"/>
      <c r="O226" s="369"/>
      <c r="P226" s="369"/>
      <c r="Q226" s="369"/>
      <c r="R226" s="369"/>
      <c r="S226" s="369"/>
      <c r="T226" s="369"/>
      <c r="U226" s="369"/>
      <c r="V226" s="369"/>
      <c r="W226" s="369"/>
      <c r="X226" s="369"/>
      <c r="Y226" s="369"/>
      <c r="Z226" s="369"/>
      <c r="AA226" s="369"/>
      <c r="AB226" s="369"/>
      <c r="AC226" s="369"/>
      <c r="AD226" s="369"/>
      <c r="AE226" s="369"/>
      <c r="AF226" s="369"/>
      <c r="AG226" s="369"/>
      <c r="AH226" s="369"/>
      <c r="AI226" s="369"/>
      <c r="AJ226" s="369"/>
      <c r="AK226" s="369"/>
      <c r="AL226" s="369"/>
    </row>
    <row r="227" spans="1:38" ht="39.6">
      <c r="A227" s="375"/>
      <c r="B227" s="390"/>
      <c r="C227" s="372" t="s">
        <v>2328</v>
      </c>
      <c r="D227" s="840"/>
      <c r="E227" s="858"/>
      <c r="F227" s="384" t="s">
        <v>2329</v>
      </c>
      <c r="G227" s="384"/>
      <c r="H227" s="369"/>
      <c r="I227" s="369"/>
      <c r="J227" s="369"/>
      <c r="K227" s="369"/>
      <c r="L227" s="369"/>
      <c r="M227" s="369"/>
      <c r="N227" s="369"/>
      <c r="O227" s="369"/>
      <c r="P227" s="369"/>
      <c r="Q227" s="369"/>
      <c r="R227" s="369"/>
      <c r="S227" s="369"/>
      <c r="T227" s="369"/>
      <c r="U227" s="369"/>
      <c r="V227" s="369"/>
      <c r="W227" s="369"/>
      <c r="X227" s="369"/>
      <c r="Y227" s="369"/>
      <c r="Z227" s="369"/>
      <c r="AA227" s="369"/>
      <c r="AB227" s="369"/>
      <c r="AC227" s="369"/>
      <c r="AD227" s="369"/>
      <c r="AE227" s="369"/>
      <c r="AF227" s="369"/>
      <c r="AG227" s="369"/>
      <c r="AH227" s="369"/>
      <c r="AI227" s="369"/>
      <c r="AJ227" s="369"/>
      <c r="AK227" s="369"/>
      <c r="AL227" s="369"/>
    </row>
    <row r="228" spans="1:38" ht="26.4">
      <c r="A228" s="375"/>
      <c r="B228" s="390"/>
      <c r="C228" s="372" t="s">
        <v>2330</v>
      </c>
      <c r="D228" s="840"/>
      <c r="E228" s="858"/>
      <c r="F228" s="384" t="s">
        <v>2331</v>
      </c>
      <c r="G228" s="384"/>
      <c r="H228" s="369"/>
      <c r="I228" s="369"/>
      <c r="J228" s="369"/>
      <c r="K228" s="369"/>
      <c r="L228" s="369"/>
      <c r="M228" s="369"/>
      <c r="N228" s="369"/>
      <c r="O228" s="369"/>
      <c r="P228" s="369"/>
      <c r="Q228" s="369"/>
      <c r="R228" s="369"/>
      <c r="S228" s="369"/>
      <c r="T228" s="369"/>
      <c r="U228" s="369"/>
      <c r="V228" s="369"/>
      <c r="W228" s="369"/>
      <c r="X228" s="369"/>
      <c r="Y228" s="369"/>
      <c r="Z228" s="369"/>
      <c r="AA228" s="369"/>
      <c r="AB228" s="369"/>
      <c r="AC228" s="369"/>
      <c r="AD228" s="369"/>
      <c r="AE228" s="369"/>
      <c r="AF228" s="369"/>
      <c r="AG228" s="369"/>
      <c r="AH228" s="369"/>
      <c r="AI228" s="369"/>
      <c r="AJ228" s="369"/>
      <c r="AK228" s="369"/>
      <c r="AL228" s="369"/>
    </row>
    <row r="229" spans="1:38" ht="26.4">
      <c r="A229" s="375"/>
      <c r="B229" s="390"/>
      <c r="C229" s="372" t="s">
        <v>2332</v>
      </c>
      <c r="D229" s="840"/>
      <c r="E229" s="858"/>
      <c r="F229" s="384" t="s">
        <v>2333</v>
      </c>
      <c r="G229" s="384"/>
      <c r="H229" s="369"/>
      <c r="I229" s="369"/>
      <c r="J229" s="369"/>
      <c r="K229" s="369"/>
      <c r="L229" s="369"/>
      <c r="M229" s="369"/>
      <c r="N229" s="369"/>
      <c r="O229" s="369"/>
      <c r="P229" s="369"/>
      <c r="Q229" s="369"/>
      <c r="R229" s="369"/>
      <c r="S229" s="369"/>
      <c r="T229" s="369"/>
      <c r="U229" s="369"/>
      <c r="V229" s="369"/>
      <c r="W229" s="369"/>
      <c r="X229" s="369"/>
      <c r="Y229" s="369"/>
      <c r="Z229" s="369"/>
      <c r="AA229" s="369"/>
      <c r="AB229" s="369"/>
      <c r="AC229" s="369"/>
      <c r="AD229" s="369"/>
      <c r="AE229" s="369"/>
      <c r="AF229" s="369"/>
      <c r="AG229" s="369"/>
      <c r="AH229" s="369"/>
      <c r="AI229" s="369"/>
      <c r="AJ229" s="369"/>
      <c r="AK229" s="369"/>
      <c r="AL229" s="369"/>
    </row>
    <row r="230" spans="1:38" ht="26.4">
      <c r="A230" s="375"/>
      <c r="B230" s="390"/>
      <c r="C230" s="372" t="s">
        <v>2334</v>
      </c>
      <c r="D230" s="840"/>
      <c r="E230" s="858"/>
      <c r="F230" s="384" t="s">
        <v>2335</v>
      </c>
      <c r="G230" s="384"/>
      <c r="H230" s="369"/>
      <c r="I230" s="369"/>
      <c r="J230" s="369"/>
      <c r="K230" s="369"/>
      <c r="L230" s="369"/>
      <c r="M230" s="369"/>
      <c r="N230" s="369"/>
      <c r="O230" s="369"/>
      <c r="P230" s="369"/>
      <c r="Q230" s="369"/>
      <c r="R230" s="369"/>
      <c r="S230" s="369"/>
      <c r="T230" s="369"/>
      <c r="U230" s="369"/>
      <c r="V230" s="369"/>
      <c r="W230" s="369"/>
      <c r="X230" s="369"/>
      <c r="Y230" s="369"/>
      <c r="Z230" s="369"/>
      <c r="AA230" s="369"/>
      <c r="AB230" s="369"/>
      <c r="AC230" s="369"/>
      <c r="AD230" s="369"/>
      <c r="AE230" s="369"/>
      <c r="AF230" s="369"/>
      <c r="AG230" s="369"/>
      <c r="AH230" s="369"/>
      <c r="AI230" s="369"/>
      <c r="AJ230" s="369"/>
      <c r="AK230" s="369"/>
      <c r="AL230" s="369"/>
    </row>
    <row r="231" spans="1:38" ht="39.6">
      <c r="A231" s="375"/>
      <c r="B231" s="390"/>
      <c r="C231" s="372" t="s">
        <v>2336</v>
      </c>
      <c r="D231" s="840"/>
      <c r="E231" s="858"/>
      <c r="F231" s="384" t="s">
        <v>2337</v>
      </c>
      <c r="G231" s="384"/>
      <c r="H231" s="369"/>
      <c r="I231" s="369"/>
      <c r="J231" s="369"/>
      <c r="K231" s="369"/>
      <c r="L231" s="369"/>
      <c r="M231" s="369"/>
      <c r="N231" s="369"/>
      <c r="O231" s="369"/>
      <c r="P231" s="369"/>
      <c r="Q231" s="369"/>
      <c r="R231" s="369"/>
      <c r="S231" s="369"/>
      <c r="T231" s="369"/>
      <c r="U231" s="369"/>
      <c r="V231" s="369"/>
      <c r="W231" s="369"/>
      <c r="X231" s="369"/>
      <c r="Y231" s="369"/>
      <c r="Z231" s="369"/>
      <c r="AA231" s="369"/>
      <c r="AB231" s="369"/>
      <c r="AC231" s="369"/>
      <c r="AD231" s="369"/>
      <c r="AE231" s="369"/>
      <c r="AF231" s="369"/>
      <c r="AG231" s="369"/>
      <c r="AH231" s="369"/>
      <c r="AI231" s="369"/>
      <c r="AJ231" s="369"/>
      <c r="AK231" s="369"/>
      <c r="AL231" s="369"/>
    </row>
    <row r="232" spans="1:38" ht="52.8">
      <c r="A232" s="375"/>
      <c r="B232" s="390"/>
      <c r="C232" s="372" t="s">
        <v>2338</v>
      </c>
      <c r="D232" s="840"/>
      <c r="E232" s="859"/>
      <c r="F232" s="384" t="s">
        <v>2339</v>
      </c>
      <c r="G232" s="384"/>
      <c r="H232" s="369"/>
      <c r="I232" s="369"/>
      <c r="J232" s="369"/>
      <c r="K232" s="369"/>
      <c r="L232" s="369"/>
      <c r="M232" s="369"/>
      <c r="N232" s="369"/>
      <c r="O232" s="369"/>
      <c r="P232" s="369"/>
      <c r="Q232" s="369"/>
      <c r="R232" s="369"/>
      <c r="S232" s="369"/>
      <c r="T232" s="369"/>
      <c r="U232" s="369"/>
      <c r="V232" s="369"/>
      <c r="W232" s="369"/>
      <c r="X232" s="369"/>
      <c r="Y232" s="369"/>
      <c r="Z232" s="369"/>
      <c r="AA232" s="369"/>
      <c r="AB232" s="369"/>
      <c r="AC232" s="369"/>
      <c r="AD232" s="369"/>
      <c r="AE232" s="369"/>
      <c r="AF232" s="369"/>
      <c r="AG232" s="369"/>
      <c r="AH232" s="369"/>
      <c r="AI232" s="369"/>
      <c r="AJ232" s="369"/>
      <c r="AK232" s="369"/>
      <c r="AL232" s="369"/>
    </row>
    <row r="233" spans="1:38">
      <c r="A233" s="375"/>
      <c r="B233" s="390"/>
      <c r="C233" s="372" t="s">
        <v>2340</v>
      </c>
      <c r="D233" s="840"/>
      <c r="E233" s="857" t="s">
        <v>2341</v>
      </c>
      <c r="F233" s="384"/>
      <c r="G233" s="384"/>
      <c r="H233" s="369"/>
      <c r="I233" s="369"/>
      <c r="J233" s="369"/>
      <c r="K233" s="369"/>
      <c r="L233" s="369"/>
      <c r="M233" s="369"/>
      <c r="N233" s="369"/>
      <c r="O233" s="369"/>
      <c r="P233" s="369"/>
      <c r="Q233" s="369"/>
      <c r="R233" s="369"/>
      <c r="S233" s="369"/>
      <c r="T233" s="369"/>
      <c r="U233" s="369"/>
      <c r="V233" s="369"/>
      <c r="W233" s="369"/>
      <c r="X233" s="369"/>
      <c r="Y233" s="369"/>
      <c r="Z233" s="369"/>
      <c r="AA233" s="369"/>
      <c r="AB233" s="369"/>
      <c r="AC233" s="369"/>
      <c r="AD233" s="369"/>
      <c r="AE233" s="369"/>
      <c r="AF233" s="369"/>
      <c r="AG233" s="369"/>
      <c r="AH233" s="369"/>
      <c r="AI233" s="369"/>
      <c r="AJ233" s="369"/>
      <c r="AK233" s="369"/>
      <c r="AL233" s="369"/>
    </row>
    <row r="234" spans="1:38" ht="26.4">
      <c r="A234" s="375"/>
      <c r="B234" s="398"/>
      <c r="C234" s="372" t="s">
        <v>2342</v>
      </c>
      <c r="D234" s="840"/>
      <c r="E234" s="858"/>
      <c r="F234" s="384" t="s">
        <v>2343</v>
      </c>
      <c r="G234" s="384"/>
      <c r="H234" s="369"/>
      <c r="I234" s="369"/>
      <c r="J234" s="369"/>
      <c r="K234" s="369"/>
      <c r="L234" s="369"/>
      <c r="M234" s="369"/>
      <c r="N234" s="369"/>
      <c r="O234" s="369"/>
      <c r="P234" s="369"/>
      <c r="Q234" s="369"/>
      <c r="R234" s="369"/>
      <c r="S234" s="369"/>
      <c r="T234" s="369"/>
      <c r="U234" s="369"/>
      <c r="V234" s="369"/>
      <c r="W234" s="369"/>
      <c r="X234" s="369"/>
      <c r="Y234" s="369"/>
      <c r="Z234" s="369"/>
      <c r="AA234" s="369"/>
      <c r="AB234" s="369"/>
      <c r="AC234" s="369"/>
      <c r="AD234" s="369"/>
      <c r="AE234" s="369"/>
      <c r="AF234" s="369"/>
      <c r="AG234" s="369"/>
      <c r="AH234" s="369"/>
      <c r="AI234" s="369"/>
      <c r="AJ234" s="369"/>
      <c r="AK234" s="369"/>
      <c r="AL234" s="369"/>
    </row>
    <row r="235" spans="1:38" ht="39.6">
      <c r="A235" s="375"/>
      <c r="B235" s="398"/>
      <c r="C235" s="372" t="s">
        <v>2344</v>
      </c>
      <c r="D235" s="840"/>
      <c r="E235" s="858"/>
      <c r="F235" s="384" t="s">
        <v>2345</v>
      </c>
      <c r="G235" s="384"/>
      <c r="H235" s="369"/>
      <c r="I235" s="369"/>
      <c r="J235" s="369"/>
      <c r="K235" s="369"/>
      <c r="L235" s="369"/>
      <c r="M235" s="369"/>
      <c r="N235" s="369"/>
      <c r="O235" s="369"/>
      <c r="P235" s="369"/>
      <c r="Q235" s="369"/>
      <c r="R235" s="369"/>
      <c r="S235" s="369"/>
      <c r="T235" s="369"/>
      <c r="U235" s="369"/>
      <c r="V235" s="369"/>
      <c r="W235" s="369"/>
      <c r="X235" s="369"/>
      <c r="Y235" s="369"/>
      <c r="Z235" s="369"/>
      <c r="AA235" s="369"/>
      <c r="AB235" s="369"/>
      <c r="AC235" s="369"/>
      <c r="AD235" s="369"/>
      <c r="AE235" s="369"/>
      <c r="AF235" s="369"/>
      <c r="AG235" s="369"/>
      <c r="AH235" s="369"/>
      <c r="AI235" s="369"/>
      <c r="AJ235" s="369"/>
      <c r="AK235" s="369"/>
      <c r="AL235" s="369"/>
    </row>
    <row r="236" spans="1:38" ht="52.8">
      <c r="A236" s="375"/>
      <c r="B236" s="398"/>
      <c r="C236" s="372" t="s">
        <v>2346</v>
      </c>
      <c r="D236" s="840"/>
      <c r="E236" s="858"/>
      <c r="F236" s="384" t="s">
        <v>2347</v>
      </c>
      <c r="G236" s="384"/>
      <c r="H236" s="369"/>
      <c r="I236" s="369"/>
      <c r="J236" s="369"/>
      <c r="K236" s="369"/>
      <c r="L236" s="369"/>
      <c r="M236" s="369"/>
      <c r="N236" s="369"/>
      <c r="O236" s="369"/>
      <c r="P236" s="369"/>
      <c r="Q236" s="369"/>
      <c r="R236" s="369"/>
      <c r="S236" s="369"/>
      <c r="T236" s="369"/>
      <c r="U236" s="369"/>
      <c r="V236" s="369"/>
      <c r="W236" s="369"/>
      <c r="X236" s="369"/>
      <c r="Y236" s="369"/>
      <c r="Z236" s="369"/>
      <c r="AA236" s="369"/>
      <c r="AB236" s="369"/>
      <c r="AC236" s="369"/>
      <c r="AD236" s="369"/>
      <c r="AE236" s="369"/>
      <c r="AF236" s="369"/>
      <c r="AG236" s="369"/>
      <c r="AH236" s="369"/>
      <c r="AI236" s="369"/>
      <c r="AJ236" s="369"/>
      <c r="AK236" s="369"/>
      <c r="AL236" s="369"/>
    </row>
    <row r="237" spans="1:38" ht="26.4">
      <c r="A237" s="375"/>
      <c r="B237" s="398"/>
      <c r="C237" s="372" t="s">
        <v>2348</v>
      </c>
      <c r="D237" s="840"/>
      <c r="E237" s="858"/>
      <c r="F237" s="384" t="s">
        <v>2349</v>
      </c>
      <c r="G237" s="384"/>
      <c r="H237" s="369"/>
      <c r="I237" s="369"/>
      <c r="J237" s="369"/>
      <c r="K237" s="369"/>
      <c r="L237" s="369"/>
      <c r="M237" s="369"/>
      <c r="N237" s="369"/>
      <c r="O237" s="369"/>
      <c r="P237" s="369"/>
      <c r="Q237" s="369"/>
      <c r="R237" s="369"/>
      <c r="S237" s="369"/>
      <c r="T237" s="369"/>
      <c r="U237" s="369"/>
      <c r="V237" s="369"/>
      <c r="W237" s="369"/>
      <c r="X237" s="369"/>
      <c r="Y237" s="369"/>
      <c r="Z237" s="369"/>
      <c r="AA237" s="369"/>
      <c r="AB237" s="369"/>
      <c r="AC237" s="369"/>
      <c r="AD237" s="369"/>
      <c r="AE237" s="369"/>
      <c r="AF237" s="369"/>
      <c r="AG237" s="369"/>
      <c r="AH237" s="369"/>
      <c r="AI237" s="369"/>
      <c r="AJ237" s="369"/>
      <c r="AK237" s="369"/>
      <c r="AL237" s="369"/>
    </row>
    <row r="238" spans="1:38" ht="15" customHeight="1">
      <c r="A238" s="375"/>
      <c r="B238" s="398"/>
      <c r="C238" s="372" t="s">
        <v>2350</v>
      </c>
      <c r="D238" s="840"/>
      <c r="E238" s="858"/>
      <c r="F238" s="384" t="s">
        <v>2351</v>
      </c>
      <c r="G238" s="384"/>
      <c r="H238" s="369"/>
      <c r="I238" s="369"/>
      <c r="J238" s="369"/>
      <c r="K238" s="369"/>
      <c r="L238" s="369"/>
      <c r="M238" s="369"/>
      <c r="N238" s="369"/>
      <c r="O238" s="369"/>
      <c r="P238" s="369"/>
      <c r="Q238" s="369"/>
      <c r="R238" s="369"/>
      <c r="S238" s="369"/>
      <c r="T238" s="369"/>
      <c r="U238" s="369"/>
      <c r="V238" s="369"/>
      <c r="W238" s="369"/>
      <c r="X238" s="369"/>
      <c r="Y238" s="369"/>
      <c r="Z238" s="369"/>
      <c r="AA238" s="369"/>
      <c r="AB238" s="369"/>
      <c r="AC238" s="369"/>
      <c r="AD238" s="369"/>
      <c r="AE238" s="369"/>
      <c r="AF238" s="369"/>
      <c r="AG238" s="369"/>
      <c r="AH238" s="369"/>
      <c r="AI238" s="369"/>
      <c r="AJ238" s="369"/>
      <c r="AK238" s="369"/>
      <c r="AL238" s="369"/>
    </row>
    <row r="239" spans="1:38" ht="39.6">
      <c r="A239" s="375"/>
      <c r="B239" s="398"/>
      <c r="C239" s="372" t="s">
        <v>2352</v>
      </c>
      <c r="D239" s="840"/>
      <c r="E239" s="859"/>
      <c r="F239" s="384" t="s">
        <v>2353</v>
      </c>
      <c r="G239" s="384"/>
      <c r="H239" s="369"/>
      <c r="I239" s="369"/>
      <c r="J239" s="369"/>
      <c r="K239" s="369"/>
      <c r="L239" s="369"/>
      <c r="M239" s="369"/>
      <c r="N239" s="369"/>
      <c r="O239" s="369"/>
      <c r="P239" s="369"/>
      <c r="Q239" s="369"/>
      <c r="R239" s="369"/>
      <c r="S239" s="369"/>
      <c r="T239" s="369"/>
      <c r="U239" s="369"/>
      <c r="V239" s="369"/>
      <c r="W239" s="369"/>
      <c r="X239" s="369"/>
      <c r="Y239" s="369"/>
      <c r="Z239" s="369"/>
      <c r="AA239" s="369"/>
      <c r="AB239" s="369"/>
      <c r="AC239" s="369"/>
      <c r="AD239" s="369"/>
      <c r="AE239" s="369"/>
      <c r="AF239" s="369"/>
      <c r="AG239" s="369"/>
      <c r="AH239" s="369"/>
      <c r="AI239" s="369"/>
      <c r="AJ239" s="369"/>
      <c r="AK239" s="369"/>
      <c r="AL239" s="369"/>
    </row>
    <row r="240" spans="1:38" ht="52.8">
      <c r="A240" s="375"/>
      <c r="B240" s="398"/>
      <c r="C240" s="372" t="s">
        <v>2354</v>
      </c>
      <c r="D240" s="840"/>
      <c r="E240" s="384" t="s">
        <v>2355</v>
      </c>
      <c r="F240" s="384"/>
      <c r="G240" s="384"/>
      <c r="H240" s="369"/>
      <c r="I240" s="369"/>
      <c r="J240" s="369"/>
      <c r="K240" s="369"/>
      <c r="L240" s="369"/>
      <c r="M240" s="369"/>
      <c r="N240" s="369"/>
      <c r="O240" s="369"/>
      <c r="P240" s="369"/>
      <c r="Q240" s="369"/>
      <c r="R240" s="369"/>
      <c r="S240" s="369"/>
      <c r="T240" s="369"/>
      <c r="U240" s="369"/>
      <c r="V240" s="369"/>
      <c r="W240" s="369"/>
      <c r="X240" s="369"/>
      <c r="Y240" s="369"/>
      <c r="Z240" s="369"/>
      <c r="AA240" s="369"/>
      <c r="AB240" s="369"/>
      <c r="AC240" s="369"/>
      <c r="AD240" s="369"/>
      <c r="AE240" s="369"/>
      <c r="AF240" s="369"/>
      <c r="AG240" s="369"/>
      <c r="AH240" s="369"/>
      <c r="AI240" s="369"/>
      <c r="AJ240" s="369"/>
      <c r="AK240" s="369"/>
      <c r="AL240" s="369"/>
    </row>
    <row r="241" spans="1:38" ht="39.6">
      <c r="A241" s="375"/>
      <c r="B241" s="398"/>
      <c r="C241" s="372" t="s">
        <v>2356</v>
      </c>
      <c r="D241" s="840"/>
      <c r="E241" s="384" t="s">
        <v>2357</v>
      </c>
      <c r="F241" s="384"/>
      <c r="G241" s="384"/>
      <c r="H241" s="369"/>
      <c r="I241" s="369"/>
      <c r="J241" s="369"/>
      <c r="K241" s="369"/>
      <c r="L241" s="369"/>
      <c r="M241" s="369"/>
      <c r="N241" s="369"/>
      <c r="O241" s="369"/>
      <c r="P241" s="369"/>
      <c r="Q241" s="369"/>
      <c r="R241" s="369"/>
      <c r="S241" s="369"/>
      <c r="T241" s="369"/>
      <c r="U241" s="369"/>
      <c r="V241" s="369"/>
      <c r="W241" s="369"/>
      <c r="X241" s="369"/>
      <c r="Y241" s="369"/>
      <c r="Z241" s="369"/>
      <c r="AA241" s="369"/>
      <c r="AB241" s="369"/>
      <c r="AC241" s="369"/>
      <c r="AD241" s="369"/>
      <c r="AE241" s="369"/>
      <c r="AF241" s="369"/>
      <c r="AG241" s="369"/>
      <c r="AH241" s="369"/>
      <c r="AI241" s="369"/>
      <c r="AJ241" s="369"/>
      <c r="AK241" s="369"/>
      <c r="AL241" s="369"/>
    </row>
    <row r="242" spans="1:38" ht="15" customHeight="1">
      <c r="A242" s="375"/>
      <c r="B242" s="398"/>
      <c r="C242" s="372" t="s">
        <v>2358</v>
      </c>
      <c r="D242" s="840"/>
      <c r="E242" s="857" t="s">
        <v>2359</v>
      </c>
      <c r="F242" s="384"/>
      <c r="G242" s="384"/>
      <c r="H242" s="369"/>
      <c r="I242" s="369"/>
      <c r="J242" s="369"/>
      <c r="K242" s="369"/>
      <c r="L242" s="369"/>
      <c r="M242" s="369"/>
      <c r="N242" s="369"/>
      <c r="O242" s="369"/>
      <c r="P242" s="369"/>
      <c r="Q242" s="369"/>
      <c r="R242" s="369"/>
      <c r="S242" s="369"/>
      <c r="T242" s="369"/>
      <c r="U242" s="369"/>
      <c r="V242" s="369"/>
      <c r="W242" s="369"/>
      <c r="X242" s="369"/>
      <c r="Y242" s="369"/>
      <c r="Z242" s="369"/>
      <c r="AA242" s="369"/>
      <c r="AB242" s="369"/>
      <c r="AC242" s="369"/>
      <c r="AD242" s="369"/>
      <c r="AE242" s="369"/>
      <c r="AF242" s="369"/>
      <c r="AG242" s="369"/>
      <c r="AH242" s="369"/>
      <c r="AI242" s="369"/>
      <c r="AJ242" s="369"/>
      <c r="AK242" s="369"/>
      <c r="AL242" s="369"/>
    </row>
    <row r="243" spans="1:38" ht="26.1" customHeight="1">
      <c r="A243" s="375"/>
      <c r="B243" s="398"/>
      <c r="C243" s="372" t="s">
        <v>2360</v>
      </c>
      <c r="D243" s="840"/>
      <c r="E243" s="858"/>
      <c r="F243" s="384" t="s">
        <v>2361</v>
      </c>
      <c r="G243" s="384"/>
      <c r="H243" s="369"/>
      <c r="I243" s="369"/>
      <c r="J243" s="369"/>
      <c r="K243" s="369"/>
      <c r="L243" s="369"/>
      <c r="M243" s="369"/>
      <c r="N243" s="369"/>
      <c r="O243" s="369"/>
      <c r="P243" s="369"/>
      <c r="Q243" s="369"/>
      <c r="R243" s="369"/>
      <c r="S243" s="369"/>
      <c r="T243" s="369"/>
      <c r="U243" s="369"/>
      <c r="V243" s="369"/>
      <c r="W243" s="369"/>
      <c r="X243" s="369"/>
      <c r="Y243" s="369"/>
      <c r="Z243" s="369"/>
      <c r="AA243" s="369"/>
      <c r="AB243" s="369"/>
      <c r="AC243" s="369"/>
      <c r="AD243" s="369"/>
      <c r="AE243" s="369"/>
      <c r="AF243" s="369"/>
      <c r="AG243" s="369"/>
      <c r="AH243" s="369"/>
      <c r="AI243" s="369"/>
      <c r="AJ243" s="369"/>
      <c r="AK243" s="369"/>
      <c r="AL243" s="369"/>
    </row>
    <row r="244" spans="1:38" ht="26.4">
      <c r="A244" s="375"/>
      <c r="B244" s="398"/>
      <c r="C244" s="372" t="s">
        <v>2362</v>
      </c>
      <c r="D244" s="840"/>
      <c r="E244" s="859"/>
      <c r="F244" s="384" t="s">
        <v>2363</v>
      </c>
      <c r="G244" s="384"/>
      <c r="H244" s="369"/>
      <c r="I244" s="369"/>
      <c r="J244" s="369"/>
      <c r="K244" s="369"/>
      <c r="L244" s="369"/>
      <c r="M244" s="369"/>
      <c r="N244" s="369"/>
      <c r="O244" s="369"/>
      <c r="P244" s="369"/>
      <c r="Q244" s="369"/>
      <c r="R244" s="369"/>
      <c r="S244" s="369"/>
      <c r="T244" s="369"/>
      <c r="U244" s="369"/>
      <c r="V244" s="369"/>
      <c r="W244" s="369"/>
      <c r="X244" s="369"/>
      <c r="Y244" s="369"/>
      <c r="Z244" s="369"/>
      <c r="AA244" s="369"/>
      <c r="AB244" s="369"/>
      <c r="AC244" s="369"/>
      <c r="AD244" s="369"/>
      <c r="AE244" s="369"/>
      <c r="AF244" s="369"/>
      <c r="AG244" s="369"/>
      <c r="AH244" s="369"/>
      <c r="AI244" s="369"/>
      <c r="AJ244" s="369"/>
      <c r="AK244" s="369"/>
      <c r="AL244" s="369"/>
    </row>
    <row r="245" spans="1:38" ht="39.6">
      <c r="A245" s="375"/>
      <c r="B245" s="398"/>
      <c r="C245" s="372" t="s">
        <v>2364</v>
      </c>
      <c r="D245" s="840"/>
      <c r="E245" s="384" t="s">
        <v>2365</v>
      </c>
      <c r="F245" s="384"/>
      <c r="G245" s="384"/>
      <c r="H245" s="369"/>
      <c r="I245" s="369"/>
      <c r="J245" s="369"/>
      <c r="K245" s="369"/>
      <c r="L245" s="369"/>
      <c r="M245" s="369"/>
      <c r="N245" s="369"/>
      <c r="O245" s="369"/>
      <c r="P245" s="369"/>
      <c r="Q245" s="369"/>
      <c r="R245" s="369"/>
      <c r="S245" s="369"/>
      <c r="T245" s="369"/>
      <c r="U245" s="369"/>
      <c r="V245" s="369"/>
      <c r="W245" s="369"/>
      <c r="X245" s="369"/>
      <c r="Y245" s="369"/>
      <c r="Z245" s="369"/>
      <c r="AA245" s="369"/>
      <c r="AB245" s="369"/>
      <c r="AC245" s="369"/>
      <c r="AD245" s="369"/>
      <c r="AE245" s="369"/>
      <c r="AF245" s="369"/>
      <c r="AG245" s="369"/>
      <c r="AH245" s="369"/>
      <c r="AI245" s="369"/>
      <c r="AJ245" s="369"/>
      <c r="AK245" s="369"/>
      <c r="AL245" s="369"/>
    </row>
    <row r="246" spans="1:38" ht="79.2">
      <c r="A246" s="375"/>
      <c r="B246" s="398"/>
      <c r="C246" s="372" t="s">
        <v>2366</v>
      </c>
      <c r="D246" s="840"/>
      <c r="E246" s="384" t="s">
        <v>2367</v>
      </c>
      <c r="F246" s="384"/>
      <c r="G246" s="384"/>
      <c r="H246" s="369"/>
      <c r="I246" s="369"/>
      <c r="J246" s="369"/>
      <c r="K246" s="369"/>
      <c r="L246" s="369"/>
      <c r="M246" s="369"/>
      <c r="N246" s="369"/>
      <c r="O246" s="369"/>
      <c r="P246" s="369"/>
      <c r="Q246" s="369"/>
      <c r="R246" s="369"/>
      <c r="S246" s="369"/>
      <c r="T246" s="369"/>
      <c r="U246" s="369"/>
      <c r="V246" s="369"/>
      <c r="W246" s="369"/>
      <c r="X246" s="369"/>
      <c r="Y246" s="369"/>
      <c r="Z246" s="369"/>
      <c r="AA246" s="369"/>
      <c r="AB246" s="369"/>
      <c r="AC246" s="369"/>
      <c r="AD246" s="369"/>
      <c r="AE246" s="369"/>
      <c r="AF246" s="369"/>
      <c r="AG246" s="369"/>
      <c r="AH246" s="369"/>
      <c r="AI246" s="369"/>
      <c r="AJ246" s="369"/>
      <c r="AK246" s="369"/>
      <c r="AL246" s="369"/>
    </row>
    <row r="247" spans="1:38" ht="52.8">
      <c r="A247" s="375"/>
      <c r="B247" s="398"/>
      <c r="C247" s="372" t="s">
        <v>2368</v>
      </c>
      <c r="D247" s="841"/>
      <c r="E247" s="384" t="s">
        <v>2369</v>
      </c>
      <c r="F247" s="384"/>
      <c r="G247" s="384"/>
      <c r="H247" s="369"/>
      <c r="I247" s="369"/>
      <c r="J247" s="369"/>
      <c r="K247" s="369"/>
      <c r="L247" s="369"/>
      <c r="M247" s="369"/>
      <c r="N247" s="369"/>
      <c r="O247" s="369"/>
      <c r="P247" s="369"/>
      <c r="Q247" s="369"/>
      <c r="R247" s="369"/>
      <c r="S247" s="369"/>
      <c r="T247" s="369"/>
      <c r="U247" s="369"/>
      <c r="V247" s="369"/>
      <c r="W247" s="369"/>
      <c r="X247" s="369"/>
      <c r="Y247" s="369"/>
      <c r="Z247" s="369"/>
      <c r="AA247" s="369"/>
      <c r="AB247" s="369"/>
      <c r="AC247" s="369"/>
      <c r="AD247" s="369"/>
      <c r="AE247" s="369"/>
      <c r="AF247" s="369"/>
      <c r="AG247" s="369"/>
      <c r="AH247" s="369"/>
      <c r="AI247" s="369"/>
      <c r="AJ247" s="369"/>
      <c r="AK247" s="369"/>
      <c r="AL247" s="369"/>
    </row>
    <row r="248" spans="1:38" ht="36">
      <c r="A248" s="375"/>
      <c r="B248" s="398"/>
      <c r="C248" s="378" t="s">
        <v>2370</v>
      </c>
      <c r="D248" s="378" t="s">
        <v>2371</v>
      </c>
      <c r="E248" s="381"/>
      <c r="F248" s="381"/>
      <c r="G248" s="399"/>
      <c r="H248" s="369"/>
      <c r="I248" s="369"/>
      <c r="J248" s="369"/>
      <c r="K248" s="369"/>
      <c r="L248" s="369"/>
      <c r="M248" s="369"/>
      <c r="N248" s="369"/>
      <c r="O248" s="369"/>
      <c r="P248" s="369"/>
      <c r="Q248" s="369"/>
      <c r="R248" s="369"/>
      <c r="S248" s="369"/>
      <c r="T248" s="369"/>
      <c r="U248" s="369"/>
      <c r="V248" s="369"/>
      <c r="W248" s="369"/>
      <c r="X248" s="369"/>
      <c r="Y248" s="369"/>
      <c r="Z248" s="369"/>
      <c r="AA248" s="369"/>
      <c r="AB248" s="369"/>
      <c r="AC248" s="369"/>
      <c r="AD248" s="369"/>
      <c r="AE248" s="369"/>
      <c r="AF248" s="369"/>
      <c r="AG248" s="369"/>
      <c r="AH248" s="369"/>
      <c r="AI248" s="369"/>
      <c r="AJ248" s="369"/>
      <c r="AK248" s="369"/>
      <c r="AL248" s="369"/>
    </row>
    <row r="249" spans="1:38">
      <c r="A249" s="400"/>
      <c r="B249" s="369"/>
      <c r="C249" s="369"/>
      <c r="D249" s="369"/>
      <c r="E249" s="369"/>
      <c r="F249" s="369"/>
      <c r="G249" s="369"/>
      <c r="H249" s="369"/>
      <c r="I249" s="369"/>
      <c r="J249" s="369"/>
      <c r="K249" s="369"/>
      <c r="L249" s="369"/>
      <c r="M249" s="369"/>
      <c r="N249" s="369"/>
      <c r="O249" s="369"/>
      <c r="P249" s="369"/>
      <c r="Q249" s="369"/>
      <c r="R249" s="369"/>
      <c r="S249" s="369"/>
      <c r="T249" s="369"/>
      <c r="U249" s="369"/>
      <c r="V249" s="369"/>
      <c r="W249" s="369"/>
      <c r="X249" s="369"/>
      <c r="Y249" s="369"/>
      <c r="Z249" s="369"/>
      <c r="AA249" s="369"/>
      <c r="AB249" s="369"/>
      <c r="AC249" s="369"/>
      <c r="AD249" s="369"/>
      <c r="AE249" s="369"/>
      <c r="AF249" s="369"/>
      <c r="AG249" s="369"/>
      <c r="AH249" s="369"/>
      <c r="AI249" s="369"/>
      <c r="AJ249" s="369"/>
      <c r="AK249" s="369"/>
      <c r="AL249" s="369"/>
    </row>
    <row r="250" spans="1:38">
      <c r="A250" s="400"/>
      <c r="B250" s="369"/>
      <c r="C250" s="369"/>
      <c r="D250" s="369"/>
      <c r="E250" s="369"/>
      <c r="F250" s="369"/>
      <c r="G250" s="369"/>
      <c r="H250" s="369"/>
      <c r="I250" s="369"/>
      <c r="J250" s="369"/>
      <c r="K250" s="369"/>
      <c r="L250" s="369"/>
      <c r="M250" s="369"/>
      <c r="N250" s="369"/>
      <c r="O250" s="369"/>
      <c r="P250" s="369"/>
      <c r="Q250" s="369"/>
      <c r="R250" s="369"/>
      <c r="S250" s="369"/>
      <c r="T250" s="369"/>
      <c r="U250" s="369"/>
      <c r="V250" s="369"/>
      <c r="W250" s="369"/>
      <c r="X250" s="369"/>
      <c r="Y250" s="369"/>
      <c r="Z250" s="369"/>
      <c r="AA250" s="369"/>
      <c r="AB250" s="369"/>
      <c r="AC250" s="369"/>
      <c r="AD250" s="369"/>
      <c r="AE250" s="369"/>
      <c r="AF250" s="369"/>
      <c r="AG250" s="369"/>
      <c r="AH250" s="369"/>
      <c r="AI250" s="369"/>
      <c r="AJ250" s="369"/>
      <c r="AK250" s="369"/>
      <c r="AL250" s="369"/>
    </row>
    <row r="251" spans="1:38">
      <c r="A251" s="400"/>
      <c r="B251" s="369"/>
      <c r="C251" s="369"/>
      <c r="D251" s="369"/>
      <c r="E251" s="369"/>
      <c r="F251" s="369"/>
      <c r="G251" s="369"/>
      <c r="H251" s="369"/>
      <c r="I251" s="369"/>
      <c r="J251" s="369"/>
      <c r="K251" s="369"/>
      <c r="L251" s="369"/>
      <c r="M251" s="369"/>
      <c r="N251" s="369"/>
      <c r="O251" s="369"/>
      <c r="P251" s="369"/>
      <c r="Q251" s="369"/>
      <c r="R251" s="369"/>
      <c r="S251" s="369"/>
      <c r="T251" s="369"/>
      <c r="U251" s="369"/>
      <c r="V251" s="369"/>
      <c r="W251" s="369"/>
      <c r="X251" s="369"/>
      <c r="Y251" s="369"/>
      <c r="Z251" s="369"/>
      <c r="AA251" s="369"/>
      <c r="AB251" s="369"/>
      <c r="AC251" s="369"/>
      <c r="AD251" s="369"/>
      <c r="AE251" s="369"/>
      <c r="AF251" s="369"/>
      <c r="AG251" s="369"/>
      <c r="AH251" s="369"/>
      <c r="AI251" s="369"/>
      <c r="AJ251" s="369"/>
      <c r="AK251" s="369"/>
      <c r="AL251" s="369"/>
    </row>
    <row r="252" spans="1:38">
      <c r="A252" s="400"/>
      <c r="B252" s="369"/>
      <c r="C252" s="369"/>
      <c r="D252" s="369"/>
      <c r="E252" s="369"/>
      <c r="F252" s="369"/>
      <c r="G252" s="369"/>
      <c r="H252" s="369"/>
      <c r="I252" s="369"/>
      <c r="J252" s="369"/>
      <c r="K252" s="369"/>
      <c r="L252" s="369"/>
      <c r="M252" s="369"/>
      <c r="N252" s="369"/>
      <c r="O252" s="369"/>
      <c r="P252" s="369"/>
      <c r="Q252" s="369"/>
      <c r="R252" s="369"/>
      <c r="S252" s="369"/>
      <c r="T252" s="369"/>
      <c r="U252" s="369"/>
      <c r="V252" s="369"/>
      <c r="W252" s="369"/>
      <c r="X252" s="369"/>
      <c r="Y252" s="369"/>
      <c r="Z252" s="369"/>
      <c r="AA252" s="369"/>
      <c r="AB252" s="369"/>
      <c r="AC252" s="369"/>
      <c r="AD252" s="369"/>
      <c r="AE252" s="369"/>
      <c r="AF252" s="369"/>
      <c r="AG252" s="369"/>
      <c r="AH252" s="369"/>
      <c r="AI252" s="369"/>
      <c r="AJ252" s="369"/>
      <c r="AK252" s="369"/>
      <c r="AL252" s="369"/>
    </row>
    <row r="253" spans="1:38">
      <c r="A253" s="400"/>
      <c r="B253" s="369"/>
      <c r="C253" s="369"/>
      <c r="D253" s="369"/>
      <c r="E253" s="369"/>
      <c r="F253" s="369"/>
      <c r="G253" s="369"/>
      <c r="H253" s="369"/>
      <c r="I253" s="369"/>
      <c r="J253" s="369"/>
      <c r="K253" s="369"/>
      <c r="L253" s="369"/>
      <c r="M253" s="369"/>
      <c r="N253" s="369"/>
      <c r="O253" s="369"/>
      <c r="P253" s="369"/>
      <c r="Q253" s="369"/>
      <c r="R253" s="369"/>
      <c r="S253" s="369"/>
      <c r="T253" s="369"/>
      <c r="U253" s="369"/>
      <c r="V253" s="369"/>
      <c r="W253" s="369"/>
      <c r="X253" s="369"/>
      <c r="Y253" s="369"/>
      <c r="Z253" s="369"/>
      <c r="AA253" s="369"/>
      <c r="AB253" s="369"/>
      <c r="AC253" s="369"/>
      <c r="AD253" s="369"/>
      <c r="AE253" s="369"/>
      <c r="AF253" s="369"/>
      <c r="AG253" s="369"/>
      <c r="AH253" s="369"/>
      <c r="AI253" s="369"/>
      <c r="AJ253" s="369"/>
      <c r="AK253" s="369"/>
      <c r="AL253" s="369"/>
    </row>
    <row r="254" spans="1:38">
      <c r="A254" s="400"/>
      <c r="B254" s="369"/>
      <c r="C254" s="369"/>
      <c r="D254" s="369"/>
      <c r="E254" s="369"/>
      <c r="F254" s="369"/>
      <c r="G254" s="369"/>
      <c r="H254" s="369"/>
      <c r="I254" s="369"/>
      <c r="J254" s="369"/>
      <c r="K254" s="369"/>
      <c r="L254" s="369"/>
      <c r="M254" s="369"/>
      <c r="N254" s="369"/>
      <c r="O254" s="369"/>
      <c r="P254" s="369"/>
      <c r="Q254" s="369"/>
      <c r="R254" s="369"/>
      <c r="S254" s="369"/>
      <c r="T254" s="369"/>
      <c r="U254" s="369"/>
      <c r="V254" s="369"/>
      <c r="W254" s="369"/>
      <c r="X254" s="369"/>
      <c r="Y254" s="369"/>
      <c r="Z254" s="369"/>
      <c r="AA254" s="369"/>
      <c r="AB254" s="369"/>
      <c r="AC254" s="369"/>
      <c r="AD254" s="369"/>
      <c r="AE254" s="369"/>
      <c r="AF254" s="369"/>
      <c r="AG254" s="369"/>
      <c r="AH254" s="369"/>
      <c r="AI254" s="369"/>
      <c r="AJ254" s="369"/>
      <c r="AK254" s="369"/>
      <c r="AL254" s="369"/>
    </row>
    <row r="255" spans="1:38">
      <c r="A255" s="400"/>
      <c r="B255" s="369"/>
      <c r="C255" s="369"/>
      <c r="D255" s="369"/>
      <c r="E255" s="369"/>
      <c r="F255" s="369"/>
      <c r="G255" s="369"/>
      <c r="H255" s="369"/>
      <c r="I255" s="369"/>
      <c r="J255" s="369"/>
      <c r="K255" s="369"/>
      <c r="L255" s="369"/>
      <c r="M255" s="369"/>
      <c r="N255" s="369"/>
      <c r="O255" s="369"/>
      <c r="P255" s="369"/>
      <c r="Q255" s="369"/>
      <c r="R255" s="369"/>
      <c r="S255" s="369"/>
      <c r="T255" s="369"/>
      <c r="U255" s="369"/>
      <c r="V255" s="369"/>
      <c r="W255" s="369"/>
      <c r="X255" s="369"/>
      <c r="Y255" s="369"/>
      <c r="Z255" s="369"/>
      <c r="AA255" s="369"/>
      <c r="AB255" s="369"/>
      <c r="AC255" s="369"/>
      <c r="AD255" s="369"/>
      <c r="AE255" s="369"/>
      <c r="AF255" s="369"/>
      <c r="AG255" s="369"/>
      <c r="AH255" s="369"/>
      <c r="AI255" s="369"/>
      <c r="AJ255" s="369"/>
      <c r="AK255" s="369"/>
      <c r="AL255" s="369"/>
    </row>
    <row r="256" spans="1:38">
      <c r="A256" s="400"/>
      <c r="B256" s="369"/>
      <c r="C256" s="369"/>
      <c r="D256" s="369"/>
      <c r="E256" s="369"/>
      <c r="F256" s="369"/>
      <c r="G256" s="369"/>
      <c r="H256" s="369"/>
      <c r="I256" s="369"/>
      <c r="J256" s="369"/>
      <c r="K256" s="369"/>
      <c r="L256" s="369"/>
      <c r="M256" s="369"/>
      <c r="N256" s="369"/>
      <c r="O256" s="369"/>
      <c r="P256" s="369"/>
      <c r="Q256" s="369"/>
      <c r="R256" s="369"/>
      <c r="S256" s="369"/>
      <c r="T256" s="369"/>
      <c r="U256" s="369"/>
      <c r="V256" s="369"/>
      <c r="W256" s="369"/>
      <c r="X256" s="369"/>
      <c r="Y256" s="369"/>
      <c r="Z256" s="369"/>
      <c r="AA256" s="369"/>
      <c r="AB256" s="369"/>
      <c r="AC256" s="369"/>
      <c r="AD256" s="369"/>
      <c r="AE256" s="369"/>
      <c r="AF256" s="369"/>
      <c r="AG256" s="369"/>
      <c r="AH256" s="369"/>
      <c r="AI256" s="369"/>
      <c r="AJ256" s="369"/>
      <c r="AK256" s="369"/>
      <c r="AL256" s="369"/>
    </row>
    <row r="257" spans="1:38">
      <c r="A257" s="400"/>
      <c r="B257" s="369"/>
      <c r="C257" s="369"/>
      <c r="D257" s="369"/>
      <c r="E257" s="369"/>
      <c r="F257" s="369"/>
      <c r="G257" s="369"/>
      <c r="H257" s="369"/>
      <c r="I257" s="369"/>
      <c r="J257" s="369"/>
      <c r="K257" s="369"/>
      <c r="L257" s="369"/>
      <c r="M257" s="369"/>
      <c r="N257" s="369"/>
      <c r="O257" s="369"/>
      <c r="P257" s="369"/>
      <c r="Q257" s="369"/>
      <c r="R257" s="369"/>
      <c r="S257" s="369"/>
      <c r="T257" s="369"/>
      <c r="U257" s="369"/>
      <c r="V257" s="369"/>
      <c r="W257" s="369"/>
      <c r="X257" s="369"/>
      <c r="Y257" s="369"/>
      <c r="Z257" s="369"/>
      <c r="AA257" s="369"/>
      <c r="AB257" s="369"/>
      <c r="AC257" s="369"/>
      <c r="AD257" s="369"/>
      <c r="AE257" s="369"/>
      <c r="AF257" s="369"/>
      <c r="AG257" s="369"/>
      <c r="AH257" s="369"/>
      <c r="AI257" s="369"/>
      <c r="AJ257" s="369"/>
      <c r="AK257" s="369"/>
      <c r="AL257" s="369"/>
    </row>
    <row r="258" spans="1:38">
      <c r="A258" s="400"/>
      <c r="B258" s="369"/>
      <c r="C258" s="369"/>
      <c r="D258" s="369"/>
      <c r="E258" s="369"/>
      <c r="F258" s="369"/>
      <c r="G258" s="369"/>
      <c r="H258" s="369"/>
      <c r="I258" s="369"/>
      <c r="J258" s="369"/>
      <c r="K258" s="369"/>
      <c r="L258" s="369"/>
      <c r="M258" s="369"/>
      <c r="N258" s="369"/>
      <c r="O258" s="369"/>
      <c r="P258" s="369"/>
      <c r="Q258" s="369"/>
      <c r="R258" s="369"/>
      <c r="S258" s="369"/>
      <c r="T258" s="369"/>
      <c r="U258" s="369"/>
      <c r="V258" s="369"/>
      <c r="W258" s="369"/>
      <c r="X258" s="369"/>
      <c r="Y258" s="369"/>
      <c r="Z258" s="369"/>
      <c r="AA258" s="369"/>
      <c r="AB258" s="369"/>
      <c r="AC258" s="369"/>
      <c r="AD258" s="369"/>
      <c r="AE258" s="369"/>
      <c r="AF258" s="369"/>
      <c r="AG258" s="369"/>
      <c r="AH258" s="369"/>
      <c r="AI258" s="369"/>
      <c r="AJ258" s="369"/>
      <c r="AK258" s="369"/>
      <c r="AL258" s="369"/>
    </row>
    <row r="259" spans="1:38">
      <c r="A259" s="400"/>
      <c r="B259" s="369"/>
      <c r="C259" s="369"/>
      <c r="D259" s="369"/>
      <c r="E259" s="369"/>
      <c r="F259" s="369"/>
      <c r="G259" s="369"/>
      <c r="H259" s="369"/>
      <c r="I259" s="369"/>
      <c r="J259" s="369"/>
      <c r="K259" s="369"/>
      <c r="L259" s="369"/>
      <c r="M259" s="369"/>
      <c r="N259" s="369"/>
      <c r="O259" s="369"/>
      <c r="P259" s="369"/>
      <c r="Q259" s="369"/>
      <c r="R259" s="369"/>
      <c r="S259" s="369"/>
      <c r="T259" s="369"/>
      <c r="U259" s="369"/>
      <c r="V259" s="369"/>
      <c r="W259" s="369"/>
      <c r="X259" s="369"/>
      <c r="Y259" s="369"/>
      <c r="Z259" s="369"/>
      <c r="AA259" s="369"/>
      <c r="AB259" s="369"/>
      <c r="AC259" s="369"/>
      <c r="AD259" s="369"/>
      <c r="AE259" s="369"/>
      <c r="AF259" s="369"/>
      <c r="AG259" s="369"/>
      <c r="AH259" s="369"/>
      <c r="AI259" s="369"/>
      <c r="AJ259" s="369"/>
      <c r="AK259" s="369"/>
      <c r="AL259" s="369"/>
    </row>
    <row r="260" spans="1:38">
      <c r="A260" s="400"/>
      <c r="B260" s="369"/>
      <c r="C260" s="369"/>
      <c r="D260" s="369"/>
      <c r="E260" s="369"/>
      <c r="F260" s="369"/>
      <c r="G260" s="369"/>
      <c r="H260" s="369"/>
      <c r="I260" s="369"/>
      <c r="J260" s="369"/>
      <c r="K260" s="369"/>
      <c r="L260" s="369"/>
      <c r="M260" s="369"/>
      <c r="N260" s="369"/>
      <c r="O260" s="369"/>
      <c r="P260" s="369"/>
      <c r="Q260" s="369"/>
      <c r="R260" s="369"/>
      <c r="S260" s="369"/>
      <c r="T260" s="369"/>
      <c r="U260" s="369"/>
      <c r="V260" s="369"/>
      <c r="W260" s="369"/>
      <c r="X260" s="369"/>
      <c r="Y260" s="369"/>
      <c r="Z260" s="369"/>
      <c r="AA260" s="369"/>
      <c r="AB260" s="369"/>
      <c r="AC260" s="369"/>
      <c r="AD260" s="369"/>
      <c r="AE260" s="369"/>
      <c r="AF260" s="369"/>
      <c r="AG260" s="369"/>
      <c r="AH260" s="369"/>
      <c r="AI260" s="369"/>
      <c r="AJ260" s="369"/>
      <c r="AK260" s="369"/>
      <c r="AL260" s="369"/>
    </row>
    <row r="261" spans="1:38">
      <c r="A261" s="400"/>
      <c r="B261" s="369"/>
      <c r="C261" s="369"/>
      <c r="D261" s="369"/>
      <c r="E261" s="369"/>
      <c r="F261" s="369"/>
      <c r="G261" s="369"/>
      <c r="H261" s="369"/>
      <c r="I261" s="369"/>
      <c r="J261" s="369"/>
      <c r="K261" s="369"/>
      <c r="L261" s="369"/>
      <c r="M261" s="369"/>
      <c r="N261" s="369"/>
      <c r="O261" s="369"/>
      <c r="P261" s="369"/>
      <c r="Q261" s="369"/>
      <c r="R261" s="369"/>
      <c r="S261" s="369"/>
      <c r="T261" s="369"/>
      <c r="U261" s="369"/>
      <c r="V261" s="369"/>
      <c r="W261" s="369"/>
      <c r="X261" s="369"/>
      <c r="Y261" s="369"/>
      <c r="Z261" s="369"/>
      <c r="AA261" s="369"/>
      <c r="AB261" s="369"/>
      <c r="AC261" s="369"/>
      <c r="AD261" s="369"/>
      <c r="AE261" s="369"/>
      <c r="AF261" s="369"/>
      <c r="AG261" s="369"/>
      <c r="AH261" s="369"/>
      <c r="AI261" s="369"/>
      <c r="AJ261" s="369"/>
      <c r="AK261" s="369"/>
      <c r="AL261" s="369"/>
    </row>
    <row r="262" spans="1:38">
      <c r="A262" s="400"/>
      <c r="B262" s="369"/>
      <c r="C262" s="369"/>
      <c r="D262" s="369"/>
      <c r="E262" s="369"/>
      <c r="F262" s="369"/>
      <c r="G262" s="369"/>
      <c r="H262" s="369"/>
      <c r="I262" s="369"/>
      <c r="J262" s="369"/>
      <c r="K262" s="369"/>
      <c r="L262" s="369"/>
      <c r="M262" s="369"/>
      <c r="N262" s="369"/>
      <c r="O262" s="369"/>
      <c r="P262" s="369"/>
      <c r="Q262" s="369"/>
      <c r="R262" s="369"/>
      <c r="S262" s="369"/>
      <c r="T262" s="369"/>
      <c r="U262" s="369"/>
      <c r="V262" s="369"/>
      <c r="W262" s="369"/>
      <c r="X262" s="369"/>
      <c r="Y262" s="369"/>
      <c r="Z262" s="369"/>
      <c r="AA262" s="369"/>
      <c r="AB262" s="369"/>
      <c r="AC262" s="369"/>
      <c r="AD262" s="369"/>
      <c r="AE262" s="369"/>
      <c r="AF262" s="369"/>
      <c r="AG262" s="369"/>
      <c r="AH262" s="369"/>
      <c r="AI262" s="369"/>
      <c r="AJ262" s="369"/>
      <c r="AK262" s="369"/>
      <c r="AL262" s="369"/>
    </row>
    <row r="263" spans="1:38">
      <c r="A263" s="400"/>
      <c r="B263" s="369"/>
      <c r="C263" s="369"/>
      <c r="D263" s="369"/>
      <c r="E263" s="369"/>
      <c r="F263" s="369"/>
      <c r="G263" s="369"/>
      <c r="H263" s="369"/>
      <c r="I263" s="369"/>
      <c r="J263" s="369"/>
      <c r="K263" s="369"/>
      <c r="L263" s="369"/>
      <c r="M263" s="369"/>
      <c r="N263" s="369"/>
      <c r="O263" s="369"/>
      <c r="P263" s="369"/>
      <c r="Q263" s="369"/>
      <c r="R263" s="369"/>
      <c r="S263" s="369"/>
      <c r="T263" s="369"/>
      <c r="U263" s="369"/>
      <c r="V263" s="369"/>
      <c r="W263" s="369"/>
      <c r="X263" s="369"/>
      <c r="Y263" s="369"/>
      <c r="Z263" s="369"/>
      <c r="AA263" s="369"/>
      <c r="AB263" s="369"/>
      <c r="AC263" s="369"/>
      <c r="AD263" s="369"/>
      <c r="AE263" s="369"/>
      <c r="AF263" s="369"/>
      <c r="AG263" s="369"/>
      <c r="AH263" s="369"/>
      <c r="AI263" s="369"/>
      <c r="AJ263" s="369"/>
      <c r="AK263" s="369"/>
      <c r="AL263" s="369"/>
    </row>
    <row r="264" spans="1:38">
      <c r="A264" s="400"/>
      <c r="B264" s="369"/>
      <c r="C264" s="369"/>
      <c r="D264" s="369"/>
      <c r="E264" s="369"/>
      <c r="F264" s="369"/>
      <c r="G264" s="369"/>
      <c r="H264" s="369"/>
      <c r="I264" s="369"/>
      <c r="J264" s="369"/>
      <c r="K264" s="369"/>
      <c r="L264" s="369"/>
      <c r="M264" s="369"/>
      <c r="N264" s="369"/>
      <c r="O264" s="369"/>
      <c r="P264" s="369"/>
      <c r="Q264" s="369"/>
      <c r="R264" s="369"/>
      <c r="S264" s="369"/>
      <c r="T264" s="369"/>
      <c r="U264" s="369"/>
      <c r="V264" s="369"/>
      <c r="W264" s="369"/>
      <c r="X264" s="369"/>
      <c r="Y264" s="369"/>
      <c r="Z264" s="369"/>
      <c r="AA264" s="369"/>
      <c r="AB264" s="369"/>
      <c r="AC264" s="369"/>
      <c r="AD264" s="369"/>
      <c r="AE264" s="369"/>
      <c r="AF264" s="369"/>
      <c r="AG264" s="369"/>
      <c r="AH264" s="369"/>
      <c r="AI264" s="369"/>
      <c r="AJ264" s="369"/>
      <c r="AK264" s="369"/>
      <c r="AL264" s="369"/>
    </row>
    <row r="265" spans="1:38">
      <c r="A265" s="400"/>
      <c r="B265" s="369"/>
      <c r="C265" s="369"/>
      <c r="D265" s="369"/>
      <c r="E265" s="369"/>
      <c r="F265" s="369"/>
      <c r="G265" s="369"/>
      <c r="H265" s="369"/>
      <c r="I265" s="369"/>
      <c r="J265" s="369"/>
      <c r="K265" s="369"/>
      <c r="L265" s="369"/>
      <c r="M265" s="369"/>
      <c r="N265" s="369"/>
      <c r="O265" s="369"/>
      <c r="P265" s="369"/>
      <c r="Q265" s="369"/>
      <c r="R265" s="369"/>
      <c r="S265" s="369"/>
      <c r="T265" s="369"/>
      <c r="U265" s="369"/>
      <c r="V265" s="369"/>
      <c r="W265" s="369"/>
      <c r="X265" s="369"/>
      <c r="Y265" s="369"/>
      <c r="Z265" s="369"/>
      <c r="AA265" s="369"/>
      <c r="AB265" s="369"/>
      <c r="AC265" s="369"/>
      <c r="AD265" s="369"/>
      <c r="AE265" s="369"/>
      <c r="AF265" s="369"/>
      <c r="AG265" s="369"/>
      <c r="AH265" s="369"/>
      <c r="AI265" s="369"/>
      <c r="AJ265" s="369"/>
      <c r="AK265" s="369"/>
      <c r="AL265" s="369"/>
    </row>
    <row r="266" spans="1:38">
      <c r="A266" s="400"/>
      <c r="B266" s="369"/>
      <c r="C266" s="369"/>
      <c r="D266" s="369"/>
      <c r="E266" s="369"/>
      <c r="F266" s="369"/>
      <c r="G266" s="369"/>
      <c r="H266" s="369"/>
      <c r="I266" s="369"/>
      <c r="J266" s="369"/>
      <c r="K266" s="369"/>
      <c r="L266" s="369"/>
      <c r="M266" s="369"/>
      <c r="N266" s="369"/>
      <c r="O266" s="369"/>
      <c r="P266" s="369"/>
      <c r="Q266" s="369"/>
      <c r="R266" s="369"/>
      <c r="S266" s="369"/>
      <c r="T266" s="369"/>
      <c r="U266" s="369"/>
      <c r="V266" s="369"/>
      <c r="W266" s="369"/>
      <c r="X266" s="369"/>
      <c r="Y266" s="369"/>
      <c r="Z266" s="369"/>
      <c r="AA266" s="369"/>
      <c r="AB266" s="369"/>
      <c r="AC266" s="369"/>
      <c r="AD266" s="369"/>
      <c r="AE266" s="369"/>
      <c r="AF266" s="369"/>
      <c r="AG266" s="369"/>
      <c r="AH266" s="369"/>
      <c r="AI266" s="369"/>
      <c r="AJ266" s="369"/>
      <c r="AK266" s="369"/>
      <c r="AL266" s="369"/>
    </row>
    <row r="267" spans="1:38">
      <c r="A267" s="400"/>
      <c r="B267" s="369"/>
      <c r="C267" s="369"/>
      <c r="D267" s="369"/>
      <c r="E267" s="369"/>
      <c r="F267" s="369"/>
      <c r="G267" s="369"/>
      <c r="H267" s="369"/>
      <c r="I267" s="369"/>
      <c r="J267" s="369"/>
      <c r="K267" s="369"/>
      <c r="L267" s="369"/>
      <c r="M267" s="369"/>
      <c r="N267" s="369"/>
      <c r="O267" s="369"/>
      <c r="P267" s="369"/>
      <c r="Q267" s="369"/>
      <c r="R267" s="369"/>
      <c r="S267" s="369"/>
      <c r="T267" s="369"/>
      <c r="U267" s="369"/>
      <c r="V267" s="369"/>
      <c r="W267" s="369"/>
      <c r="X267" s="369"/>
      <c r="Y267" s="369"/>
      <c r="Z267" s="369"/>
      <c r="AA267" s="369"/>
      <c r="AB267" s="369"/>
      <c r="AC267" s="369"/>
      <c r="AD267" s="369"/>
      <c r="AE267" s="369"/>
      <c r="AF267" s="369"/>
      <c r="AG267" s="369"/>
      <c r="AH267" s="369"/>
      <c r="AI267" s="369"/>
      <c r="AJ267" s="369"/>
      <c r="AK267" s="369"/>
      <c r="AL267" s="369"/>
    </row>
    <row r="268" spans="1:38">
      <c r="A268" s="400"/>
      <c r="B268" s="369"/>
      <c r="C268" s="369"/>
      <c r="D268" s="369"/>
      <c r="E268" s="369"/>
      <c r="F268" s="369"/>
      <c r="G268" s="369"/>
      <c r="H268" s="369"/>
      <c r="I268" s="369"/>
      <c r="J268" s="369"/>
      <c r="K268" s="369"/>
      <c r="L268" s="369"/>
      <c r="M268" s="369"/>
      <c r="N268" s="369"/>
      <c r="O268" s="369"/>
      <c r="P268" s="369"/>
      <c r="Q268" s="369"/>
      <c r="R268" s="369"/>
      <c r="S268" s="369"/>
      <c r="T268" s="369"/>
      <c r="U268" s="369"/>
      <c r="V268" s="369"/>
      <c r="W268" s="369"/>
      <c r="X268" s="369"/>
      <c r="Y268" s="369"/>
      <c r="Z268" s="369"/>
      <c r="AA268" s="369"/>
      <c r="AB268" s="369"/>
      <c r="AC268" s="369"/>
      <c r="AD268" s="369"/>
      <c r="AE268" s="369"/>
      <c r="AF268" s="369"/>
      <c r="AG268" s="369"/>
      <c r="AH268" s="369"/>
      <c r="AI268" s="369"/>
      <c r="AJ268" s="369"/>
      <c r="AK268" s="369"/>
      <c r="AL268" s="369"/>
    </row>
    <row r="269" spans="1:38">
      <c r="A269" s="400"/>
      <c r="B269" s="369"/>
      <c r="C269" s="369"/>
      <c r="D269" s="369"/>
      <c r="E269" s="369"/>
      <c r="F269" s="369"/>
      <c r="G269" s="369"/>
      <c r="H269" s="369"/>
      <c r="I269" s="369"/>
      <c r="J269" s="369"/>
      <c r="K269" s="369"/>
      <c r="L269" s="369"/>
      <c r="M269" s="369"/>
      <c r="N269" s="369"/>
      <c r="O269" s="369"/>
      <c r="P269" s="369"/>
      <c r="Q269" s="369"/>
      <c r="R269" s="369"/>
      <c r="S269" s="369"/>
      <c r="T269" s="369"/>
      <c r="U269" s="369"/>
      <c r="V269" s="369"/>
      <c r="W269" s="369"/>
      <c r="X269" s="369"/>
      <c r="Y269" s="369"/>
      <c r="Z269" s="369"/>
      <c r="AA269" s="369"/>
      <c r="AB269" s="369"/>
      <c r="AC269" s="369"/>
      <c r="AD269" s="369"/>
      <c r="AE269" s="369"/>
      <c r="AF269" s="369"/>
      <c r="AG269" s="369"/>
      <c r="AH269" s="369"/>
      <c r="AI269" s="369"/>
      <c r="AJ269" s="369"/>
      <c r="AK269" s="369"/>
      <c r="AL269" s="369"/>
    </row>
    <row r="270" spans="1:38" ht="15" customHeight="1">
      <c r="A270" s="400"/>
      <c r="B270" s="369"/>
      <c r="C270" s="369"/>
      <c r="D270" s="369"/>
      <c r="E270" s="369"/>
      <c r="F270" s="369"/>
      <c r="G270" s="369"/>
      <c r="H270" s="369"/>
      <c r="I270" s="369"/>
      <c r="J270" s="369"/>
      <c r="K270" s="369"/>
      <c r="L270" s="369"/>
      <c r="M270" s="369"/>
      <c r="N270" s="369"/>
      <c r="O270" s="369"/>
      <c r="P270" s="369"/>
      <c r="Q270" s="369"/>
      <c r="R270" s="369"/>
      <c r="S270" s="369"/>
      <c r="T270" s="369"/>
      <c r="U270" s="369"/>
      <c r="V270" s="369"/>
      <c r="W270" s="369"/>
      <c r="X270" s="369"/>
      <c r="Y270" s="369"/>
      <c r="Z270" s="369"/>
      <c r="AA270" s="369"/>
      <c r="AB270" s="369"/>
      <c r="AC270" s="369"/>
      <c r="AD270" s="369"/>
      <c r="AE270" s="369"/>
      <c r="AF270" s="369"/>
      <c r="AG270" s="369"/>
      <c r="AH270" s="369"/>
      <c r="AI270" s="369"/>
      <c r="AJ270" s="369"/>
      <c r="AK270" s="369"/>
      <c r="AL270" s="369"/>
    </row>
    <row r="271" spans="1:38" ht="22.5" customHeight="1">
      <c r="A271" s="400"/>
      <c r="B271" s="369"/>
      <c r="C271" s="369"/>
      <c r="D271" s="369"/>
      <c r="E271" s="369"/>
      <c r="F271" s="369"/>
      <c r="G271" s="369"/>
      <c r="H271" s="369"/>
      <c r="I271" s="369"/>
      <c r="J271" s="369"/>
      <c r="K271" s="369"/>
      <c r="L271" s="369"/>
      <c r="M271" s="369"/>
      <c r="N271" s="369"/>
      <c r="O271" s="369"/>
      <c r="P271" s="369"/>
      <c r="Q271" s="369"/>
      <c r="R271" s="369"/>
      <c r="S271" s="369"/>
      <c r="T271" s="369"/>
      <c r="U271" s="369"/>
      <c r="V271" s="369"/>
      <c r="W271" s="369"/>
      <c r="X271" s="369"/>
      <c r="Y271" s="369"/>
      <c r="Z271" s="369"/>
      <c r="AA271" s="369"/>
      <c r="AB271" s="369"/>
      <c r="AC271" s="369"/>
      <c r="AD271" s="369"/>
      <c r="AE271" s="369"/>
      <c r="AF271" s="369"/>
      <c r="AG271" s="369"/>
      <c r="AH271" s="369"/>
      <c r="AI271" s="369"/>
      <c r="AJ271" s="369"/>
      <c r="AK271" s="369"/>
      <c r="AL271" s="369"/>
    </row>
    <row r="272" spans="1:38">
      <c r="A272" s="400"/>
      <c r="B272" s="369"/>
      <c r="C272" s="369"/>
      <c r="D272" s="369"/>
      <c r="E272" s="369"/>
      <c r="F272" s="369"/>
      <c r="G272" s="369"/>
      <c r="H272" s="369"/>
      <c r="I272" s="369"/>
      <c r="J272" s="369"/>
      <c r="K272" s="369"/>
      <c r="L272" s="369"/>
      <c r="M272" s="369"/>
      <c r="N272" s="369"/>
      <c r="O272" s="369"/>
      <c r="P272" s="369"/>
      <c r="Q272" s="369"/>
      <c r="R272" s="369"/>
      <c r="S272" s="369"/>
      <c r="T272" s="369"/>
      <c r="U272" s="369"/>
      <c r="V272" s="369"/>
      <c r="W272" s="369"/>
      <c r="X272" s="369"/>
      <c r="Y272" s="369"/>
      <c r="Z272" s="369"/>
      <c r="AA272" s="369"/>
      <c r="AB272" s="369"/>
      <c r="AC272" s="369"/>
      <c r="AD272" s="369"/>
      <c r="AE272" s="369"/>
      <c r="AF272" s="369"/>
      <c r="AG272" s="369"/>
      <c r="AH272" s="369"/>
      <c r="AI272" s="369"/>
      <c r="AJ272" s="369"/>
      <c r="AK272" s="369"/>
      <c r="AL272" s="369"/>
    </row>
    <row r="273" spans="1:38">
      <c r="A273" s="400"/>
      <c r="B273" s="369"/>
      <c r="C273" s="369"/>
      <c r="D273" s="369"/>
      <c r="E273" s="369"/>
      <c r="F273" s="369"/>
      <c r="G273" s="369"/>
      <c r="H273" s="369"/>
      <c r="I273" s="369"/>
      <c r="J273" s="369"/>
      <c r="K273" s="369"/>
      <c r="L273" s="369"/>
      <c r="M273" s="369"/>
      <c r="N273" s="369"/>
      <c r="O273" s="369"/>
      <c r="P273" s="369"/>
      <c r="Q273" s="369"/>
      <c r="R273" s="369"/>
      <c r="S273" s="369"/>
      <c r="T273" s="369"/>
      <c r="U273" s="369"/>
      <c r="V273" s="369"/>
      <c r="W273" s="369"/>
      <c r="X273" s="369"/>
      <c r="Y273" s="369"/>
      <c r="Z273" s="369"/>
      <c r="AA273" s="369"/>
      <c r="AB273" s="369"/>
      <c r="AC273" s="369"/>
      <c r="AD273" s="369"/>
      <c r="AE273" s="369"/>
      <c r="AF273" s="369"/>
      <c r="AG273" s="369"/>
      <c r="AH273" s="369"/>
      <c r="AI273" s="369"/>
      <c r="AJ273" s="369"/>
      <c r="AK273" s="369"/>
      <c r="AL273" s="369"/>
    </row>
    <row r="274" spans="1:38">
      <c r="A274" s="400"/>
      <c r="B274" s="369"/>
      <c r="C274" s="369"/>
      <c r="D274" s="369"/>
      <c r="E274" s="369"/>
      <c r="F274" s="369"/>
      <c r="G274" s="369"/>
      <c r="H274" s="369"/>
      <c r="I274" s="369"/>
      <c r="J274" s="369"/>
      <c r="K274" s="369"/>
      <c r="L274" s="369"/>
      <c r="M274" s="369"/>
      <c r="N274" s="369"/>
      <c r="O274" s="369"/>
      <c r="P274" s="369"/>
      <c r="Q274" s="369"/>
      <c r="R274" s="369"/>
      <c r="S274" s="369"/>
      <c r="T274" s="369"/>
      <c r="U274" s="369"/>
      <c r="V274" s="369"/>
      <c r="W274" s="369"/>
      <c r="X274" s="369"/>
      <c r="Y274" s="369"/>
      <c r="Z274" s="369"/>
      <c r="AA274" s="369"/>
      <c r="AB274" s="369"/>
      <c r="AC274" s="369"/>
      <c r="AD274" s="369"/>
      <c r="AE274" s="369"/>
      <c r="AF274" s="369"/>
      <c r="AG274" s="369"/>
      <c r="AH274" s="369"/>
      <c r="AI274" s="369"/>
      <c r="AJ274" s="369"/>
      <c r="AK274" s="369"/>
      <c r="AL274" s="369"/>
    </row>
    <row r="275" spans="1:38">
      <c r="A275" s="400"/>
      <c r="B275" s="369"/>
      <c r="C275" s="369"/>
      <c r="D275" s="369"/>
      <c r="E275" s="369"/>
      <c r="F275" s="369"/>
      <c r="G275" s="369"/>
      <c r="H275" s="369"/>
      <c r="I275" s="369"/>
      <c r="J275" s="369"/>
      <c r="K275" s="369"/>
      <c r="L275" s="369"/>
      <c r="M275" s="369"/>
      <c r="N275" s="369"/>
      <c r="O275" s="369"/>
      <c r="P275" s="369"/>
      <c r="Q275" s="369"/>
      <c r="R275" s="369"/>
      <c r="S275" s="369"/>
      <c r="T275" s="369"/>
      <c r="U275" s="369"/>
      <c r="V275" s="369"/>
      <c r="W275" s="369"/>
      <c r="X275" s="369"/>
      <c r="Y275" s="369"/>
      <c r="Z275" s="369"/>
      <c r="AA275" s="369"/>
      <c r="AB275" s="369"/>
      <c r="AC275" s="369"/>
      <c r="AD275" s="369"/>
      <c r="AE275" s="369"/>
      <c r="AF275" s="369"/>
      <c r="AG275" s="369"/>
      <c r="AH275" s="369"/>
      <c r="AI275" s="369"/>
      <c r="AJ275" s="369"/>
      <c r="AK275" s="369"/>
      <c r="AL275" s="369"/>
    </row>
    <row r="276" spans="1:38">
      <c r="A276" s="400"/>
      <c r="B276" s="369"/>
      <c r="C276" s="369"/>
      <c r="D276" s="369"/>
      <c r="E276" s="369"/>
      <c r="F276" s="369"/>
      <c r="G276" s="369"/>
      <c r="H276" s="369"/>
      <c r="I276" s="369"/>
      <c r="J276" s="369"/>
      <c r="K276" s="369"/>
      <c r="L276" s="369"/>
      <c r="M276" s="369"/>
      <c r="N276" s="369"/>
      <c r="O276" s="369"/>
      <c r="P276" s="369"/>
      <c r="Q276" s="369"/>
      <c r="R276" s="369"/>
      <c r="S276" s="369"/>
      <c r="T276" s="369"/>
      <c r="U276" s="369"/>
      <c r="V276" s="369"/>
      <c r="W276" s="369"/>
      <c r="X276" s="369"/>
      <c r="Y276" s="369"/>
      <c r="Z276" s="369"/>
      <c r="AA276" s="369"/>
      <c r="AB276" s="369"/>
      <c r="AC276" s="369"/>
      <c r="AD276" s="369"/>
      <c r="AE276" s="369"/>
      <c r="AF276" s="369"/>
      <c r="AG276" s="369"/>
      <c r="AH276" s="369"/>
      <c r="AI276" s="369"/>
      <c r="AJ276" s="369"/>
      <c r="AK276" s="369"/>
      <c r="AL276" s="369"/>
    </row>
    <row r="277" spans="1:38">
      <c r="A277" s="400"/>
      <c r="B277" s="369"/>
      <c r="C277" s="369"/>
      <c r="D277" s="369"/>
      <c r="E277" s="369"/>
      <c r="F277" s="369"/>
      <c r="G277" s="369"/>
      <c r="H277" s="369"/>
      <c r="I277" s="369"/>
      <c r="J277" s="369"/>
      <c r="K277" s="369"/>
      <c r="L277" s="369"/>
      <c r="M277" s="369"/>
      <c r="N277" s="369"/>
      <c r="O277" s="369"/>
      <c r="P277" s="369"/>
      <c r="Q277" s="369"/>
      <c r="R277" s="369"/>
      <c r="S277" s="369"/>
      <c r="T277" s="369"/>
      <c r="U277" s="369"/>
      <c r="V277" s="369"/>
      <c r="W277" s="369"/>
      <c r="X277" s="369"/>
      <c r="Y277" s="369"/>
      <c r="Z277" s="369"/>
      <c r="AA277" s="369"/>
      <c r="AB277" s="369"/>
      <c r="AC277" s="369"/>
      <c r="AD277" s="369"/>
      <c r="AE277" s="369"/>
      <c r="AF277" s="369"/>
      <c r="AG277" s="369"/>
      <c r="AH277" s="369"/>
      <c r="AI277" s="369"/>
      <c r="AJ277" s="369"/>
      <c r="AK277" s="369"/>
      <c r="AL277" s="369"/>
    </row>
    <row r="278" spans="1:38" ht="15" customHeight="1">
      <c r="A278" s="400"/>
      <c r="B278" s="369"/>
      <c r="C278" s="369"/>
      <c r="D278" s="369"/>
      <c r="E278" s="369"/>
      <c r="F278" s="369"/>
      <c r="G278" s="369"/>
      <c r="H278" s="369"/>
      <c r="I278" s="369"/>
      <c r="J278" s="369"/>
      <c r="K278" s="369"/>
      <c r="L278" s="369"/>
      <c r="M278" s="369"/>
      <c r="N278" s="369"/>
      <c r="O278" s="369"/>
      <c r="P278" s="369"/>
      <c r="Q278" s="369"/>
      <c r="R278" s="369"/>
      <c r="S278" s="369"/>
      <c r="T278" s="369"/>
      <c r="U278" s="369"/>
      <c r="V278" s="369"/>
      <c r="W278" s="369"/>
      <c r="X278" s="369"/>
      <c r="Y278" s="369"/>
      <c r="Z278" s="369"/>
      <c r="AA278" s="369"/>
      <c r="AB278" s="369"/>
      <c r="AC278" s="369"/>
      <c r="AD278" s="369"/>
      <c r="AE278" s="369"/>
      <c r="AF278" s="369"/>
      <c r="AG278" s="369"/>
      <c r="AH278" s="369"/>
      <c r="AI278" s="369"/>
      <c r="AJ278" s="369"/>
      <c r="AK278" s="369"/>
      <c r="AL278" s="369"/>
    </row>
    <row r="279" spans="1:38" ht="27" customHeight="1">
      <c r="A279" s="400"/>
      <c r="B279" s="369"/>
      <c r="C279" s="369"/>
      <c r="D279" s="369"/>
      <c r="E279" s="369"/>
      <c r="F279" s="369"/>
      <c r="G279" s="369"/>
      <c r="H279" s="369"/>
      <c r="I279" s="369"/>
      <c r="J279" s="369"/>
      <c r="K279" s="369"/>
      <c r="L279" s="369"/>
      <c r="M279" s="369"/>
      <c r="N279" s="369"/>
      <c r="O279" s="369"/>
      <c r="P279" s="369"/>
      <c r="Q279" s="369"/>
      <c r="R279" s="369"/>
      <c r="S279" s="369"/>
      <c r="T279" s="369"/>
      <c r="U279" s="369"/>
      <c r="V279" s="369"/>
      <c r="W279" s="369"/>
      <c r="X279" s="369"/>
      <c r="Y279" s="369"/>
      <c r="Z279" s="369"/>
      <c r="AA279" s="369"/>
      <c r="AB279" s="369"/>
      <c r="AC279" s="369"/>
      <c r="AD279" s="369"/>
      <c r="AE279" s="369"/>
      <c r="AF279" s="369"/>
      <c r="AG279" s="369"/>
      <c r="AH279" s="369"/>
      <c r="AI279" s="369"/>
      <c r="AJ279" s="369"/>
      <c r="AK279" s="369"/>
      <c r="AL279" s="369"/>
    </row>
    <row r="280" spans="1:38">
      <c r="A280" s="400"/>
      <c r="B280" s="369"/>
      <c r="C280" s="369"/>
      <c r="D280" s="369"/>
      <c r="E280" s="369"/>
      <c r="F280" s="369"/>
      <c r="G280" s="369"/>
      <c r="H280" s="369"/>
      <c r="I280" s="369"/>
      <c r="J280" s="369"/>
      <c r="K280" s="369"/>
      <c r="L280" s="369"/>
      <c r="M280" s="369"/>
      <c r="N280" s="369"/>
      <c r="O280" s="369"/>
      <c r="P280" s="369"/>
      <c r="Q280" s="369"/>
      <c r="R280" s="369"/>
      <c r="S280" s="369"/>
      <c r="T280" s="369"/>
      <c r="U280" s="369"/>
      <c r="V280" s="369"/>
      <c r="W280" s="369"/>
      <c r="X280" s="369"/>
      <c r="Y280" s="369"/>
      <c r="Z280" s="369"/>
      <c r="AA280" s="369"/>
      <c r="AB280" s="369"/>
      <c r="AC280" s="369"/>
      <c r="AD280" s="369"/>
      <c r="AE280" s="369"/>
      <c r="AF280" s="369"/>
      <c r="AG280" s="369"/>
      <c r="AH280" s="369"/>
      <c r="AI280" s="369"/>
      <c r="AJ280" s="369"/>
      <c r="AK280" s="369"/>
      <c r="AL280" s="369"/>
    </row>
    <row r="281" spans="1:38">
      <c r="A281" s="400"/>
      <c r="B281" s="369"/>
      <c r="C281" s="369"/>
      <c r="D281" s="369"/>
      <c r="E281" s="369"/>
      <c r="F281" s="369"/>
      <c r="G281" s="369"/>
      <c r="H281" s="369"/>
      <c r="I281" s="369"/>
      <c r="J281" s="369"/>
      <c r="K281" s="369"/>
      <c r="L281" s="369"/>
      <c r="M281" s="369"/>
      <c r="N281" s="369"/>
      <c r="O281" s="369"/>
      <c r="P281" s="369"/>
      <c r="Q281" s="369"/>
      <c r="R281" s="369"/>
      <c r="S281" s="369"/>
      <c r="T281" s="369"/>
      <c r="U281" s="369"/>
      <c r="V281" s="369"/>
      <c r="W281" s="369"/>
      <c r="X281" s="369"/>
      <c r="Y281" s="369"/>
      <c r="Z281" s="369"/>
      <c r="AA281" s="369"/>
      <c r="AB281" s="369"/>
      <c r="AC281" s="369"/>
      <c r="AD281" s="369"/>
      <c r="AE281" s="369"/>
      <c r="AF281" s="369"/>
      <c r="AG281" s="369"/>
      <c r="AH281" s="369"/>
      <c r="AI281" s="369"/>
      <c r="AJ281" s="369"/>
      <c r="AK281" s="369"/>
      <c r="AL281" s="369"/>
    </row>
    <row r="282" spans="1:38">
      <c r="A282" s="400"/>
      <c r="B282" s="369"/>
      <c r="C282" s="369"/>
      <c r="D282" s="369"/>
      <c r="E282" s="369"/>
      <c r="F282" s="369"/>
      <c r="G282" s="369"/>
      <c r="H282" s="369"/>
      <c r="I282" s="369"/>
      <c r="J282" s="369"/>
      <c r="K282" s="369"/>
      <c r="L282" s="369"/>
      <c r="M282" s="369"/>
      <c r="N282" s="369"/>
      <c r="O282" s="369"/>
      <c r="P282" s="369"/>
      <c r="Q282" s="369"/>
      <c r="R282" s="369"/>
      <c r="S282" s="369"/>
      <c r="T282" s="369"/>
      <c r="U282" s="369"/>
      <c r="V282" s="369"/>
      <c r="W282" s="369"/>
      <c r="X282" s="369"/>
      <c r="Y282" s="369"/>
      <c r="Z282" s="369"/>
      <c r="AA282" s="369"/>
      <c r="AB282" s="369"/>
      <c r="AC282" s="369"/>
      <c r="AD282" s="369"/>
      <c r="AE282" s="369"/>
      <c r="AF282" s="369"/>
      <c r="AG282" s="369"/>
      <c r="AH282" s="369"/>
      <c r="AI282" s="369"/>
      <c r="AJ282" s="369"/>
      <c r="AK282" s="369"/>
      <c r="AL282" s="369"/>
    </row>
    <row r="283" spans="1:38">
      <c r="A283" s="400"/>
      <c r="B283" s="369"/>
      <c r="C283" s="369"/>
      <c r="D283" s="369"/>
      <c r="E283" s="369"/>
      <c r="F283" s="369"/>
      <c r="G283" s="369"/>
      <c r="H283" s="369"/>
      <c r="I283" s="369"/>
      <c r="J283" s="369"/>
      <c r="K283" s="369"/>
      <c r="L283" s="369"/>
      <c r="M283" s="369"/>
      <c r="N283" s="369"/>
      <c r="O283" s="369"/>
      <c r="P283" s="369"/>
      <c r="Q283" s="369"/>
      <c r="R283" s="369"/>
      <c r="S283" s="369"/>
      <c r="T283" s="369"/>
      <c r="U283" s="369"/>
      <c r="V283" s="369"/>
      <c r="W283" s="369"/>
      <c r="X283" s="369"/>
      <c r="Y283" s="369"/>
      <c r="Z283" s="369"/>
      <c r="AA283" s="369"/>
      <c r="AB283" s="369"/>
      <c r="AC283" s="369"/>
      <c r="AD283" s="369"/>
      <c r="AE283" s="369"/>
      <c r="AF283" s="369"/>
      <c r="AG283" s="369"/>
      <c r="AH283" s="369"/>
      <c r="AI283" s="369"/>
      <c r="AJ283" s="369"/>
      <c r="AK283" s="369"/>
      <c r="AL283" s="369"/>
    </row>
    <row r="284" spans="1:38">
      <c r="A284" s="400"/>
      <c r="B284" s="369"/>
      <c r="C284" s="369"/>
      <c r="D284" s="369"/>
      <c r="E284" s="369"/>
      <c r="F284" s="369"/>
      <c r="G284" s="369"/>
      <c r="H284" s="369"/>
      <c r="I284" s="369"/>
      <c r="J284" s="369"/>
      <c r="K284" s="369"/>
      <c r="L284" s="369"/>
      <c r="M284" s="369"/>
      <c r="N284" s="369"/>
      <c r="O284" s="369"/>
      <c r="P284" s="369"/>
      <c r="Q284" s="369"/>
      <c r="R284" s="369"/>
      <c r="S284" s="369"/>
      <c r="T284" s="369"/>
      <c r="U284" s="369"/>
      <c r="V284" s="369"/>
      <c r="W284" s="369"/>
      <c r="X284" s="369"/>
      <c r="Y284" s="369"/>
      <c r="Z284" s="369"/>
      <c r="AA284" s="369"/>
      <c r="AB284" s="369"/>
      <c r="AC284" s="369"/>
      <c r="AD284" s="369"/>
      <c r="AE284" s="369"/>
      <c r="AF284" s="369"/>
      <c r="AG284" s="369"/>
      <c r="AH284" s="369"/>
      <c r="AI284" s="369"/>
      <c r="AJ284" s="369"/>
      <c r="AK284" s="369"/>
      <c r="AL284" s="369"/>
    </row>
    <row r="285" spans="1:38">
      <c r="A285" s="400"/>
      <c r="B285" s="369"/>
      <c r="C285" s="369"/>
      <c r="D285" s="369"/>
      <c r="E285" s="369"/>
      <c r="F285" s="369"/>
      <c r="G285" s="369"/>
      <c r="H285" s="369"/>
      <c r="I285" s="369"/>
      <c r="J285" s="369"/>
      <c r="K285" s="369"/>
      <c r="L285" s="369"/>
      <c r="M285" s="369"/>
      <c r="N285" s="369"/>
      <c r="O285" s="369"/>
      <c r="P285" s="369"/>
      <c r="Q285" s="369"/>
      <c r="R285" s="369"/>
      <c r="S285" s="369"/>
      <c r="T285" s="369"/>
      <c r="U285" s="369"/>
      <c r="V285" s="369"/>
      <c r="W285" s="369"/>
      <c r="X285" s="369"/>
      <c r="Y285" s="369"/>
      <c r="Z285" s="369"/>
      <c r="AA285" s="369"/>
      <c r="AB285" s="369"/>
      <c r="AC285" s="369"/>
      <c r="AD285" s="369"/>
      <c r="AE285" s="369"/>
      <c r="AF285" s="369"/>
      <c r="AG285" s="369"/>
      <c r="AH285" s="369"/>
      <c r="AI285" s="369"/>
      <c r="AJ285" s="369"/>
      <c r="AK285" s="369"/>
      <c r="AL285" s="369"/>
    </row>
    <row r="286" spans="1:38">
      <c r="A286" s="400"/>
      <c r="B286" s="369"/>
      <c r="C286" s="369"/>
      <c r="D286" s="369"/>
      <c r="E286" s="369"/>
      <c r="F286" s="369"/>
      <c r="G286" s="369"/>
      <c r="H286" s="369"/>
      <c r="I286" s="369"/>
      <c r="J286" s="369"/>
      <c r="K286" s="369"/>
      <c r="L286" s="369"/>
      <c r="M286" s="369"/>
      <c r="N286" s="369"/>
      <c r="O286" s="369"/>
      <c r="P286" s="369"/>
      <c r="Q286" s="369"/>
      <c r="R286" s="369"/>
      <c r="S286" s="369"/>
      <c r="T286" s="369"/>
      <c r="U286" s="369"/>
      <c r="V286" s="369"/>
      <c r="W286" s="369"/>
      <c r="X286" s="369"/>
      <c r="Y286" s="369"/>
      <c r="Z286" s="369"/>
      <c r="AA286" s="369"/>
      <c r="AB286" s="369"/>
      <c r="AC286" s="369"/>
      <c r="AD286" s="369"/>
      <c r="AE286" s="369"/>
      <c r="AF286" s="369"/>
      <c r="AG286" s="369"/>
      <c r="AH286" s="369"/>
      <c r="AI286" s="369"/>
      <c r="AJ286" s="369"/>
      <c r="AK286" s="369"/>
      <c r="AL286" s="369"/>
    </row>
    <row r="287" spans="1:38">
      <c r="A287" s="400"/>
      <c r="B287" s="369"/>
      <c r="C287" s="369"/>
      <c r="D287" s="369"/>
      <c r="E287" s="369"/>
      <c r="F287" s="369"/>
      <c r="G287" s="369"/>
      <c r="H287" s="369"/>
      <c r="I287" s="369"/>
      <c r="J287" s="369"/>
      <c r="K287" s="369"/>
      <c r="L287" s="369"/>
      <c r="M287" s="369"/>
      <c r="N287" s="369"/>
      <c r="O287" s="369"/>
      <c r="P287" s="369"/>
      <c r="Q287" s="369"/>
      <c r="R287" s="369"/>
      <c r="S287" s="369"/>
      <c r="T287" s="369"/>
      <c r="U287" s="369"/>
      <c r="V287" s="369"/>
      <c r="W287" s="369"/>
      <c r="X287" s="369"/>
      <c r="Y287" s="369"/>
      <c r="Z287" s="369"/>
      <c r="AA287" s="369"/>
      <c r="AB287" s="369"/>
      <c r="AC287" s="369"/>
      <c r="AD287" s="369"/>
      <c r="AE287" s="369"/>
      <c r="AF287" s="369"/>
      <c r="AG287" s="369"/>
      <c r="AH287" s="369"/>
      <c r="AI287" s="369"/>
      <c r="AJ287" s="369"/>
      <c r="AK287" s="369"/>
      <c r="AL287" s="369"/>
    </row>
    <row r="288" spans="1:38">
      <c r="A288" s="400"/>
      <c r="B288" s="369"/>
      <c r="C288" s="369"/>
      <c r="D288" s="369"/>
      <c r="E288" s="369"/>
      <c r="F288" s="369"/>
      <c r="G288" s="369"/>
      <c r="H288" s="369"/>
      <c r="I288" s="369"/>
      <c r="J288" s="369"/>
      <c r="K288" s="369"/>
      <c r="L288" s="369"/>
      <c r="M288" s="369"/>
      <c r="N288" s="369"/>
      <c r="O288" s="369"/>
      <c r="P288" s="369"/>
      <c r="Q288" s="369"/>
      <c r="R288" s="369"/>
      <c r="S288" s="369"/>
      <c r="T288" s="369"/>
      <c r="U288" s="369"/>
      <c r="V288" s="369"/>
      <c r="W288" s="369"/>
      <c r="X288" s="369"/>
      <c r="Y288" s="369"/>
      <c r="Z288" s="369"/>
      <c r="AA288" s="369"/>
      <c r="AB288" s="369"/>
      <c r="AC288" s="369"/>
      <c r="AD288" s="369"/>
      <c r="AE288" s="369"/>
      <c r="AF288" s="369"/>
      <c r="AG288" s="369"/>
      <c r="AH288" s="369"/>
      <c r="AI288" s="369"/>
      <c r="AJ288" s="369"/>
      <c r="AK288" s="369"/>
      <c r="AL288" s="369"/>
    </row>
    <row r="289" spans="1:38">
      <c r="A289" s="400"/>
      <c r="B289" s="369"/>
      <c r="C289" s="369"/>
      <c r="D289" s="369"/>
      <c r="E289" s="369"/>
      <c r="F289" s="369"/>
      <c r="G289" s="369"/>
      <c r="H289" s="369"/>
      <c r="I289" s="369"/>
      <c r="J289" s="369"/>
      <c r="K289" s="369"/>
      <c r="L289" s="369"/>
      <c r="M289" s="369"/>
      <c r="N289" s="369"/>
      <c r="O289" s="369"/>
      <c r="P289" s="369"/>
      <c r="Q289" s="369"/>
      <c r="R289" s="369"/>
      <c r="S289" s="369"/>
      <c r="T289" s="369"/>
      <c r="U289" s="369"/>
      <c r="V289" s="369"/>
      <c r="W289" s="369"/>
      <c r="X289" s="369"/>
      <c r="Y289" s="369"/>
      <c r="Z289" s="369"/>
      <c r="AA289" s="369"/>
      <c r="AB289" s="369"/>
      <c r="AC289" s="369"/>
      <c r="AD289" s="369"/>
      <c r="AE289" s="369"/>
      <c r="AF289" s="369"/>
      <c r="AG289" s="369"/>
      <c r="AH289" s="369"/>
      <c r="AI289" s="369"/>
      <c r="AJ289" s="369"/>
      <c r="AK289" s="369"/>
      <c r="AL289" s="369"/>
    </row>
    <row r="290" spans="1:38">
      <c r="A290" s="400"/>
      <c r="B290" s="369"/>
      <c r="C290" s="369"/>
      <c r="D290" s="369"/>
      <c r="E290" s="369"/>
      <c r="F290" s="369"/>
      <c r="G290" s="369"/>
      <c r="H290" s="369"/>
      <c r="I290" s="369"/>
      <c r="J290" s="369"/>
      <c r="K290" s="369"/>
      <c r="L290" s="369"/>
      <c r="M290" s="369"/>
      <c r="N290" s="369"/>
      <c r="O290" s="369"/>
      <c r="P290" s="369"/>
      <c r="Q290" s="369"/>
      <c r="R290" s="369"/>
      <c r="S290" s="369"/>
      <c r="T290" s="369"/>
      <c r="U290" s="369"/>
      <c r="V290" s="369"/>
      <c r="W290" s="369"/>
      <c r="X290" s="369"/>
      <c r="Y290" s="369"/>
      <c r="Z290" s="369"/>
      <c r="AA290" s="369"/>
      <c r="AB290" s="369"/>
      <c r="AC290" s="369"/>
      <c r="AD290" s="369"/>
      <c r="AE290" s="369"/>
      <c r="AF290" s="369"/>
      <c r="AG290" s="369"/>
      <c r="AH290" s="369"/>
      <c r="AI290" s="369"/>
      <c r="AJ290" s="369"/>
      <c r="AK290" s="369"/>
      <c r="AL290" s="369"/>
    </row>
    <row r="291" spans="1:38">
      <c r="A291" s="400"/>
      <c r="B291" s="369"/>
      <c r="C291" s="369"/>
      <c r="D291" s="369"/>
      <c r="E291" s="369"/>
      <c r="F291" s="369"/>
      <c r="G291" s="369"/>
      <c r="H291" s="369"/>
      <c r="I291" s="369"/>
      <c r="J291" s="369"/>
      <c r="K291" s="369"/>
      <c r="L291" s="369"/>
      <c r="M291" s="369"/>
      <c r="N291" s="369"/>
      <c r="O291" s="369"/>
      <c r="P291" s="369"/>
      <c r="Q291" s="369"/>
      <c r="R291" s="369"/>
      <c r="S291" s="369"/>
      <c r="T291" s="369"/>
      <c r="U291" s="369"/>
      <c r="V291" s="369"/>
      <c r="W291" s="369"/>
      <c r="X291" s="369"/>
      <c r="Y291" s="369"/>
      <c r="Z291" s="369"/>
      <c r="AA291" s="369"/>
      <c r="AB291" s="369"/>
      <c r="AC291" s="369"/>
      <c r="AD291" s="369"/>
      <c r="AE291" s="369"/>
      <c r="AF291" s="369"/>
      <c r="AG291" s="369"/>
      <c r="AH291" s="369"/>
      <c r="AI291" s="369"/>
      <c r="AJ291" s="369"/>
      <c r="AK291" s="369"/>
      <c r="AL291" s="369"/>
    </row>
    <row r="292" spans="1:38">
      <c r="A292" s="400"/>
      <c r="B292" s="369"/>
      <c r="C292" s="369"/>
      <c r="D292" s="369"/>
      <c r="E292" s="369"/>
      <c r="F292" s="369"/>
      <c r="G292" s="369"/>
      <c r="H292" s="369"/>
      <c r="I292" s="369"/>
      <c r="J292" s="369"/>
      <c r="K292" s="369"/>
      <c r="L292" s="369"/>
      <c r="M292" s="369"/>
      <c r="N292" s="369"/>
      <c r="O292" s="369"/>
      <c r="P292" s="369"/>
      <c r="Q292" s="369"/>
      <c r="R292" s="369"/>
      <c r="S292" s="369"/>
      <c r="T292" s="369"/>
      <c r="U292" s="369"/>
      <c r="V292" s="369"/>
      <c r="W292" s="369"/>
      <c r="X292" s="369"/>
      <c r="Y292" s="369"/>
      <c r="Z292" s="369"/>
      <c r="AA292" s="369"/>
      <c r="AB292" s="369"/>
      <c r="AC292" s="369"/>
      <c r="AD292" s="369"/>
      <c r="AE292" s="369"/>
      <c r="AF292" s="369"/>
      <c r="AG292" s="369"/>
      <c r="AH292" s="369"/>
      <c r="AI292" s="369"/>
      <c r="AJ292" s="369"/>
      <c r="AK292" s="369"/>
      <c r="AL292" s="369"/>
    </row>
    <row r="293" spans="1:38">
      <c r="A293" s="401"/>
      <c r="B293" s="369"/>
      <c r="C293" s="369"/>
      <c r="D293" s="369"/>
      <c r="E293" s="369"/>
      <c r="F293" s="369"/>
      <c r="G293" s="369"/>
      <c r="H293" s="369"/>
      <c r="I293" s="369"/>
      <c r="J293" s="369"/>
      <c r="K293" s="369"/>
      <c r="L293" s="369"/>
      <c r="M293" s="369"/>
      <c r="N293" s="369"/>
      <c r="O293" s="369"/>
      <c r="P293" s="369"/>
      <c r="Q293" s="369"/>
      <c r="R293" s="369"/>
      <c r="S293" s="369"/>
      <c r="T293" s="369"/>
      <c r="U293" s="369"/>
      <c r="V293" s="369"/>
      <c r="W293" s="369"/>
      <c r="X293" s="369"/>
      <c r="Y293" s="369"/>
      <c r="Z293" s="369"/>
      <c r="AA293" s="369"/>
      <c r="AB293" s="369"/>
      <c r="AC293" s="369"/>
      <c r="AD293" s="369"/>
      <c r="AE293" s="369"/>
      <c r="AF293" s="369"/>
      <c r="AG293" s="369"/>
      <c r="AH293" s="369"/>
      <c r="AI293" s="369"/>
      <c r="AJ293" s="369"/>
      <c r="AK293" s="369"/>
      <c r="AL293" s="369"/>
    </row>
    <row r="294" spans="1:38">
      <c r="A294" s="401"/>
      <c r="B294" s="369"/>
      <c r="C294" s="369"/>
      <c r="D294" s="369"/>
      <c r="E294" s="369"/>
      <c r="F294" s="369"/>
      <c r="G294" s="369"/>
      <c r="H294" s="369"/>
      <c r="I294" s="369"/>
      <c r="J294" s="369"/>
      <c r="K294" s="369"/>
      <c r="L294" s="369"/>
      <c r="M294" s="369"/>
      <c r="N294" s="369"/>
      <c r="O294" s="369"/>
      <c r="P294" s="369"/>
      <c r="Q294" s="369"/>
      <c r="R294" s="369"/>
      <c r="S294" s="369"/>
      <c r="T294" s="369"/>
      <c r="U294" s="369"/>
      <c r="V294" s="369"/>
      <c r="W294" s="369"/>
      <c r="X294" s="369"/>
      <c r="Y294" s="369"/>
      <c r="Z294" s="369"/>
      <c r="AA294" s="369"/>
      <c r="AB294" s="369"/>
      <c r="AC294" s="369"/>
      <c r="AD294" s="369"/>
      <c r="AE294" s="369"/>
      <c r="AF294" s="369"/>
      <c r="AG294" s="369"/>
      <c r="AH294" s="369"/>
      <c r="AI294" s="369"/>
      <c r="AJ294" s="369"/>
      <c r="AK294" s="369"/>
      <c r="AL294" s="369"/>
    </row>
    <row r="295" spans="1:38">
      <c r="A295" s="400"/>
      <c r="B295" s="369"/>
      <c r="C295" s="369"/>
      <c r="D295" s="369"/>
      <c r="E295" s="369"/>
      <c r="F295" s="369"/>
      <c r="G295" s="369"/>
      <c r="H295" s="369"/>
      <c r="I295" s="369"/>
      <c r="J295" s="369"/>
      <c r="K295" s="369"/>
      <c r="L295" s="369"/>
      <c r="M295" s="369"/>
      <c r="N295" s="369"/>
      <c r="O295" s="369"/>
      <c r="P295" s="369"/>
      <c r="Q295" s="369"/>
      <c r="R295" s="369"/>
      <c r="S295" s="369"/>
      <c r="T295" s="369"/>
      <c r="U295" s="369"/>
      <c r="V295" s="369"/>
      <c r="W295" s="369"/>
      <c r="X295" s="369"/>
      <c r="Y295" s="369"/>
      <c r="Z295" s="369"/>
      <c r="AA295" s="369"/>
      <c r="AB295" s="369"/>
      <c r="AC295" s="369"/>
      <c r="AD295" s="369"/>
      <c r="AE295" s="369"/>
      <c r="AF295" s="369"/>
      <c r="AG295" s="369"/>
      <c r="AH295" s="369"/>
      <c r="AI295" s="369"/>
      <c r="AJ295" s="369"/>
      <c r="AK295" s="369"/>
      <c r="AL295" s="369"/>
    </row>
    <row r="296" spans="1:38">
      <c r="A296" s="400"/>
      <c r="B296" s="369"/>
      <c r="C296" s="369"/>
      <c r="D296" s="369"/>
      <c r="E296" s="369"/>
      <c r="F296" s="369"/>
      <c r="G296" s="369"/>
      <c r="H296" s="369"/>
      <c r="I296" s="369"/>
      <c r="J296" s="369"/>
      <c r="K296" s="369"/>
      <c r="L296" s="369"/>
      <c r="M296" s="369"/>
      <c r="N296" s="369"/>
      <c r="O296" s="369"/>
      <c r="P296" s="369"/>
      <c r="Q296" s="369"/>
      <c r="R296" s="369"/>
      <c r="S296" s="369"/>
      <c r="T296" s="369"/>
      <c r="U296" s="369"/>
      <c r="V296" s="369"/>
      <c r="W296" s="369"/>
      <c r="X296" s="369"/>
      <c r="Y296" s="369"/>
      <c r="Z296" s="369"/>
      <c r="AA296" s="369"/>
      <c r="AB296" s="369"/>
      <c r="AC296" s="369"/>
      <c r="AD296" s="369"/>
      <c r="AE296" s="369"/>
      <c r="AF296" s="369"/>
      <c r="AG296" s="369"/>
      <c r="AH296" s="369"/>
      <c r="AI296" s="369"/>
      <c r="AJ296" s="369"/>
      <c r="AK296" s="369"/>
      <c r="AL296" s="369"/>
    </row>
    <row r="297" spans="1:38">
      <c r="A297" s="400"/>
      <c r="B297" s="369"/>
      <c r="C297" s="369"/>
      <c r="D297" s="369"/>
      <c r="E297" s="369"/>
      <c r="F297" s="369"/>
      <c r="G297" s="369"/>
      <c r="H297" s="369"/>
      <c r="I297" s="369"/>
      <c r="J297" s="369"/>
      <c r="K297" s="369"/>
      <c r="L297" s="369"/>
      <c r="M297" s="369"/>
      <c r="N297" s="369"/>
      <c r="O297" s="369"/>
      <c r="P297" s="369"/>
      <c r="Q297" s="369"/>
      <c r="R297" s="369"/>
      <c r="S297" s="369"/>
      <c r="T297" s="369"/>
      <c r="U297" s="369"/>
      <c r="V297" s="369"/>
      <c r="W297" s="369"/>
      <c r="X297" s="369"/>
      <c r="Y297" s="369"/>
      <c r="Z297" s="369"/>
      <c r="AA297" s="369"/>
      <c r="AB297" s="369"/>
      <c r="AC297" s="369"/>
      <c r="AD297" s="369"/>
      <c r="AE297" s="369"/>
      <c r="AF297" s="369"/>
      <c r="AG297" s="369"/>
      <c r="AH297" s="369"/>
      <c r="AI297" s="369"/>
      <c r="AJ297" s="369"/>
      <c r="AK297" s="369"/>
      <c r="AL297" s="369"/>
    </row>
    <row r="298" spans="1:38">
      <c r="A298" s="400"/>
      <c r="B298" s="369"/>
      <c r="C298" s="369"/>
      <c r="D298" s="369"/>
      <c r="E298" s="369"/>
      <c r="F298" s="369"/>
      <c r="G298" s="369"/>
      <c r="H298" s="369"/>
      <c r="I298" s="369"/>
      <c r="J298" s="369"/>
      <c r="K298" s="369"/>
      <c r="L298" s="369"/>
      <c r="M298" s="369"/>
      <c r="N298" s="369"/>
      <c r="O298" s="369"/>
      <c r="P298" s="369"/>
      <c r="Q298" s="369"/>
      <c r="R298" s="369"/>
      <c r="S298" s="369"/>
      <c r="T298" s="369"/>
      <c r="U298" s="369"/>
      <c r="V298" s="369"/>
      <c r="W298" s="369"/>
      <c r="X298" s="369"/>
      <c r="Y298" s="369"/>
      <c r="Z298" s="369"/>
      <c r="AA298" s="369"/>
      <c r="AB298" s="369"/>
      <c r="AC298" s="369"/>
      <c r="AD298" s="369"/>
      <c r="AE298" s="369"/>
      <c r="AF298" s="369"/>
      <c r="AG298" s="369"/>
      <c r="AH298" s="369"/>
      <c r="AI298" s="369"/>
      <c r="AJ298" s="369"/>
      <c r="AK298" s="369"/>
      <c r="AL298" s="369"/>
    </row>
    <row r="299" spans="1:38">
      <c r="A299" s="400"/>
      <c r="B299" s="369"/>
      <c r="C299" s="369"/>
      <c r="D299" s="369"/>
      <c r="E299" s="369"/>
      <c r="F299" s="369"/>
      <c r="G299" s="369"/>
      <c r="H299" s="369"/>
      <c r="I299" s="369"/>
      <c r="J299" s="369"/>
      <c r="K299" s="369"/>
      <c r="L299" s="369"/>
      <c r="M299" s="369"/>
      <c r="N299" s="369"/>
      <c r="O299" s="369"/>
      <c r="P299" s="369"/>
      <c r="Q299" s="369"/>
      <c r="R299" s="369"/>
      <c r="S299" s="369"/>
      <c r="T299" s="369"/>
      <c r="U299" s="369"/>
      <c r="V299" s="369"/>
      <c r="W299" s="369"/>
      <c r="X299" s="369"/>
      <c r="Y299" s="369"/>
      <c r="Z299" s="369"/>
      <c r="AA299" s="369"/>
      <c r="AB299" s="369"/>
      <c r="AC299" s="369"/>
      <c r="AD299" s="369"/>
      <c r="AE299" s="369"/>
      <c r="AF299" s="369"/>
      <c r="AG299" s="369"/>
      <c r="AH299" s="369"/>
      <c r="AI299" s="369"/>
      <c r="AJ299" s="369"/>
      <c r="AK299" s="369"/>
      <c r="AL299" s="369"/>
    </row>
    <row r="300" spans="1:38">
      <c r="A300" s="400"/>
      <c r="B300" s="369"/>
      <c r="C300" s="369"/>
      <c r="D300" s="369"/>
      <c r="E300" s="369"/>
      <c r="F300" s="369"/>
      <c r="G300" s="369"/>
      <c r="H300" s="369"/>
      <c r="I300" s="369"/>
      <c r="J300" s="369"/>
      <c r="K300" s="369"/>
      <c r="L300" s="369"/>
      <c r="M300" s="369"/>
      <c r="N300" s="369"/>
      <c r="O300" s="369"/>
      <c r="P300" s="369"/>
      <c r="Q300" s="369"/>
      <c r="R300" s="369"/>
      <c r="S300" s="369"/>
      <c r="T300" s="369"/>
      <c r="U300" s="369"/>
      <c r="V300" s="369"/>
      <c r="W300" s="369"/>
      <c r="X300" s="369"/>
      <c r="Y300" s="369"/>
      <c r="Z300" s="369"/>
      <c r="AA300" s="369"/>
      <c r="AB300" s="369"/>
      <c r="AC300" s="369"/>
      <c r="AD300" s="369"/>
      <c r="AE300" s="369"/>
      <c r="AF300" s="369"/>
      <c r="AG300" s="369"/>
      <c r="AH300" s="369"/>
      <c r="AI300" s="369"/>
      <c r="AJ300" s="369"/>
      <c r="AK300" s="369"/>
      <c r="AL300" s="369"/>
    </row>
    <row r="301" spans="1:38">
      <c r="A301" s="400"/>
      <c r="B301" s="369"/>
      <c r="C301" s="369"/>
      <c r="D301" s="369"/>
      <c r="E301" s="369"/>
      <c r="F301" s="369"/>
      <c r="G301" s="369"/>
      <c r="H301" s="369"/>
      <c r="I301" s="369"/>
      <c r="J301" s="369"/>
      <c r="K301" s="369"/>
      <c r="L301" s="369"/>
      <c r="M301" s="369"/>
      <c r="N301" s="369"/>
      <c r="O301" s="369"/>
      <c r="P301" s="369"/>
      <c r="Q301" s="369"/>
      <c r="R301" s="369"/>
      <c r="S301" s="369"/>
      <c r="T301" s="369"/>
      <c r="U301" s="369"/>
      <c r="V301" s="369"/>
      <c r="W301" s="369"/>
      <c r="X301" s="369"/>
      <c r="Y301" s="369"/>
      <c r="Z301" s="369"/>
      <c r="AA301" s="369"/>
      <c r="AB301" s="369"/>
      <c r="AC301" s="369"/>
      <c r="AD301" s="369"/>
      <c r="AE301" s="369"/>
      <c r="AF301" s="369"/>
      <c r="AG301" s="369"/>
      <c r="AH301" s="369"/>
      <c r="AI301" s="369"/>
      <c r="AJ301" s="369"/>
      <c r="AK301" s="369"/>
      <c r="AL301" s="369"/>
    </row>
    <row r="302" spans="1:38">
      <c r="A302" s="400"/>
      <c r="B302" s="369"/>
      <c r="C302" s="369"/>
      <c r="D302" s="369"/>
      <c r="E302" s="369"/>
      <c r="F302" s="369"/>
      <c r="G302" s="369"/>
      <c r="H302" s="369"/>
      <c r="I302" s="369"/>
      <c r="J302" s="369"/>
      <c r="K302" s="369"/>
      <c r="L302" s="369"/>
      <c r="M302" s="369"/>
      <c r="N302" s="369"/>
      <c r="O302" s="369"/>
      <c r="P302" s="369"/>
      <c r="Q302" s="369"/>
      <c r="R302" s="369"/>
      <c r="S302" s="369"/>
      <c r="T302" s="369"/>
      <c r="U302" s="369"/>
      <c r="V302" s="369"/>
      <c r="W302" s="369"/>
      <c r="X302" s="369"/>
      <c r="Y302" s="369"/>
      <c r="Z302" s="369"/>
      <c r="AA302" s="369"/>
      <c r="AB302" s="369"/>
      <c r="AC302" s="369"/>
      <c r="AD302" s="369"/>
      <c r="AE302" s="369"/>
      <c r="AF302" s="369"/>
      <c r="AG302" s="369"/>
      <c r="AH302" s="369"/>
      <c r="AI302" s="369"/>
      <c r="AJ302" s="369"/>
      <c r="AK302" s="369"/>
      <c r="AL302" s="369"/>
    </row>
    <row r="303" spans="1:38">
      <c r="A303" s="400"/>
      <c r="B303" s="369"/>
      <c r="C303" s="369"/>
      <c r="D303" s="369"/>
      <c r="E303" s="369"/>
      <c r="F303" s="369"/>
      <c r="G303" s="369"/>
      <c r="H303" s="369"/>
      <c r="I303" s="369"/>
      <c r="J303" s="369"/>
      <c r="K303" s="369"/>
      <c r="L303" s="369"/>
      <c r="M303" s="369"/>
      <c r="N303" s="369"/>
      <c r="O303" s="369"/>
      <c r="P303" s="369"/>
      <c r="Q303" s="369"/>
      <c r="R303" s="369"/>
      <c r="S303" s="369"/>
      <c r="T303" s="369"/>
      <c r="U303" s="369"/>
      <c r="V303" s="369"/>
      <c r="W303" s="369"/>
      <c r="X303" s="369"/>
      <c r="Y303" s="369"/>
      <c r="Z303" s="369"/>
      <c r="AA303" s="369"/>
      <c r="AB303" s="369"/>
      <c r="AC303" s="369"/>
      <c r="AD303" s="369"/>
      <c r="AE303" s="369"/>
      <c r="AF303" s="369"/>
      <c r="AG303" s="369"/>
      <c r="AH303" s="369"/>
      <c r="AI303" s="369"/>
      <c r="AJ303" s="369"/>
      <c r="AK303" s="369"/>
      <c r="AL303" s="369"/>
    </row>
    <row r="304" spans="1:38">
      <c r="A304" s="400"/>
      <c r="B304" s="369"/>
      <c r="C304" s="369"/>
      <c r="D304" s="369"/>
      <c r="E304" s="369"/>
      <c r="F304" s="369"/>
      <c r="G304" s="369"/>
      <c r="H304" s="369"/>
      <c r="I304" s="369"/>
      <c r="J304" s="369"/>
      <c r="K304" s="369"/>
      <c r="L304" s="369"/>
      <c r="M304" s="369"/>
      <c r="N304" s="369"/>
      <c r="O304" s="369"/>
      <c r="P304" s="369"/>
      <c r="Q304" s="369"/>
      <c r="R304" s="369"/>
      <c r="S304" s="369"/>
      <c r="T304" s="369"/>
      <c r="U304" s="369"/>
      <c r="V304" s="369"/>
      <c r="W304" s="369"/>
      <c r="X304" s="369"/>
      <c r="Y304" s="369"/>
      <c r="Z304" s="369"/>
      <c r="AA304" s="369"/>
      <c r="AB304" s="369"/>
      <c r="AC304" s="369"/>
      <c r="AD304" s="369"/>
      <c r="AE304" s="369"/>
      <c r="AF304" s="369"/>
      <c r="AG304" s="369"/>
      <c r="AH304" s="369"/>
      <c r="AI304" s="369"/>
      <c r="AJ304" s="369"/>
      <c r="AK304" s="369"/>
      <c r="AL304" s="369"/>
    </row>
    <row r="305" spans="1:38">
      <c r="A305" s="400"/>
      <c r="B305" s="369"/>
      <c r="C305" s="369"/>
      <c r="D305" s="369"/>
      <c r="E305" s="369"/>
      <c r="F305" s="369"/>
      <c r="G305" s="369"/>
      <c r="H305" s="369"/>
      <c r="I305" s="369"/>
      <c r="J305" s="369"/>
      <c r="K305" s="369"/>
      <c r="L305" s="369"/>
      <c r="M305" s="369"/>
      <c r="N305" s="369"/>
      <c r="O305" s="369"/>
      <c r="P305" s="369"/>
      <c r="Q305" s="369"/>
      <c r="R305" s="369"/>
      <c r="S305" s="369"/>
      <c r="T305" s="369"/>
      <c r="U305" s="369"/>
      <c r="V305" s="369"/>
      <c r="W305" s="369"/>
      <c r="X305" s="369"/>
      <c r="Y305" s="369"/>
      <c r="Z305" s="369"/>
      <c r="AA305" s="369"/>
      <c r="AB305" s="369"/>
      <c r="AC305" s="369"/>
      <c r="AD305" s="369"/>
      <c r="AE305" s="369"/>
      <c r="AF305" s="369"/>
      <c r="AG305" s="369"/>
      <c r="AH305" s="369"/>
      <c r="AI305" s="369"/>
      <c r="AJ305" s="369"/>
      <c r="AK305" s="369"/>
      <c r="AL305" s="369"/>
    </row>
    <row r="306" spans="1:38">
      <c r="A306" s="400"/>
      <c r="B306" s="369"/>
      <c r="C306" s="369"/>
      <c r="D306" s="369"/>
      <c r="E306" s="369"/>
      <c r="F306" s="369"/>
      <c r="G306" s="369"/>
      <c r="H306" s="369"/>
      <c r="I306" s="369"/>
      <c r="J306" s="369"/>
      <c r="K306" s="369"/>
      <c r="L306" s="369"/>
      <c r="M306" s="369"/>
      <c r="N306" s="369"/>
      <c r="O306" s="369"/>
      <c r="P306" s="369"/>
      <c r="Q306" s="369"/>
      <c r="R306" s="369"/>
      <c r="S306" s="369"/>
      <c r="T306" s="369"/>
      <c r="U306" s="369"/>
      <c r="V306" s="369"/>
      <c r="W306" s="369"/>
      <c r="X306" s="369"/>
      <c r="Y306" s="369"/>
      <c r="Z306" s="369"/>
      <c r="AA306" s="369"/>
      <c r="AB306" s="369"/>
      <c r="AC306" s="369"/>
      <c r="AD306" s="369"/>
      <c r="AE306" s="369"/>
      <c r="AF306" s="369"/>
      <c r="AG306" s="369"/>
      <c r="AH306" s="369"/>
      <c r="AI306" s="369"/>
      <c r="AJ306" s="369"/>
      <c r="AK306" s="369"/>
      <c r="AL306" s="369"/>
    </row>
    <row r="307" spans="1:38">
      <c r="A307" s="400"/>
      <c r="B307" s="369"/>
      <c r="C307" s="369"/>
      <c r="D307" s="369"/>
      <c r="E307" s="369"/>
      <c r="F307" s="369"/>
      <c r="G307" s="369"/>
      <c r="H307" s="369"/>
      <c r="I307" s="369"/>
      <c r="J307" s="369"/>
      <c r="K307" s="369"/>
      <c r="L307" s="369"/>
      <c r="M307" s="369"/>
      <c r="N307" s="369"/>
      <c r="O307" s="369"/>
      <c r="P307" s="369"/>
      <c r="Q307" s="369"/>
      <c r="R307" s="369"/>
      <c r="S307" s="369"/>
      <c r="T307" s="369"/>
      <c r="U307" s="369"/>
      <c r="V307" s="369"/>
      <c r="W307" s="369"/>
      <c r="X307" s="369"/>
      <c r="Y307" s="369"/>
      <c r="Z307" s="369"/>
      <c r="AA307" s="369"/>
      <c r="AB307" s="369"/>
      <c r="AC307" s="369"/>
      <c r="AD307" s="369"/>
      <c r="AE307" s="369"/>
      <c r="AF307" s="369"/>
      <c r="AG307" s="369"/>
      <c r="AH307" s="369"/>
      <c r="AI307" s="369"/>
      <c r="AJ307" s="369"/>
      <c r="AK307" s="369"/>
      <c r="AL307" s="369"/>
    </row>
    <row r="308" spans="1:38">
      <c r="A308" s="400"/>
      <c r="B308" s="369"/>
      <c r="C308" s="369"/>
      <c r="D308" s="369"/>
      <c r="E308" s="369"/>
      <c r="F308" s="369"/>
      <c r="G308" s="369"/>
      <c r="H308" s="369"/>
      <c r="I308" s="369"/>
      <c r="J308" s="369"/>
      <c r="K308" s="369"/>
      <c r="L308" s="369"/>
      <c r="M308" s="369"/>
      <c r="N308" s="369"/>
      <c r="O308" s="369"/>
      <c r="P308" s="369"/>
      <c r="Q308" s="369"/>
      <c r="R308" s="369"/>
      <c r="S308" s="369"/>
      <c r="T308" s="369"/>
      <c r="U308" s="369"/>
      <c r="V308" s="369"/>
      <c r="W308" s="369"/>
      <c r="X308" s="369"/>
      <c r="Y308" s="369"/>
      <c r="Z308" s="369"/>
      <c r="AA308" s="369"/>
      <c r="AB308" s="369"/>
      <c r="AC308" s="369"/>
      <c r="AD308" s="369"/>
      <c r="AE308" s="369"/>
      <c r="AF308" s="369"/>
      <c r="AG308" s="369"/>
      <c r="AH308" s="369"/>
      <c r="AI308" s="369"/>
      <c r="AJ308" s="369"/>
      <c r="AK308" s="369"/>
      <c r="AL308" s="369"/>
    </row>
    <row r="309" spans="1:38">
      <c r="A309" s="400"/>
      <c r="B309" s="369"/>
      <c r="C309" s="369"/>
      <c r="D309" s="369"/>
      <c r="E309" s="369"/>
      <c r="F309" s="369"/>
      <c r="G309" s="369"/>
      <c r="H309" s="369"/>
      <c r="I309" s="369"/>
      <c r="J309" s="369"/>
      <c r="K309" s="369"/>
      <c r="L309" s="369"/>
      <c r="M309" s="369"/>
      <c r="N309" s="369"/>
      <c r="O309" s="369"/>
      <c r="P309" s="369"/>
      <c r="Q309" s="369"/>
      <c r="R309" s="369"/>
      <c r="S309" s="369"/>
      <c r="T309" s="369"/>
      <c r="U309" s="369"/>
      <c r="V309" s="369"/>
      <c r="W309" s="369"/>
      <c r="X309" s="369"/>
      <c r="Y309" s="369"/>
      <c r="Z309" s="369"/>
      <c r="AA309" s="369"/>
      <c r="AB309" s="369"/>
      <c r="AC309" s="369"/>
      <c r="AD309" s="369"/>
      <c r="AE309" s="369"/>
      <c r="AF309" s="369"/>
      <c r="AG309" s="369"/>
      <c r="AH309" s="369"/>
      <c r="AI309" s="369"/>
      <c r="AJ309" s="369"/>
      <c r="AK309" s="369"/>
      <c r="AL309" s="369"/>
    </row>
    <row r="310" spans="1:38">
      <c r="A310" s="400"/>
      <c r="B310" s="369"/>
      <c r="C310" s="369"/>
      <c r="D310" s="369"/>
      <c r="E310" s="369"/>
      <c r="F310" s="369"/>
      <c r="G310" s="369"/>
      <c r="H310" s="369"/>
      <c r="I310" s="369"/>
      <c r="J310" s="369"/>
      <c r="K310" s="369"/>
      <c r="L310" s="369"/>
      <c r="M310" s="369"/>
      <c r="N310" s="369"/>
      <c r="O310" s="369"/>
      <c r="P310" s="369"/>
      <c r="Q310" s="369"/>
      <c r="R310" s="369"/>
      <c r="S310" s="369"/>
      <c r="T310" s="369"/>
      <c r="U310" s="369"/>
      <c r="V310" s="369"/>
      <c r="W310" s="369"/>
      <c r="X310" s="369"/>
      <c r="Y310" s="369"/>
      <c r="Z310" s="369"/>
      <c r="AA310" s="369"/>
      <c r="AB310" s="369"/>
      <c r="AC310" s="369"/>
      <c r="AD310" s="369"/>
      <c r="AE310" s="369"/>
      <c r="AF310" s="369"/>
      <c r="AG310" s="369"/>
      <c r="AH310" s="369"/>
      <c r="AI310" s="369"/>
      <c r="AJ310" s="369"/>
      <c r="AK310" s="369"/>
      <c r="AL310" s="369"/>
    </row>
    <row r="311" spans="1:38">
      <c r="A311" s="400"/>
      <c r="B311" s="369"/>
      <c r="C311" s="369"/>
      <c r="D311" s="369"/>
      <c r="E311" s="369"/>
      <c r="F311" s="369"/>
      <c r="G311" s="369"/>
      <c r="H311" s="369"/>
      <c r="I311" s="369"/>
      <c r="J311" s="369"/>
      <c r="K311" s="369"/>
      <c r="L311" s="369"/>
      <c r="M311" s="369"/>
      <c r="N311" s="369"/>
      <c r="O311" s="369"/>
      <c r="P311" s="369"/>
      <c r="Q311" s="369"/>
      <c r="R311" s="369"/>
      <c r="S311" s="369"/>
      <c r="T311" s="369"/>
      <c r="U311" s="369"/>
      <c r="V311" s="369"/>
      <c r="W311" s="369"/>
      <c r="X311" s="369"/>
      <c r="Y311" s="369"/>
      <c r="Z311" s="369"/>
      <c r="AA311" s="369"/>
      <c r="AB311" s="369"/>
      <c r="AC311" s="369"/>
      <c r="AD311" s="369"/>
      <c r="AE311" s="369"/>
      <c r="AF311" s="369"/>
      <c r="AG311" s="369"/>
      <c r="AH311" s="369"/>
      <c r="AI311" s="369"/>
      <c r="AJ311" s="369"/>
      <c r="AK311" s="369"/>
      <c r="AL311" s="369"/>
    </row>
    <row r="312" spans="1:38">
      <c r="A312" s="400"/>
      <c r="B312" s="369"/>
      <c r="C312" s="369"/>
      <c r="D312" s="369"/>
      <c r="E312" s="369"/>
      <c r="F312" s="369"/>
      <c r="G312" s="369"/>
      <c r="H312" s="369"/>
      <c r="I312" s="369"/>
      <c r="J312" s="369"/>
      <c r="K312" s="369"/>
      <c r="L312" s="369"/>
      <c r="M312" s="369"/>
      <c r="N312" s="369"/>
      <c r="O312" s="369"/>
      <c r="P312" s="369"/>
      <c r="Q312" s="369"/>
      <c r="R312" s="369"/>
      <c r="S312" s="369"/>
      <c r="T312" s="369"/>
      <c r="U312" s="369"/>
      <c r="V312" s="369"/>
      <c r="W312" s="369"/>
      <c r="X312" s="369"/>
      <c r="Y312" s="369"/>
      <c r="Z312" s="369"/>
      <c r="AA312" s="369"/>
      <c r="AB312" s="369"/>
      <c r="AC312" s="369"/>
      <c r="AD312" s="369"/>
      <c r="AE312" s="369"/>
      <c r="AF312" s="369"/>
      <c r="AG312" s="369"/>
      <c r="AH312" s="369"/>
      <c r="AI312" s="369"/>
      <c r="AJ312" s="369"/>
      <c r="AK312" s="369"/>
      <c r="AL312" s="369"/>
    </row>
    <row r="313" spans="1:38">
      <c r="A313" s="400"/>
      <c r="B313" s="369"/>
      <c r="C313" s="369"/>
      <c r="D313" s="369"/>
      <c r="E313" s="369"/>
      <c r="F313" s="369"/>
      <c r="G313" s="369"/>
      <c r="H313" s="369"/>
      <c r="I313" s="369"/>
      <c r="J313" s="369"/>
      <c r="K313" s="369"/>
      <c r="L313" s="369"/>
      <c r="M313" s="369"/>
      <c r="N313" s="369"/>
      <c r="O313" s="369"/>
      <c r="P313" s="369"/>
      <c r="Q313" s="369"/>
      <c r="R313" s="369"/>
      <c r="S313" s="369"/>
      <c r="T313" s="369"/>
      <c r="U313" s="369"/>
      <c r="V313" s="369"/>
      <c r="W313" s="369"/>
      <c r="X313" s="369"/>
      <c r="Y313" s="369"/>
      <c r="Z313" s="369"/>
      <c r="AA313" s="369"/>
      <c r="AB313" s="369"/>
      <c r="AC313" s="369"/>
      <c r="AD313" s="369"/>
      <c r="AE313" s="369"/>
      <c r="AF313" s="369"/>
      <c r="AG313" s="369"/>
      <c r="AH313" s="369"/>
      <c r="AI313" s="369"/>
      <c r="AJ313" s="369"/>
      <c r="AK313" s="369"/>
      <c r="AL313" s="369"/>
    </row>
    <row r="314" spans="1:38">
      <c r="A314" s="400"/>
      <c r="B314" s="369"/>
      <c r="C314" s="369"/>
      <c r="D314" s="369"/>
      <c r="E314" s="369"/>
      <c r="F314" s="369"/>
      <c r="G314" s="369"/>
      <c r="H314" s="369"/>
      <c r="I314" s="369"/>
      <c r="J314" s="369"/>
      <c r="K314" s="369"/>
      <c r="L314" s="369"/>
      <c r="M314" s="369"/>
      <c r="N314" s="369"/>
      <c r="O314" s="369"/>
      <c r="P314" s="369"/>
      <c r="Q314" s="369"/>
      <c r="R314" s="369"/>
      <c r="S314" s="369"/>
      <c r="T314" s="369"/>
      <c r="U314" s="369"/>
      <c r="V314" s="369"/>
      <c r="W314" s="369"/>
      <c r="X314" s="369"/>
      <c r="Y314" s="369"/>
      <c r="Z314" s="369"/>
      <c r="AA314" s="369"/>
      <c r="AB314" s="369"/>
      <c r="AC314" s="369"/>
      <c r="AD314" s="369"/>
      <c r="AE314" s="369"/>
      <c r="AF314" s="369"/>
      <c r="AG314" s="369"/>
      <c r="AH314" s="369"/>
      <c r="AI314" s="369"/>
      <c r="AJ314" s="369"/>
      <c r="AK314" s="369"/>
      <c r="AL314" s="369"/>
    </row>
    <row r="315" spans="1:38">
      <c r="A315" s="400"/>
      <c r="B315" s="369"/>
      <c r="C315" s="369"/>
      <c r="D315" s="369"/>
      <c r="E315" s="369"/>
      <c r="F315" s="369"/>
      <c r="G315" s="369"/>
      <c r="H315" s="369"/>
      <c r="I315" s="369"/>
      <c r="J315" s="369"/>
      <c r="K315" s="369"/>
      <c r="L315" s="369"/>
      <c r="M315" s="369"/>
      <c r="N315" s="369"/>
      <c r="O315" s="369"/>
      <c r="P315" s="369"/>
      <c r="Q315" s="369"/>
      <c r="R315" s="369"/>
      <c r="S315" s="369"/>
      <c r="T315" s="369"/>
      <c r="U315" s="369"/>
      <c r="V315" s="369"/>
      <c r="W315" s="369"/>
      <c r="X315" s="369"/>
      <c r="Y315" s="369"/>
      <c r="Z315" s="369"/>
      <c r="AA315" s="369"/>
      <c r="AB315" s="369"/>
      <c r="AC315" s="369"/>
      <c r="AD315" s="369"/>
      <c r="AE315" s="369"/>
      <c r="AF315" s="369"/>
      <c r="AG315" s="369"/>
      <c r="AH315" s="369"/>
      <c r="AI315" s="369"/>
      <c r="AJ315" s="369"/>
      <c r="AK315" s="369"/>
      <c r="AL315" s="369"/>
    </row>
    <row r="316" spans="1:38">
      <c r="A316" s="400"/>
      <c r="B316" s="369"/>
      <c r="C316" s="369"/>
      <c r="D316" s="369"/>
      <c r="E316" s="369"/>
      <c r="F316" s="369"/>
      <c r="G316" s="369"/>
      <c r="H316" s="369"/>
      <c r="I316" s="369"/>
      <c r="J316" s="369"/>
      <c r="K316" s="369"/>
      <c r="L316" s="369"/>
      <c r="M316" s="369"/>
      <c r="N316" s="369"/>
      <c r="O316" s="369"/>
      <c r="P316" s="369"/>
      <c r="Q316" s="369"/>
      <c r="R316" s="369"/>
      <c r="S316" s="369"/>
      <c r="T316" s="369"/>
      <c r="U316" s="369"/>
      <c r="V316" s="369"/>
      <c r="W316" s="369"/>
      <c r="X316" s="369"/>
      <c r="Y316" s="369"/>
      <c r="Z316" s="369"/>
      <c r="AA316" s="369"/>
      <c r="AB316" s="369"/>
      <c r="AC316" s="369"/>
      <c r="AD316" s="369"/>
      <c r="AE316" s="369"/>
      <c r="AF316" s="369"/>
      <c r="AG316" s="369"/>
      <c r="AH316" s="369"/>
      <c r="AI316" s="369"/>
      <c r="AJ316" s="369"/>
      <c r="AK316" s="369"/>
      <c r="AL316" s="369"/>
    </row>
    <row r="317" spans="1:38">
      <c r="A317" s="400"/>
      <c r="B317" s="369"/>
      <c r="C317" s="369"/>
      <c r="D317" s="369"/>
      <c r="E317" s="369"/>
      <c r="F317" s="369"/>
      <c r="G317" s="369"/>
      <c r="H317" s="369"/>
      <c r="I317" s="369"/>
      <c r="J317" s="369"/>
      <c r="K317" s="369"/>
      <c r="L317" s="369"/>
      <c r="M317" s="369"/>
      <c r="N317" s="369"/>
      <c r="O317" s="369"/>
      <c r="P317" s="369"/>
      <c r="Q317" s="369"/>
      <c r="R317" s="369"/>
      <c r="S317" s="369"/>
      <c r="T317" s="369"/>
      <c r="U317" s="369"/>
      <c r="V317" s="369"/>
      <c r="W317" s="369"/>
      <c r="X317" s="369"/>
      <c r="Y317" s="369"/>
      <c r="Z317" s="369"/>
      <c r="AA317" s="369"/>
      <c r="AB317" s="369"/>
      <c r="AC317" s="369"/>
      <c r="AD317" s="369"/>
      <c r="AE317" s="369"/>
      <c r="AF317" s="369"/>
      <c r="AG317" s="369"/>
      <c r="AH317" s="369"/>
      <c r="AI317" s="369"/>
      <c r="AJ317" s="369"/>
      <c r="AK317" s="369"/>
      <c r="AL317" s="369"/>
    </row>
    <row r="318" spans="1:38">
      <c r="A318" s="400"/>
      <c r="B318" s="369"/>
      <c r="C318" s="369"/>
      <c r="D318" s="369"/>
      <c r="E318" s="369"/>
      <c r="F318" s="369"/>
      <c r="G318" s="369"/>
      <c r="H318" s="369"/>
      <c r="I318" s="369"/>
      <c r="J318" s="369"/>
      <c r="K318" s="369"/>
      <c r="L318" s="369"/>
      <c r="M318" s="369"/>
      <c r="N318" s="369"/>
      <c r="O318" s="369"/>
      <c r="P318" s="369"/>
      <c r="Q318" s="369"/>
      <c r="R318" s="369"/>
      <c r="S318" s="369"/>
      <c r="T318" s="369"/>
      <c r="U318" s="369"/>
      <c r="V318" s="369"/>
      <c r="W318" s="369"/>
      <c r="X318" s="369"/>
      <c r="Y318" s="369"/>
      <c r="Z318" s="369"/>
      <c r="AA318" s="369"/>
      <c r="AB318" s="369"/>
      <c r="AC318" s="369"/>
      <c r="AD318" s="369"/>
      <c r="AE318" s="369"/>
      <c r="AF318" s="369"/>
      <c r="AG318" s="369"/>
      <c r="AH318" s="369"/>
      <c r="AI318" s="369"/>
      <c r="AJ318" s="369"/>
      <c r="AK318" s="369"/>
      <c r="AL318" s="369"/>
    </row>
    <row r="319" spans="1:38">
      <c r="A319" s="400"/>
      <c r="B319" s="369"/>
      <c r="C319" s="369"/>
      <c r="D319" s="369"/>
      <c r="E319" s="369"/>
      <c r="F319" s="369"/>
      <c r="G319" s="369"/>
      <c r="H319" s="369"/>
      <c r="I319" s="369"/>
      <c r="J319" s="369"/>
      <c r="K319" s="369"/>
      <c r="L319" s="369"/>
      <c r="M319" s="369"/>
      <c r="N319" s="369"/>
      <c r="O319" s="369"/>
      <c r="P319" s="369"/>
      <c r="Q319" s="369"/>
      <c r="R319" s="369"/>
      <c r="S319" s="369"/>
      <c r="T319" s="369"/>
      <c r="U319" s="369"/>
      <c r="V319" s="369"/>
      <c r="W319" s="369"/>
      <c r="X319" s="369"/>
      <c r="Y319" s="369"/>
      <c r="Z319" s="369"/>
      <c r="AA319" s="369"/>
      <c r="AB319" s="369"/>
      <c r="AC319" s="369"/>
      <c r="AD319" s="369"/>
      <c r="AE319" s="369"/>
      <c r="AF319" s="369"/>
      <c r="AG319" s="369"/>
      <c r="AH319" s="369"/>
      <c r="AI319" s="369"/>
      <c r="AJ319" s="369"/>
      <c r="AK319" s="369"/>
      <c r="AL319" s="369"/>
    </row>
    <row r="320" spans="1:38">
      <c r="A320" s="400"/>
      <c r="B320" s="369"/>
      <c r="C320" s="369"/>
      <c r="D320" s="369"/>
      <c r="E320" s="369"/>
      <c r="F320" s="369"/>
      <c r="G320" s="369"/>
      <c r="H320" s="369"/>
      <c r="I320" s="369"/>
      <c r="J320" s="369"/>
      <c r="K320" s="369"/>
      <c r="L320" s="369"/>
      <c r="M320" s="369"/>
      <c r="N320" s="369"/>
      <c r="O320" s="369"/>
      <c r="P320" s="369"/>
      <c r="Q320" s="369"/>
      <c r="R320" s="369"/>
      <c r="S320" s="369"/>
      <c r="T320" s="369"/>
      <c r="U320" s="369"/>
      <c r="V320" s="369"/>
      <c r="W320" s="369"/>
      <c r="X320" s="369"/>
      <c r="Y320" s="369"/>
      <c r="Z320" s="369"/>
      <c r="AA320" s="369"/>
      <c r="AB320" s="369"/>
      <c r="AC320" s="369"/>
      <c r="AD320" s="369"/>
      <c r="AE320" s="369"/>
      <c r="AF320" s="369"/>
      <c r="AG320" s="369"/>
      <c r="AH320" s="369"/>
      <c r="AI320" s="369"/>
      <c r="AJ320" s="369"/>
      <c r="AK320" s="369"/>
      <c r="AL320" s="369"/>
    </row>
    <row r="321" spans="1:38">
      <c r="A321" s="400"/>
      <c r="B321" s="369"/>
      <c r="C321" s="369"/>
      <c r="D321" s="369"/>
      <c r="E321" s="369"/>
      <c r="F321" s="369"/>
      <c r="G321" s="369"/>
      <c r="H321" s="369"/>
      <c r="I321" s="369"/>
      <c r="J321" s="369"/>
      <c r="K321" s="369"/>
      <c r="L321" s="369"/>
      <c r="M321" s="369"/>
      <c r="N321" s="369"/>
      <c r="O321" s="369"/>
      <c r="P321" s="369"/>
      <c r="Q321" s="369"/>
      <c r="R321" s="369"/>
      <c r="S321" s="369"/>
      <c r="T321" s="369"/>
      <c r="U321" s="369"/>
      <c r="V321" s="369"/>
      <c r="W321" s="369"/>
      <c r="X321" s="369"/>
      <c r="Y321" s="369"/>
      <c r="Z321" s="369"/>
      <c r="AA321" s="369"/>
      <c r="AB321" s="369"/>
      <c r="AC321" s="369"/>
      <c r="AD321" s="369"/>
      <c r="AE321" s="369"/>
      <c r="AF321" s="369"/>
      <c r="AG321" s="369"/>
      <c r="AH321" s="369"/>
      <c r="AI321" s="369"/>
      <c r="AJ321" s="369"/>
      <c r="AK321" s="369"/>
      <c r="AL321" s="369"/>
    </row>
    <row r="322" spans="1:38">
      <c r="A322" s="400"/>
      <c r="B322" s="369"/>
      <c r="C322" s="369"/>
      <c r="D322" s="369"/>
      <c r="E322" s="369"/>
      <c r="F322" s="369"/>
      <c r="G322" s="369"/>
      <c r="H322" s="369"/>
      <c r="I322" s="369"/>
      <c r="J322" s="369"/>
      <c r="K322" s="369"/>
      <c r="L322" s="369"/>
      <c r="M322" s="369"/>
      <c r="N322" s="369"/>
      <c r="O322" s="369"/>
      <c r="P322" s="369"/>
      <c r="Q322" s="369"/>
      <c r="R322" s="369"/>
      <c r="S322" s="369"/>
      <c r="T322" s="369"/>
      <c r="U322" s="369"/>
      <c r="V322" s="369"/>
      <c r="W322" s="369"/>
      <c r="X322" s="369"/>
      <c r="Y322" s="369"/>
      <c r="Z322" s="369"/>
      <c r="AA322" s="369"/>
      <c r="AB322" s="369"/>
      <c r="AC322" s="369"/>
      <c r="AD322" s="369"/>
      <c r="AE322" s="369"/>
      <c r="AF322" s="369"/>
      <c r="AG322" s="369"/>
      <c r="AH322" s="369"/>
      <c r="AI322" s="369"/>
      <c r="AJ322" s="369"/>
      <c r="AK322" s="369"/>
      <c r="AL322" s="369"/>
    </row>
    <row r="323" spans="1:38">
      <c r="A323" s="400"/>
      <c r="B323" s="369"/>
      <c r="C323" s="369"/>
      <c r="D323" s="369"/>
      <c r="E323" s="369"/>
      <c r="F323" s="369"/>
      <c r="G323" s="369"/>
      <c r="H323" s="369"/>
      <c r="I323" s="369"/>
      <c r="J323" s="369"/>
      <c r="K323" s="369"/>
      <c r="L323" s="369"/>
      <c r="M323" s="369"/>
      <c r="N323" s="369"/>
      <c r="O323" s="369"/>
      <c r="P323" s="369"/>
      <c r="Q323" s="369"/>
      <c r="R323" s="369"/>
      <c r="S323" s="369"/>
      <c r="T323" s="369"/>
      <c r="U323" s="369"/>
      <c r="V323" s="369"/>
      <c r="W323" s="369"/>
      <c r="X323" s="369"/>
      <c r="Y323" s="369"/>
      <c r="Z323" s="369"/>
      <c r="AA323" s="369"/>
      <c r="AB323" s="369"/>
      <c r="AC323" s="369"/>
      <c r="AD323" s="369"/>
      <c r="AE323" s="369"/>
      <c r="AF323" s="369"/>
      <c r="AG323" s="369"/>
      <c r="AH323" s="369"/>
      <c r="AI323" s="369"/>
      <c r="AJ323" s="369"/>
      <c r="AK323" s="369"/>
      <c r="AL323" s="369"/>
    </row>
    <row r="324" spans="1:38">
      <c r="A324" s="400"/>
      <c r="B324" s="369"/>
      <c r="C324" s="369"/>
      <c r="D324" s="369"/>
      <c r="E324" s="369"/>
      <c r="F324" s="369"/>
      <c r="G324" s="369"/>
      <c r="H324" s="369"/>
      <c r="I324" s="369"/>
      <c r="J324" s="369"/>
      <c r="K324" s="369"/>
      <c r="L324" s="369"/>
      <c r="M324" s="369"/>
      <c r="N324" s="369"/>
      <c r="O324" s="369"/>
      <c r="P324" s="369"/>
      <c r="Q324" s="369"/>
      <c r="R324" s="369"/>
      <c r="S324" s="369"/>
      <c r="T324" s="369"/>
      <c r="U324" s="369"/>
      <c r="V324" s="369"/>
      <c r="W324" s="369"/>
      <c r="X324" s="369"/>
      <c r="Y324" s="369"/>
      <c r="Z324" s="369"/>
      <c r="AA324" s="369"/>
      <c r="AB324" s="369"/>
      <c r="AC324" s="369"/>
      <c r="AD324" s="369"/>
      <c r="AE324" s="369"/>
      <c r="AF324" s="369"/>
      <c r="AG324" s="369"/>
      <c r="AH324" s="369"/>
      <c r="AI324" s="369"/>
      <c r="AJ324" s="369"/>
      <c r="AK324" s="369"/>
      <c r="AL324" s="369"/>
    </row>
    <row r="325" spans="1:38">
      <c r="A325" s="400"/>
      <c r="B325" s="369"/>
      <c r="C325" s="369"/>
      <c r="D325" s="369"/>
      <c r="E325" s="369"/>
      <c r="F325" s="369"/>
      <c r="G325" s="369"/>
      <c r="H325" s="369"/>
      <c r="I325" s="369"/>
      <c r="J325" s="369"/>
      <c r="K325" s="369"/>
      <c r="L325" s="369"/>
      <c r="M325" s="369"/>
      <c r="N325" s="369"/>
      <c r="O325" s="369"/>
      <c r="P325" s="369"/>
      <c r="Q325" s="369"/>
      <c r="R325" s="369"/>
      <c r="S325" s="369"/>
      <c r="T325" s="369"/>
      <c r="U325" s="369"/>
      <c r="V325" s="369"/>
      <c r="W325" s="369"/>
      <c r="X325" s="369"/>
      <c r="Y325" s="369"/>
      <c r="Z325" s="369"/>
      <c r="AA325" s="369"/>
      <c r="AB325" s="369"/>
      <c r="AC325" s="369"/>
      <c r="AD325" s="369"/>
      <c r="AE325" s="369"/>
      <c r="AF325" s="369"/>
      <c r="AG325" s="369"/>
      <c r="AH325" s="369"/>
      <c r="AI325" s="369"/>
      <c r="AJ325" s="369"/>
      <c r="AK325" s="369"/>
      <c r="AL325" s="369"/>
    </row>
    <row r="326" spans="1:38">
      <c r="A326" s="400"/>
      <c r="B326" s="369"/>
      <c r="C326" s="369"/>
      <c r="D326" s="369"/>
      <c r="E326" s="369"/>
      <c r="F326" s="369"/>
      <c r="G326" s="369"/>
      <c r="H326" s="369"/>
      <c r="I326" s="369"/>
      <c r="J326" s="369"/>
      <c r="K326" s="369"/>
      <c r="L326" s="369"/>
      <c r="M326" s="369"/>
      <c r="N326" s="369"/>
      <c r="O326" s="369"/>
      <c r="P326" s="369"/>
      <c r="Q326" s="369"/>
      <c r="R326" s="369"/>
      <c r="S326" s="369"/>
      <c r="T326" s="369"/>
      <c r="U326" s="369"/>
      <c r="V326" s="369"/>
      <c r="W326" s="369"/>
      <c r="X326" s="369"/>
      <c r="Y326" s="369"/>
      <c r="Z326" s="369"/>
      <c r="AA326" s="369"/>
      <c r="AB326" s="369"/>
      <c r="AC326" s="369"/>
      <c r="AD326" s="369"/>
      <c r="AE326" s="369"/>
      <c r="AF326" s="369"/>
      <c r="AG326" s="369"/>
      <c r="AH326" s="369"/>
      <c r="AI326" s="369"/>
      <c r="AJ326" s="369"/>
      <c r="AK326" s="369"/>
      <c r="AL326" s="369"/>
    </row>
    <row r="327" spans="1:38">
      <c r="A327" s="400"/>
      <c r="B327" s="369"/>
      <c r="C327" s="369"/>
      <c r="D327" s="369"/>
      <c r="E327" s="369"/>
      <c r="F327" s="369"/>
      <c r="G327" s="369"/>
      <c r="H327" s="369"/>
      <c r="I327" s="369"/>
      <c r="J327" s="369"/>
      <c r="K327" s="369"/>
      <c r="L327" s="369"/>
      <c r="M327" s="369"/>
      <c r="N327" s="369"/>
      <c r="O327" s="369"/>
      <c r="P327" s="369"/>
      <c r="Q327" s="369"/>
      <c r="R327" s="369"/>
      <c r="S327" s="369"/>
      <c r="T327" s="369"/>
      <c r="U327" s="369"/>
      <c r="V327" s="369"/>
      <c r="W327" s="369"/>
      <c r="X327" s="369"/>
      <c r="Y327" s="369"/>
      <c r="Z327" s="369"/>
      <c r="AA327" s="369"/>
      <c r="AB327" s="369"/>
      <c r="AC327" s="369"/>
      <c r="AD327" s="369"/>
      <c r="AE327" s="369"/>
      <c r="AF327" s="369"/>
      <c r="AG327" s="369"/>
      <c r="AH327" s="369"/>
      <c r="AI327" s="369"/>
      <c r="AJ327" s="369"/>
      <c r="AK327" s="369"/>
      <c r="AL327" s="369"/>
    </row>
    <row r="328" spans="1:38">
      <c r="A328" s="400"/>
      <c r="B328" s="369"/>
      <c r="C328" s="369"/>
      <c r="D328" s="369"/>
      <c r="E328" s="369"/>
      <c r="F328" s="369"/>
      <c r="G328" s="369"/>
      <c r="H328" s="369"/>
      <c r="I328" s="369"/>
      <c r="J328" s="369"/>
      <c r="K328" s="369"/>
      <c r="L328" s="369"/>
      <c r="M328" s="369"/>
      <c r="N328" s="369"/>
      <c r="O328" s="369"/>
      <c r="P328" s="369"/>
      <c r="Q328" s="369"/>
      <c r="R328" s="369"/>
      <c r="S328" s="369"/>
      <c r="T328" s="369"/>
      <c r="U328" s="369"/>
      <c r="V328" s="369"/>
      <c r="W328" s="369"/>
      <c r="X328" s="369"/>
      <c r="Y328" s="369"/>
      <c r="Z328" s="369"/>
      <c r="AA328" s="369"/>
      <c r="AB328" s="369"/>
      <c r="AC328" s="369"/>
      <c r="AD328" s="369"/>
      <c r="AE328" s="369"/>
      <c r="AF328" s="369"/>
      <c r="AG328" s="369"/>
      <c r="AH328" s="369"/>
      <c r="AI328" s="369"/>
      <c r="AJ328" s="369"/>
      <c r="AK328" s="369"/>
      <c r="AL328" s="369"/>
    </row>
    <row r="329" spans="1:38">
      <c r="A329" s="400"/>
      <c r="B329" s="369"/>
      <c r="C329" s="369"/>
      <c r="D329" s="369"/>
      <c r="E329" s="369"/>
      <c r="F329" s="369"/>
      <c r="G329" s="369"/>
      <c r="H329" s="369"/>
      <c r="I329" s="369"/>
      <c r="J329" s="369"/>
      <c r="K329" s="369"/>
      <c r="L329" s="369"/>
      <c r="M329" s="369"/>
      <c r="N329" s="369"/>
      <c r="O329" s="369"/>
      <c r="P329" s="369"/>
      <c r="Q329" s="369"/>
      <c r="R329" s="369"/>
      <c r="S329" s="369"/>
      <c r="T329" s="369"/>
      <c r="U329" s="369"/>
      <c r="V329" s="369"/>
      <c r="W329" s="369"/>
      <c r="X329" s="369"/>
      <c r="Y329" s="369"/>
      <c r="Z329" s="369"/>
      <c r="AA329" s="369"/>
      <c r="AB329" s="369"/>
      <c r="AC329" s="369"/>
      <c r="AD329" s="369"/>
      <c r="AE329" s="369"/>
      <c r="AF329" s="369"/>
      <c r="AG329" s="369"/>
      <c r="AH329" s="369"/>
      <c r="AI329" s="369"/>
      <c r="AJ329" s="369"/>
      <c r="AK329" s="369"/>
      <c r="AL329" s="369"/>
    </row>
    <row r="330" spans="1:38">
      <c r="A330" s="400"/>
      <c r="B330" s="369"/>
      <c r="C330" s="369"/>
      <c r="D330" s="369"/>
      <c r="E330" s="369"/>
      <c r="F330" s="369"/>
      <c r="G330" s="369"/>
      <c r="H330" s="369"/>
      <c r="I330" s="369"/>
      <c r="J330" s="369"/>
      <c r="K330" s="369"/>
      <c r="L330" s="369"/>
      <c r="M330" s="369"/>
      <c r="N330" s="369"/>
      <c r="O330" s="369"/>
      <c r="P330" s="369"/>
      <c r="Q330" s="369"/>
      <c r="R330" s="369"/>
      <c r="S330" s="369"/>
      <c r="T330" s="369"/>
      <c r="U330" s="369"/>
      <c r="V330" s="369"/>
      <c r="W330" s="369"/>
      <c r="X330" s="369"/>
      <c r="Y330" s="369"/>
      <c r="Z330" s="369"/>
      <c r="AA330" s="369"/>
      <c r="AB330" s="369"/>
      <c r="AC330" s="369"/>
      <c r="AD330" s="369"/>
      <c r="AE330" s="369"/>
      <c r="AF330" s="369"/>
      <c r="AG330" s="369"/>
      <c r="AH330" s="369"/>
      <c r="AI330" s="369"/>
      <c r="AJ330" s="369"/>
      <c r="AK330" s="369"/>
      <c r="AL330" s="369"/>
    </row>
    <row r="331" spans="1:38">
      <c r="A331" s="400"/>
      <c r="B331" s="369"/>
      <c r="C331" s="369"/>
      <c r="D331" s="369"/>
      <c r="E331" s="369"/>
      <c r="F331" s="369"/>
      <c r="G331" s="369"/>
      <c r="H331" s="369"/>
      <c r="I331" s="369"/>
      <c r="J331" s="369"/>
      <c r="K331" s="369"/>
      <c r="L331" s="369"/>
      <c r="M331" s="369"/>
      <c r="N331" s="369"/>
      <c r="O331" s="369"/>
      <c r="P331" s="369"/>
      <c r="Q331" s="369"/>
      <c r="R331" s="369"/>
      <c r="S331" s="369"/>
      <c r="T331" s="369"/>
      <c r="U331" s="369"/>
      <c r="V331" s="369"/>
      <c r="W331" s="369"/>
      <c r="X331" s="369"/>
      <c r="Y331" s="369"/>
      <c r="Z331" s="369"/>
      <c r="AA331" s="369"/>
      <c r="AB331" s="369"/>
      <c r="AC331" s="369"/>
      <c r="AD331" s="369"/>
      <c r="AE331" s="369"/>
      <c r="AF331" s="369"/>
      <c r="AG331" s="369"/>
      <c r="AH331" s="369"/>
      <c r="AI331" s="369"/>
      <c r="AJ331" s="369"/>
      <c r="AK331" s="369"/>
      <c r="AL331" s="369"/>
    </row>
    <row r="332" spans="1:38">
      <c r="A332" s="400"/>
      <c r="B332" s="369"/>
      <c r="C332" s="369"/>
      <c r="D332" s="369"/>
      <c r="E332" s="369"/>
      <c r="F332" s="369"/>
      <c r="G332" s="369"/>
      <c r="H332" s="369"/>
      <c r="I332" s="369"/>
      <c r="J332" s="369"/>
      <c r="K332" s="369"/>
      <c r="L332" s="369"/>
      <c r="M332" s="369"/>
      <c r="N332" s="369"/>
      <c r="O332" s="369"/>
      <c r="P332" s="369"/>
      <c r="Q332" s="369"/>
      <c r="R332" s="369"/>
      <c r="S332" s="369"/>
      <c r="T332" s="369"/>
      <c r="U332" s="369"/>
      <c r="V332" s="369"/>
      <c r="W332" s="369"/>
      <c r="X332" s="369"/>
      <c r="Y332" s="369"/>
      <c r="Z332" s="369"/>
      <c r="AA332" s="369"/>
      <c r="AB332" s="369"/>
      <c r="AC332" s="369"/>
      <c r="AD332" s="369"/>
      <c r="AE332" s="369"/>
      <c r="AF332" s="369"/>
      <c r="AG332" s="369"/>
      <c r="AH332" s="369"/>
      <c r="AI332" s="369"/>
      <c r="AJ332" s="369"/>
      <c r="AK332" s="369"/>
      <c r="AL332" s="369"/>
    </row>
    <row r="333" spans="1:38" ht="23.1" customHeight="1">
      <c r="A333" s="400"/>
      <c r="B333" s="369"/>
      <c r="C333" s="369"/>
      <c r="D333" s="369"/>
      <c r="E333" s="369"/>
      <c r="F333" s="369"/>
      <c r="G333" s="369"/>
      <c r="H333" s="369"/>
      <c r="I333" s="369"/>
      <c r="J333" s="369"/>
      <c r="K333" s="369"/>
      <c r="L333" s="369"/>
      <c r="M333" s="369"/>
      <c r="N333" s="369"/>
      <c r="O333" s="369"/>
      <c r="P333" s="369"/>
      <c r="Q333" s="369"/>
      <c r="R333" s="369"/>
      <c r="S333" s="369"/>
      <c r="T333" s="369"/>
      <c r="U333" s="369"/>
      <c r="V333" s="369"/>
      <c r="W333" s="369"/>
      <c r="X333" s="369"/>
      <c r="Y333" s="369"/>
      <c r="Z333" s="369"/>
      <c r="AA333" s="369"/>
      <c r="AB333" s="369"/>
      <c r="AC333" s="369"/>
      <c r="AD333" s="369"/>
      <c r="AE333" s="369"/>
      <c r="AF333" s="369"/>
      <c r="AG333" s="369"/>
      <c r="AH333" s="369"/>
      <c r="AI333" s="369"/>
      <c r="AJ333" s="369"/>
      <c r="AK333" s="369"/>
      <c r="AL333" s="369"/>
    </row>
    <row r="334" spans="1:38">
      <c r="A334" s="400"/>
      <c r="B334" s="369"/>
      <c r="C334" s="369"/>
      <c r="D334" s="369"/>
      <c r="E334" s="369"/>
      <c r="F334" s="369"/>
      <c r="G334" s="369"/>
      <c r="H334" s="369"/>
      <c r="I334" s="369"/>
      <c r="J334" s="369"/>
      <c r="K334" s="369"/>
      <c r="L334" s="369"/>
      <c r="M334" s="369"/>
      <c r="N334" s="369"/>
      <c r="O334" s="369"/>
      <c r="P334" s="369"/>
      <c r="Q334" s="369"/>
      <c r="R334" s="369"/>
      <c r="S334" s="369"/>
      <c r="T334" s="369"/>
      <c r="U334" s="369"/>
      <c r="V334" s="369"/>
      <c r="W334" s="369"/>
      <c r="X334" s="369"/>
      <c r="Y334" s="369"/>
      <c r="Z334" s="369"/>
      <c r="AA334" s="369"/>
      <c r="AB334" s="369"/>
      <c r="AC334" s="369"/>
      <c r="AD334" s="369"/>
      <c r="AE334" s="369"/>
      <c r="AF334" s="369"/>
      <c r="AG334" s="369"/>
      <c r="AH334" s="369"/>
      <c r="AI334" s="369"/>
      <c r="AJ334" s="369"/>
      <c r="AK334" s="369"/>
      <c r="AL334" s="369"/>
    </row>
    <row r="335" spans="1:38">
      <c r="A335" s="400"/>
      <c r="B335" s="369"/>
      <c r="C335" s="369"/>
      <c r="D335" s="369"/>
      <c r="E335" s="369"/>
      <c r="F335" s="369"/>
      <c r="G335" s="369"/>
      <c r="H335" s="369"/>
      <c r="I335" s="369"/>
      <c r="J335" s="369"/>
      <c r="K335" s="369"/>
      <c r="L335" s="369"/>
      <c r="M335" s="369"/>
      <c r="N335" s="369"/>
      <c r="O335" s="369"/>
      <c r="P335" s="369"/>
      <c r="Q335" s="369"/>
      <c r="R335" s="369"/>
      <c r="S335" s="369"/>
      <c r="T335" s="369"/>
      <c r="U335" s="369"/>
      <c r="V335" s="369"/>
      <c r="W335" s="369"/>
      <c r="X335" s="369"/>
      <c r="Y335" s="369"/>
      <c r="Z335" s="369"/>
      <c r="AA335" s="369"/>
      <c r="AB335" s="369"/>
      <c r="AC335" s="369"/>
      <c r="AD335" s="369"/>
      <c r="AE335" s="369"/>
      <c r="AF335" s="369"/>
      <c r="AG335" s="369"/>
      <c r="AH335" s="369"/>
      <c r="AI335" s="369"/>
      <c r="AJ335" s="369"/>
      <c r="AK335" s="369"/>
      <c r="AL335" s="369"/>
    </row>
    <row r="336" spans="1:38" ht="15" customHeight="1">
      <c r="A336" s="400"/>
      <c r="B336" s="369"/>
      <c r="C336" s="369"/>
      <c r="D336" s="369"/>
      <c r="E336" s="369"/>
      <c r="F336" s="369"/>
      <c r="G336" s="369"/>
      <c r="H336" s="369"/>
      <c r="I336" s="369"/>
      <c r="J336" s="369"/>
      <c r="K336" s="369"/>
      <c r="L336" s="369"/>
      <c r="M336" s="369"/>
      <c r="N336" s="369"/>
      <c r="O336" s="369"/>
      <c r="P336" s="369"/>
      <c r="Q336" s="369"/>
      <c r="R336" s="369"/>
      <c r="S336" s="369"/>
      <c r="T336" s="369"/>
      <c r="U336" s="369"/>
      <c r="V336" s="369"/>
      <c r="W336" s="369"/>
      <c r="X336" s="369"/>
      <c r="Y336" s="369"/>
      <c r="Z336" s="369"/>
      <c r="AA336" s="369"/>
      <c r="AB336" s="369"/>
      <c r="AC336" s="369"/>
      <c r="AD336" s="369"/>
      <c r="AE336" s="369"/>
      <c r="AF336" s="369"/>
      <c r="AG336" s="369"/>
      <c r="AH336" s="369"/>
      <c r="AI336" s="369"/>
      <c r="AJ336" s="369"/>
      <c r="AK336" s="369"/>
      <c r="AL336" s="369"/>
    </row>
    <row r="337" spans="1:38" ht="16.5" customHeight="1">
      <c r="A337" s="400"/>
      <c r="B337" s="369"/>
      <c r="C337" s="369"/>
      <c r="D337" s="369"/>
      <c r="E337" s="369"/>
      <c r="F337" s="369"/>
      <c r="G337" s="369"/>
      <c r="H337" s="369"/>
      <c r="I337" s="369"/>
      <c r="J337" s="369"/>
      <c r="K337" s="369"/>
      <c r="L337" s="369"/>
      <c r="M337" s="369"/>
      <c r="N337" s="369"/>
      <c r="O337" s="369"/>
      <c r="P337" s="369"/>
      <c r="Q337" s="369"/>
      <c r="R337" s="369"/>
      <c r="S337" s="369"/>
      <c r="T337" s="369"/>
      <c r="U337" s="369"/>
      <c r="V337" s="369"/>
      <c r="W337" s="369"/>
      <c r="X337" s="369"/>
      <c r="Y337" s="369"/>
      <c r="Z337" s="369"/>
      <c r="AA337" s="369"/>
      <c r="AB337" s="369"/>
      <c r="AC337" s="369"/>
      <c r="AD337" s="369"/>
      <c r="AE337" s="369"/>
      <c r="AF337" s="369"/>
      <c r="AG337" s="369"/>
      <c r="AH337" s="369"/>
      <c r="AI337" s="369"/>
      <c r="AJ337" s="369"/>
      <c r="AK337" s="369"/>
      <c r="AL337" s="369"/>
    </row>
    <row r="338" spans="1:38">
      <c r="A338" s="400"/>
      <c r="B338" s="369"/>
      <c r="C338" s="369"/>
      <c r="D338" s="369"/>
      <c r="E338" s="369"/>
      <c r="F338" s="369"/>
      <c r="G338" s="369"/>
      <c r="H338" s="369"/>
      <c r="I338" s="369"/>
      <c r="J338" s="369"/>
      <c r="K338" s="369"/>
      <c r="L338" s="369"/>
      <c r="M338" s="369"/>
      <c r="N338" s="369"/>
      <c r="O338" s="369"/>
      <c r="P338" s="369"/>
      <c r="Q338" s="369"/>
      <c r="R338" s="369"/>
      <c r="S338" s="369"/>
      <c r="T338" s="369"/>
      <c r="U338" s="369"/>
      <c r="V338" s="369"/>
      <c r="W338" s="369"/>
      <c r="X338" s="369"/>
      <c r="Y338" s="369"/>
      <c r="Z338" s="369"/>
      <c r="AA338" s="369"/>
      <c r="AB338" s="369"/>
      <c r="AC338" s="369"/>
      <c r="AD338" s="369"/>
      <c r="AE338" s="369"/>
      <c r="AF338" s="369"/>
      <c r="AG338" s="369"/>
      <c r="AH338" s="369"/>
      <c r="AI338" s="369"/>
      <c r="AJ338" s="369"/>
      <c r="AK338" s="369"/>
      <c r="AL338" s="369"/>
    </row>
    <row r="339" spans="1:38">
      <c r="A339" s="400"/>
      <c r="B339" s="369"/>
      <c r="C339" s="369"/>
      <c r="D339" s="369"/>
      <c r="E339" s="369"/>
      <c r="F339" s="369"/>
      <c r="G339" s="369"/>
      <c r="H339" s="369"/>
      <c r="I339" s="369"/>
      <c r="J339" s="369"/>
      <c r="K339" s="369"/>
      <c r="L339" s="369"/>
      <c r="M339" s="369"/>
      <c r="N339" s="369"/>
      <c r="O339" s="369"/>
      <c r="P339" s="369"/>
      <c r="Q339" s="369"/>
      <c r="R339" s="369"/>
      <c r="S339" s="369"/>
      <c r="T339" s="369"/>
      <c r="U339" s="369"/>
      <c r="V339" s="369"/>
      <c r="W339" s="369"/>
      <c r="X339" s="369"/>
      <c r="Y339" s="369"/>
      <c r="Z339" s="369"/>
      <c r="AA339" s="369"/>
      <c r="AB339" s="369"/>
      <c r="AC339" s="369"/>
      <c r="AD339" s="369"/>
      <c r="AE339" s="369"/>
      <c r="AF339" s="369"/>
      <c r="AG339" s="369"/>
      <c r="AH339" s="369"/>
      <c r="AI339" s="369"/>
      <c r="AJ339" s="369"/>
      <c r="AK339" s="369"/>
      <c r="AL339" s="369"/>
    </row>
    <row r="340" spans="1:38" ht="15" customHeight="1">
      <c r="A340" s="400"/>
      <c r="B340" s="369"/>
      <c r="C340" s="369"/>
      <c r="D340" s="369"/>
      <c r="E340" s="369"/>
      <c r="F340" s="369"/>
      <c r="G340" s="369"/>
      <c r="H340" s="369"/>
      <c r="I340" s="369"/>
      <c r="J340" s="369"/>
      <c r="K340" s="369"/>
      <c r="L340" s="369"/>
      <c r="M340" s="369"/>
      <c r="N340" s="369"/>
      <c r="O340" s="369"/>
      <c r="P340" s="369"/>
      <c r="Q340" s="369"/>
      <c r="R340" s="369"/>
      <c r="S340" s="369"/>
      <c r="T340" s="369"/>
      <c r="U340" s="369"/>
      <c r="V340" s="369"/>
      <c r="W340" s="369"/>
      <c r="X340" s="369"/>
      <c r="Y340" s="369"/>
      <c r="Z340" s="369"/>
      <c r="AA340" s="369"/>
      <c r="AB340" s="369"/>
      <c r="AC340" s="369"/>
      <c r="AD340" s="369"/>
      <c r="AE340" s="369"/>
      <c r="AF340" s="369"/>
      <c r="AG340" s="369"/>
      <c r="AH340" s="369"/>
      <c r="AI340" s="369"/>
      <c r="AJ340" s="369"/>
      <c r="AK340" s="369"/>
      <c r="AL340" s="369"/>
    </row>
    <row r="341" spans="1:38">
      <c r="A341" s="400"/>
      <c r="B341" s="369"/>
      <c r="C341" s="369"/>
      <c r="D341" s="369"/>
      <c r="E341" s="369"/>
      <c r="F341" s="369"/>
      <c r="G341" s="369"/>
      <c r="H341" s="369"/>
      <c r="I341" s="369"/>
      <c r="J341" s="369"/>
      <c r="K341" s="369"/>
      <c r="L341" s="369"/>
      <c r="M341" s="369"/>
      <c r="N341" s="369"/>
      <c r="O341" s="369"/>
      <c r="P341" s="369"/>
      <c r="Q341" s="369"/>
      <c r="R341" s="369"/>
      <c r="S341" s="369"/>
      <c r="T341" s="369"/>
      <c r="U341" s="369"/>
      <c r="V341" s="369"/>
      <c r="W341" s="369"/>
      <c r="X341" s="369"/>
      <c r="Y341" s="369"/>
      <c r="Z341" s="369"/>
      <c r="AA341" s="369"/>
      <c r="AB341" s="369"/>
      <c r="AC341" s="369"/>
      <c r="AD341" s="369"/>
      <c r="AE341" s="369"/>
      <c r="AF341" s="369"/>
      <c r="AG341" s="369"/>
      <c r="AH341" s="369"/>
      <c r="AI341" s="369"/>
      <c r="AJ341" s="369"/>
      <c r="AK341" s="369"/>
      <c r="AL341" s="369"/>
    </row>
    <row r="342" spans="1:38">
      <c r="A342" s="400"/>
      <c r="B342" s="369"/>
      <c r="C342" s="369"/>
      <c r="D342" s="369"/>
      <c r="E342" s="369"/>
      <c r="F342" s="369"/>
      <c r="G342" s="369"/>
      <c r="H342" s="369"/>
      <c r="I342" s="369"/>
      <c r="J342" s="369"/>
      <c r="K342" s="369"/>
      <c r="L342" s="369"/>
      <c r="M342" s="369"/>
      <c r="N342" s="369"/>
      <c r="O342" s="369"/>
      <c r="P342" s="369"/>
      <c r="Q342" s="369"/>
      <c r="R342" s="369"/>
      <c r="S342" s="369"/>
      <c r="T342" s="369"/>
      <c r="U342" s="369"/>
      <c r="V342" s="369"/>
      <c r="W342" s="369"/>
      <c r="X342" s="369"/>
      <c r="Y342" s="369"/>
      <c r="Z342" s="369"/>
      <c r="AA342" s="369"/>
      <c r="AB342" s="369"/>
      <c r="AC342" s="369"/>
      <c r="AD342" s="369"/>
      <c r="AE342" s="369"/>
      <c r="AF342" s="369"/>
      <c r="AG342" s="369"/>
      <c r="AH342" s="369"/>
      <c r="AI342" s="369"/>
      <c r="AJ342" s="369"/>
      <c r="AK342" s="369"/>
      <c r="AL342" s="369"/>
    </row>
    <row r="343" spans="1:38">
      <c r="A343" s="400"/>
      <c r="B343" s="369"/>
      <c r="C343" s="369"/>
      <c r="D343" s="369"/>
      <c r="E343" s="369"/>
      <c r="F343" s="369"/>
      <c r="G343" s="369"/>
      <c r="H343" s="369"/>
      <c r="I343" s="369"/>
      <c r="J343" s="369"/>
      <c r="K343" s="369"/>
      <c r="L343" s="369"/>
      <c r="M343" s="369"/>
      <c r="N343" s="369"/>
      <c r="O343" s="369"/>
      <c r="P343" s="369"/>
      <c r="Q343" s="369"/>
      <c r="R343" s="369"/>
      <c r="S343" s="369"/>
      <c r="T343" s="369"/>
      <c r="U343" s="369"/>
      <c r="V343" s="369"/>
      <c r="W343" s="369"/>
      <c r="X343" s="369"/>
      <c r="Y343" s="369"/>
      <c r="Z343" s="369"/>
      <c r="AA343" s="369"/>
      <c r="AB343" s="369"/>
      <c r="AC343" s="369"/>
      <c r="AD343" s="369"/>
      <c r="AE343" s="369"/>
      <c r="AF343" s="369"/>
      <c r="AG343" s="369"/>
      <c r="AH343" s="369"/>
      <c r="AI343" s="369"/>
      <c r="AJ343" s="369"/>
      <c r="AK343" s="369"/>
      <c r="AL343" s="369"/>
    </row>
    <row r="344" spans="1:38">
      <c r="A344" s="400"/>
      <c r="B344" s="369"/>
      <c r="C344" s="369"/>
      <c r="D344" s="369"/>
      <c r="E344" s="369"/>
      <c r="F344" s="369"/>
      <c r="G344" s="369"/>
      <c r="H344" s="369"/>
      <c r="I344" s="369"/>
      <c r="J344" s="369"/>
      <c r="K344" s="369"/>
      <c r="L344" s="369"/>
      <c r="M344" s="369"/>
      <c r="N344" s="369"/>
      <c r="O344" s="369"/>
      <c r="P344" s="369"/>
      <c r="Q344" s="369"/>
      <c r="R344" s="369"/>
      <c r="S344" s="369"/>
      <c r="T344" s="369"/>
      <c r="U344" s="369"/>
      <c r="V344" s="369"/>
      <c r="W344" s="369"/>
      <c r="X344" s="369"/>
      <c r="Y344" s="369"/>
      <c r="Z344" s="369"/>
      <c r="AA344" s="369"/>
      <c r="AB344" s="369"/>
      <c r="AC344" s="369"/>
      <c r="AD344" s="369"/>
      <c r="AE344" s="369"/>
      <c r="AF344" s="369"/>
      <c r="AG344" s="369"/>
      <c r="AH344" s="369"/>
      <c r="AI344" s="369"/>
      <c r="AJ344" s="369"/>
      <c r="AK344" s="369"/>
      <c r="AL344" s="369"/>
    </row>
    <row r="345" spans="1:38">
      <c r="A345" s="400"/>
      <c r="B345" s="369"/>
      <c r="C345" s="369"/>
      <c r="D345" s="369"/>
      <c r="E345" s="369"/>
      <c r="F345" s="369"/>
      <c r="G345" s="369"/>
      <c r="H345" s="369"/>
      <c r="I345" s="369"/>
      <c r="J345" s="369"/>
      <c r="K345" s="369"/>
      <c r="L345" s="369"/>
      <c r="M345" s="369"/>
      <c r="N345" s="369"/>
      <c r="O345" s="369"/>
      <c r="P345" s="369"/>
      <c r="Q345" s="369"/>
      <c r="R345" s="369"/>
      <c r="S345" s="369"/>
      <c r="T345" s="369"/>
      <c r="U345" s="369"/>
      <c r="V345" s="369"/>
      <c r="W345" s="369"/>
      <c r="X345" s="369"/>
      <c r="Y345" s="369"/>
      <c r="Z345" s="369"/>
      <c r="AA345" s="369"/>
      <c r="AB345" s="369"/>
      <c r="AC345" s="369"/>
      <c r="AD345" s="369"/>
      <c r="AE345" s="369"/>
      <c r="AF345" s="369"/>
      <c r="AG345" s="369"/>
      <c r="AH345" s="369"/>
      <c r="AI345" s="369"/>
      <c r="AJ345" s="369"/>
      <c r="AK345" s="369"/>
      <c r="AL345" s="369"/>
    </row>
    <row r="346" spans="1:38">
      <c r="A346" s="400"/>
      <c r="B346" s="369"/>
      <c r="C346" s="369"/>
      <c r="D346" s="369"/>
      <c r="E346" s="369"/>
      <c r="F346" s="369"/>
      <c r="G346" s="369"/>
      <c r="H346" s="369"/>
      <c r="I346" s="369"/>
      <c r="J346" s="369"/>
      <c r="K346" s="369"/>
      <c r="L346" s="369"/>
      <c r="M346" s="369"/>
      <c r="N346" s="369"/>
      <c r="O346" s="369"/>
      <c r="P346" s="369"/>
      <c r="Q346" s="369"/>
      <c r="R346" s="369"/>
      <c r="S346" s="369"/>
      <c r="T346" s="369"/>
      <c r="U346" s="369"/>
      <c r="V346" s="369"/>
      <c r="W346" s="369"/>
      <c r="X346" s="369"/>
      <c r="Y346" s="369"/>
      <c r="Z346" s="369"/>
      <c r="AA346" s="369"/>
      <c r="AB346" s="369"/>
      <c r="AC346" s="369"/>
      <c r="AD346" s="369"/>
      <c r="AE346" s="369"/>
      <c r="AF346" s="369"/>
      <c r="AG346" s="369"/>
      <c r="AH346" s="369"/>
      <c r="AI346" s="369"/>
      <c r="AJ346" s="369"/>
      <c r="AK346" s="369"/>
      <c r="AL346" s="369"/>
    </row>
    <row r="347" spans="1:38">
      <c r="A347" s="400"/>
      <c r="B347" s="369"/>
      <c r="C347" s="369"/>
      <c r="D347" s="369"/>
      <c r="E347" s="369"/>
      <c r="F347" s="369"/>
      <c r="G347" s="369"/>
      <c r="H347" s="369"/>
      <c r="I347" s="369"/>
      <c r="J347" s="369"/>
      <c r="K347" s="369"/>
      <c r="L347" s="369"/>
      <c r="M347" s="369"/>
      <c r="N347" s="369"/>
      <c r="O347" s="369"/>
      <c r="P347" s="369"/>
      <c r="Q347" s="369"/>
      <c r="R347" s="369"/>
      <c r="S347" s="369"/>
      <c r="T347" s="369"/>
      <c r="U347" s="369"/>
      <c r="V347" s="369"/>
      <c r="W347" s="369"/>
      <c r="X347" s="369"/>
      <c r="Y347" s="369"/>
      <c r="Z347" s="369"/>
      <c r="AA347" s="369"/>
      <c r="AB347" s="369"/>
      <c r="AC347" s="369"/>
      <c r="AD347" s="369"/>
      <c r="AE347" s="369"/>
      <c r="AF347" s="369"/>
      <c r="AG347" s="369"/>
      <c r="AH347" s="369"/>
      <c r="AI347" s="369"/>
      <c r="AJ347" s="369"/>
      <c r="AK347" s="369"/>
      <c r="AL347" s="369"/>
    </row>
    <row r="348" spans="1:38">
      <c r="A348" s="400"/>
      <c r="B348" s="369"/>
      <c r="C348" s="369"/>
      <c r="D348" s="369"/>
      <c r="E348" s="369"/>
      <c r="F348" s="369"/>
      <c r="G348" s="369"/>
      <c r="H348" s="369"/>
      <c r="I348" s="369"/>
      <c r="J348" s="369"/>
      <c r="K348" s="369"/>
      <c r="L348" s="369"/>
      <c r="M348" s="369"/>
      <c r="N348" s="369"/>
      <c r="O348" s="369"/>
      <c r="P348" s="369"/>
      <c r="Q348" s="369"/>
      <c r="R348" s="369"/>
      <c r="S348" s="369"/>
      <c r="T348" s="369"/>
      <c r="U348" s="369"/>
      <c r="V348" s="369"/>
      <c r="W348" s="369"/>
      <c r="X348" s="369"/>
      <c r="Y348" s="369"/>
      <c r="Z348" s="369"/>
      <c r="AA348" s="369"/>
      <c r="AB348" s="369"/>
      <c r="AC348" s="369"/>
      <c r="AD348" s="369"/>
      <c r="AE348" s="369"/>
      <c r="AF348" s="369"/>
      <c r="AG348" s="369"/>
      <c r="AH348" s="369"/>
      <c r="AI348" s="369"/>
      <c r="AJ348" s="369"/>
      <c r="AK348" s="369"/>
      <c r="AL348" s="369"/>
    </row>
    <row r="349" spans="1:38" ht="22.5" customHeight="1">
      <c r="A349" s="400"/>
      <c r="B349" s="369"/>
      <c r="C349" s="369"/>
      <c r="D349" s="369"/>
      <c r="E349" s="369"/>
      <c r="F349" s="369"/>
      <c r="G349" s="369"/>
      <c r="H349" s="369"/>
      <c r="I349" s="369"/>
      <c r="J349" s="369"/>
      <c r="K349" s="369"/>
      <c r="L349" s="369"/>
      <c r="M349" s="369"/>
      <c r="N349" s="369"/>
      <c r="O349" s="369"/>
      <c r="P349" s="369"/>
      <c r="Q349" s="369"/>
      <c r="R349" s="369"/>
      <c r="S349" s="369"/>
      <c r="T349" s="369"/>
      <c r="U349" s="369"/>
      <c r="V349" s="369"/>
      <c r="W349" s="369"/>
      <c r="X349" s="369"/>
      <c r="Y349" s="369"/>
      <c r="Z349" s="369"/>
      <c r="AA349" s="369"/>
      <c r="AB349" s="369"/>
      <c r="AC349" s="369"/>
      <c r="AD349" s="369"/>
      <c r="AE349" s="369"/>
      <c r="AF349" s="369"/>
      <c r="AG349" s="369"/>
      <c r="AH349" s="369"/>
      <c r="AI349" s="369"/>
      <c r="AJ349" s="369"/>
      <c r="AK349" s="369"/>
      <c r="AL349" s="369"/>
    </row>
    <row r="350" spans="1:38">
      <c r="A350" s="400"/>
      <c r="B350" s="369"/>
      <c r="C350" s="369"/>
      <c r="D350" s="369"/>
      <c r="E350" s="369"/>
      <c r="F350" s="369"/>
      <c r="G350" s="369"/>
      <c r="H350" s="369"/>
      <c r="I350" s="369"/>
      <c r="J350" s="369"/>
      <c r="K350" s="369"/>
      <c r="L350" s="369"/>
      <c r="M350" s="369"/>
      <c r="N350" s="369"/>
      <c r="O350" s="369"/>
      <c r="P350" s="369"/>
      <c r="Q350" s="369"/>
      <c r="R350" s="369"/>
      <c r="S350" s="369"/>
      <c r="T350" s="369"/>
      <c r="U350" s="369"/>
      <c r="V350" s="369"/>
      <c r="W350" s="369"/>
      <c r="X350" s="369"/>
      <c r="Y350" s="369"/>
      <c r="Z350" s="369"/>
      <c r="AA350" s="369"/>
      <c r="AB350" s="369"/>
      <c r="AC350" s="369"/>
      <c r="AD350" s="369"/>
      <c r="AE350" s="369"/>
      <c r="AF350" s="369"/>
      <c r="AG350" s="369"/>
      <c r="AH350" s="369"/>
      <c r="AI350" s="369"/>
      <c r="AJ350" s="369"/>
      <c r="AK350" s="369"/>
      <c r="AL350" s="369"/>
    </row>
    <row r="351" spans="1:38">
      <c r="A351" s="400"/>
      <c r="B351" s="369"/>
      <c r="C351" s="369"/>
      <c r="D351" s="369"/>
      <c r="E351" s="369"/>
      <c r="F351" s="369"/>
      <c r="G351" s="369"/>
      <c r="H351" s="369"/>
      <c r="I351" s="369"/>
      <c r="J351" s="369"/>
      <c r="K351" s="369"/>
      <c r="L351" s="369"/>
      <c r="M351" s="369"/>
      <c r="N351" s="369"/>
      <c r="O351" s="369"/>
      <c r="P351" s="369"/>
      <c r="Q351" s="369"/>
      <c r="R351" s="369"/>
      <c r="S351" s="369"/>
      <c r="T351" s="369"/>
      <c r="U351" s="369"/>
      <c r="V351" s="369"/>
      <c r="W351" s="369"/>
      <c r="X351" s="369"/>
      <c r="Y351" s="369"/>
      <c r="Z351" s="369"/>
      <c r="AA351" s="369"/>
      <c r="AB351" s="369"/>
      <c r="AC351" s="369"/>
      <c r="AD351" s="369"/>
      <c r="AE351" s="369"/>
      <c r="AF351" s="369"/>
      <c r="AG351" s="369"/>
      <c r="AH351" s="369"/>
      <c r="AI351" s="369"/>
      <c r="AJ351" s="369"/>
      <c r="AK351" s="369"/>
      <c r="AL351" s="369"/>
    </row>
    <row r="352" spans="1:38" ht="15" customHeight="1">
      <c r="A352" s="400"/>
      <c r="B352" s="369"/>
      <c r="C352" s="369"/>
      <c r="D352" s="369"/>
      <c r="E352" s="369"/>
      <c r="F352" s="369"/>
      <c r="G352" s="369"/>
      <c r="H352" s="369"/>
      <c r="I352" s="369"/>
      <c r="J352" s="369"/>
      <c r="K352" s="369"/>
      <c r="L352" s="369"/>
      <c r="M352" s="369"/>
      <c r="N352" s="369"/>
      <c r="O352" s="369"/>
      <c r="P352" s="369"/>
      <c r="Q352" s="369"/>
      <c r="R352" s="369"/>
      <c r="S352" s="369"/>
      <c r="T352" s="369"/>
      <c r="U352" s="369"/>
      <c r="V352" s="369"/>
      <c r="W352" s="369"/>
      <c r="X352" s="369"/>
      <c r="Y352" s="369"/>
      <c r="Z352" s="369"/>
      <c r="AA352" s="369"/>
      <c r="AB352" s="369"/>
      <c r="AC352" s="369"/>
      <c r="AD352" s="369"/>
      <c r="AE352" s="369"/>
      <c r="AF352" s="369"/>
      <c r="AG352" s="369"/>
      <c r="AH352" s="369"/>
      <c r="AI352" s="369"/>
      <c r="AJ352" s="369"/>
      <c r="AK352" s="369"/>
      <c r="AL352" s="369"/>
    </row>
    <row r="353" spans="1:38">
      <c r="A353" s="400"/>
      <c r="B353" s="369"/>
      <c r="C353" s="369"/>
      <c r="D353" s="369"/>
      <c r="E353" s="369"/>
      <c r="F353" s="369"/>
      <c r="G353" s="369"/>
      <c r="H353" s="369"/>
      <c r="I353" s="369"/>
      <c r="J353" s="369"/>
      <c r="K353" s="369"/>
      <c r="L353" s="369"/>
      <c r="M353" s="369"/>
      <c r="N353" s="369"/>
      <c r="O353" s="369"/>
      <c r="P353" s="369"/>
      <c r="Q353" s="369"/>
      <c r="R353" s="369"/>
      <c r="S353" s="369"/>
      <c r="T353" s="369"/>
      <c r="U353" s="369"/>
      <c r="V353" s="369"/>
      <c r="W353" s="369"/>
      <c r="X353" s="369"/>
      <c r="Y353" s="369"/>
      <c r="Z353" s="369"/>
      <c r="AA353" s="369"/>
      <c r="AB353" s="369"/>
      <c r="AC353" s="369"/>
      <c r="AD353" s="369"/>
      <c r="AE353" s="369"/>
      <c r="AF353" s="369"/>
      <c r="AG353" s="369"/>
      <c r="AH353" s="369"/>
      <c r="AI353" s="369"/>
      <c r="AJ353" s="369"/>
      <c r="AK353" s="369"/>
      <c r="AL353" s="369"/>
    </row>
    <row r="354" spans="1:38">
      <c r="A354" s="400"/>
      <c r="B354" s="369"/>
      <c r="C354" s="369"/>
      <c r="D354" s="369"/>
      <c r="E354" s="369"/>
      <c r="F354" s="369"/>
      <c r="G354" s="369"/>
      <c r="H354" s="369"/>
      <c r="I354" s="369"/>
      <c r="J354" s="369"/>
      <c r="K354" s="369"/>
      <c r="L354" s="369"/>
      <c r="M354" s="369"/>
      <c r="N354" s="369"/>
      <c r="O354" s="369"/>
      <c r="P354" s="369"/>
      <c r="Q354" s="369"/>
      <c r="R354" s="369"/>
      <c r="S354" s="369"/>
      <c r="T354" s="369"/>
      <c r="U354" s="369"/>
      <c r="V354" s="369"/>
      <c r="W354" s="369"/>
      <c r="X354" s="369"/>
      <c r="Y354" s="369"/>
      <c r="Z354" s="369"/>
      <c r="AA354" s="369"/>
      <c r="AB354" s="369"/>
      <c r="AC354" s="369"/>
      <c r="AD354" s="369"/>
      <c r="AE354" s="369"/>
      <c r="AF354" s="369"/>
      <c r="AG354" s="369"/>
      <c r="AH354" s="369"/>
      <c r="AI354" s="369"/>
      <c r="AJ354" s="369"/>
      <c r="AK354" s="369"/>
      <c r="AL354" s="369"/>
    </row>
    <row r="355" spans="1:38">
      <c r="A355" s="400"/>
      <c r="B355" s="369"/>
      <c r="C355" s="369"/>
      <c r="D355" s="369"/>
      <c r="E355" s="369"/>
      <c r="F355" s="369"/>
      <c r="G355" s="369"/>
      <c r="H355" s="369"/>
      <c r="I355" s="369"/>
      <c r="J355" s="369"/>
      <c r="K355" s="369"/>
      <c r="L355" s="369"/>
      <c r="M355" s="369"/>
      <c r="N355" s="369"/>
      <c r="O355" s="369"/>
      <c r="P355" s="369"/>
      <c r="Q355" s="369"/>
      <c r="R355" s="369"/>
      <c r="S355" s="369"/>
      <c r="T355" s="369"/>
      <c r="U355" s="369"/>
      <c r="V355" s="369"/>
      <c r="W355" s="369"/>
      <c r="X355" s="369"/>
      <c r="Y355" s="369"/>
      <c r="Z355" s="369"/>
      <c r="AA355" s="369"/>
      <c r="AB355" s="369"/>
      <c r="AC355" s="369"/>
      <c r="AD355" s="369"/>
      <c r="AE355" s="369"/>
      <c r="AF355" s="369"/>
      <c r="AG355" s="369"/>
      <c r="AH355" s="369"/>
      <c r="AI355" s="369"/>
      <c r="AJ355" s="369"/>
      <c r="AK355" s="369"/>
      <c r="AL355" s="369"/>
    </row>
    <row r="356" spans="1:38">
      <c r="A356" s="400"/>
      <c r="B356" s="369"/>
      <c r="C356" s="369"/>
      <c r="D356" s="369"/>
      <c r="E356" s="369"/>
      <c r="F356" s="369"/>
      <c r="G356" s="369"/>
      <c r="H356" s="369"/>
      <c r="I356" s="369"/>
      <c r="J356" s="369"/>
      <c r="K356" s="369"/>
      <c r="L356" s="369"/>
      <c r="M356" s="369"/>
      <c r="N356" s="369"/>
      <c r="O356" s="369"/>
      <c r="P356" s="369"/>
      <c r="Q356" s="369"/>
      <c r="R356" s="369"/>
      <c r="S356" s="369"/>
      <c r="T356" s="369"/>
      <c r="U356" s="369"/>
      <c r="V356" s="369"/>
      <c r="W356" s="369"/>
      <c r="X356" s="369"/>
      <c r="Y356" s="369"/>
      <c r="Z356" s="369"/>
      <c r="AA356" s="369"/>
      <c r="AB356" s="369"/>
      <c r="AC356" s="369"/>
      <c r="AD356" s="369"/>
      <c r="AE356" s="369"/>
      <c r="AF356" s="369"/>
      <c r="AG356" s="369"/>
      <c r="AH356" s="369"/>
      <c r="AI356" s="369"/>
      <c r="AJ356" s="369"/>
      <c r="AK356" s="369"/>
      <c r="AL356" s="369"/>
    </row>
    <row r="357" spans="1:38">
      <c r="A357" s="400"/>
      <c r="B357" s="369"/>
      <c r="C357" s="369"/>
      <c r="D357" s="369"/>
      <c r="E357" s="369"/>
      <c r="F357" s="369"/>
      <c r="G357" s="369"/>
      <c r="H357" s="369"/>
      <c r="I357" s="369"/>
      <c r="J357" s="369"/>
      <c r="K357" s="369"/>
      <c r="L357" s="369"/>
      <c r="M357" s="369"/>
      <c r="N357" s="369"/>
      <c r="O357" s="369"/>
      <c r="P357" s="369"/>
      <c r="Q357" s="369"/>
      <c r="R357" s="369"/>
      <c r="S357" s="369"/>
      <c r="T357" s="369"/>
      <c r="U357" s="369"/>
      <c r="V357" s="369"/>
      <c r="W357" s="369"/>
      <c r="X357" s="369"/>
      <c r="Y357" s="369"/>
      <c r="Z357" s="369"/>
      <c r="AA357" s="369"/>
      <c r="AB357" s="369"/>
      <c r="AC357" s="369"/>
      <c r="AD357" s="369"/>
      <c r="AE357" s="369"/>
      <c r="AF357" s="369"/>
      <c r="AG357" s="369"/>
      <c r="AH357" s="369"/>
      <c r="AI357" s="369"/>
      <c r="AJ357" s="369"/>
      <c r="AK357" s="369"/>
      <c r="AL357" s="369"/>
    </row>
    <row r="358" spans="1:38">
      <c r="A358" s="400"/>
      <c r="B358" s="369"/>
      <c r="C358" s="369"/>
      <c r="D358" s="369"/>
      <c r="E358" s="369"/>
      <c r="F358" s="369"/>
      <c r="G358" s="369"/>
      <c r="H358" s="369"/>
      <c r="I358" s="369"/>
      <c r="J358" s="369"/>
      <c r="K358" s="369"/>
      <c r="L358" s="369"/>
      <c r="M358" s="369"/>
      <c r="N358" s="369"/>
      <c r="O358" s="369"/>
      <c r="P358" s="369"/>
      <c r="Q358" s="369"/>
      <c r="R358" s="369"/>
      <c r="S358" s="369"/>
      <c r="T358" s="369"/>
      <c r="U358" s="369"/>
      <c r="V358" s="369"/>
      <c r="W358" s="369"/>
      <c r="X358" s="369"/>
      <c r="Y358" s="369"/>
      <c r="Z358" s="369"/>
      <c r="AA358" s="369"/>
      <c r="AB358" s="369"/>
      <c r="AC358" s="369"/>
      <c r="AD358" s="369"/>
      <c r="AE358" s="369"/>
      <c r="AF358" s="369"/>
      <c r="AG358" s="369"/>
      <c r="AH358" s="369"/>
      <c r="AI358" s="369"/>
      <c r="AJ358" s="369"/>
      <c r="AK358" s="369"/>
      <c r="AL358" s="369"/>
    </row>
    <row r="359" spans="1:38" ht="16.05" customHeight="1">
      <c r="A359" s="400"/>
      <c r="B359" s="369"/>
      <c r="C359" s="369"/>
      <c r="D359" s="369"/>
      <c r="E359" s="369"/>
      <c r="F359" s="369"/>
      <c r="G359" s="369"/>
      <c r="H359" s="369"/>
      <c r="I359" s="369"/>
      <c r="J359" s="369"/>
      <c r="K359" s="369"/>
      <c r="L359" s="369"/>
      <c r="M359" s="369"/>
      <c r="N359" s="369"/>
      <c r="O359" s="369"/>
      <c r="P359" s="369"/>
      <c r="Q359" s="369"/>
      <c r="R359" s="369"/>
      <c r="S359" s="369"/>
      <c r="T359" s="369"/>
      <c r="U359" s="369"/>
      <c r="V359" s="369"/>
      <c r="W359" s="369"/>
      <c r="X359" s="369"/>
      <c r="Y359" s="369"/>
      <c r="Z359" s="369"/>
      <c r="AA359" s="369"/>
      <c r="AB359" s="369"/>
      <c r="AC359" s="369"/>
      <c r="AD359" s="369"/>
      <c r="AE359" s="369"/>
      <c r="AF359" s="369"/>
      <c r="AG359" s="369"/>
      <c r="AH359" s="369"/>
      <c r="AI359" s="369"/>
      <c r="AJ359" s="369"/>
      <c r="AK359" s="369"/>
      <c r="AL359" s="369"/>
    </row>
    <row r="360" spans="1:38">
      <c r="A360" s="400"/>
      <c r="B360" s="369"/>
      <c r="C360" s="369"/>
      <c r="D360" s="369"/>
      <c r="E360" s="369"/>
      <c r="F360" s="369"/>
      <c r="G360" s="369"/>
      <c r="H360" s="369"/>
      <c r="I360" s="369"/>
      <c r="J360" s="369"/>
      <c r="K360" s="369"/>
      <c r="L360" s="369"/>
      <c r="M360" s="369"/>
      <c r="N360" s="369"/>
      <c r="O360" s="369"/>
      <c r="P360" s="369"/>
      <c r="Q360" s="369"/>
      <c r="R360" s="369"/>
      <c r="S360" s="369"/>
      <c r="T360" s="369"/>
      <c r="U360" s="369"/>
      <c r="V360" s="369"/>
      <c r="W360" s="369"/>
      <c r="X360" s="369"/>
      <c r="Y360" s="369"/>
      <c r="Z360" s="369"/>
      <c r="AA360" s="369"/>
      <c r="AB360" s="369"/>
      <c r="AC360" s="369"/>
      <c r="AD360" s="369"/>
      <c r="AE360" s="369"/>
      <c r="AF360" s="369"/>
      <c r="AG360" s="369"/>
      <c r="AH360" s="369"/>
      <c r="AI360" s="369"/>
      <c r="AJ360" s="369"/>
      <c r="AK360" s="369"/>
      <c r="AL360" s="369"/>
    </row>
    <row r="361" spans="1:38">
      <c r="A361" s="400"/>
      <c r="B361" s="369"/>
      <c r="C361" s="369"/>
      <c r="D361" s="369"/>
      <c r="E361" s="369"/>
      <c r="F361" s="369"/>
      <c r="G361" s="369"/>
      <c r="H361" s="369"/>
      <c r="I361" s="369"/>
      <c r="J361" s="369"/>
      <c r="K361" s="369"/>
      <c r="L361" s="369"/>
      <c r="M361" s="369"/>
      <c r="N361" s="369"/>
      <c r="O361" s="369"/>
      <c r="P361" s="369"/>
      <c r="Q361" s="369"/>
      <c r="R361" s="369"/>
      <c r="S361" s="369"/>
      <c r="T361" s="369"/>
      <c r="U361" s="369"/>
      <c r="V361" s="369"/>
      <c r="W361" s="369"/>
      <c r="X361" s="369"/>
      <c r="Y361" s="369"/>
      <c r="Z361" s="369"/>
      <c r="AA361" s="369"/>
      <c r="AB361" s="369"/>
      <c r="AC361" s="369"/>
      <c r="AD361" s="369"/>
      <c r="AE361" s="369"/>
      <c r="AF361" s="369"/>
      <c r="AG361" s="369"/>
      <c r="AH361" s="369"/>
      <c r="AI361" s="369"/>
      <c r="AJ361" s="369"/>
      <c r="AK361" s="369"/>
      <c r="AL361" s="369"/>
    </row>
    <row r="362" spans="1:38" ht="15" customHeight="1">
      <c r="A362" s="400"/>
      <c r="B362" s="369"/>
      <c r="C362" s="369"/>
      <c r="D362" s="369"/>
      <c r="E362" s="369"/>
      <c r="F362" s="369"/>
      <c r="G362" s="369"/>
      <c r="H362" s="369"/>
      <c r="I362" s="369"/>
      <c r="J362" s="369"/>
      <c r="K362" s="369"/>
      <c r="L362" s="369"/>
      <c r="M362" s="369"/>
      <c r="N362" s="369"/>
      <c r="O362" s="369"/>
      <c r="P362" s="369"/>
      <c r="Q362" s="369"/>
      <c r="R362" s="369"/>
      <c r="S362" s="369"/>
      <c r="T362" s="369"/>
      <c r="U362" s="369"/>
      <c r="V362" s="369"/>
      <c r="W362" s="369"/>
      <c r="X362" s="369"/>
      <c r="Y362" s="369"/>
      <c r="Z362" s="369"/>
      <c r="AA362" s="369"/>
      <c r="AB362" s="369"/>
      <c r="AC362" s="369"/>
      <c r="AD362" s="369"/>
      <c r="AE362" s="369"/>
      <c r="AF362" s="369"/>
      <c r="AG362" s="369"/>
      <c r="AH362" s="369"/>
      <c r="AI362" s="369"/>
      <c r="AJ362" s="369"/>
      <c r="AK362" s="369"/>
      <c r="AL362" s="369"/>
    </row>
    <row r="363" spans="1:38">
      <c r="A363" s="400"/>
      <c r="B363" s="369"/>
      <c r="C363" s="369"/>
      <c r="D363" s="369"/>
      <c r="E363" s="369"/>
      <c r="F363" s="369"/>
      <c r="G363" s="369"/>
      <c r="H363" s="369"/>
      <c r="I363" s="369"/>
      <c r="J363" s="369"/>
      <c r="K363" s="369"/>
      <c r="L363" s="369"/>
      <c r="M363" s="369"/>
      <c r="N363" s="369"/>
      <c r="O363" s="369"/>
      <c r="P363" s="369"/>
      <c r="Q363" s="369"/>
      <c r="R363" s="369"/>
      <c r="S363" s="369"/>
      <c r="T363" s="369"/>
      <c r="U363" s="369"/>
      <c r="V363" s="369"/>
      <c r="W363" s="369"/>
      <c r="X363" s="369"/>
      <c r="Y363" s="369"/>
      <c r="Z363" s="369"/>
      <c r="AA363" s="369"/>
      <c r="AB363" s="369"/>
      <c r="AC363" s="369"/>
      <c r="AD363" s="369"/>
      <c r="AE363" s="369"/>
      <c r="AF363" s="369"/>
      <c r="AG363" s="369"/>
      <c r="AH363" s="369"/>
      <c r="AI363" s="369"/>
      <c r="AJ363" s="369"/>
      <c r="AK363" s="369"/>
      <c r="AL363" s="369"/>
    </row>
    <row r="364" spans="1:38">
      <c r="A364" s="400"/>
      <c r="B364" s="369"/>
      <c r="C364" s="369"/>
      <c r="D364" s="369"/>
      <c r="E364" s="369"/>
      <c r="F364" s="369"/>
      <c r="G364" s="369"/>
      <c r="H364" s="369"/>
      <c r="I364" s="369"/>
      <c r="J364" s="369"/>
      <c r="K364" s="369"/>
      <c r="L364" s="369"/>
      <c r="M364" s="369"/>
      <c r="N364" s="369"/>
      <c r="O364" s="369"/>
      <c r="P364" s="369"/>
      <c r="Q364" s="369"/>
      <c r="R364" s="369"/>
      <c r="S364" s="369"/>
      <c r="T364" s="369"/>
      <c r="U364" s="369"/>
      <c r="V364" s="369"/>
      <c r="W364" s="369"/>
      <c r="X364" s="369"/>
      <c r="Y364" s="369"/>
      <c r="Z364" s="369"/>
      <c r="AA364" s="369"/>
      <c r="AB364" s="369"/>
      <c r="AC364" s="369"/>
      <c r="AD364" s="369"/>
      <c r="AE364" s="369"/>
      <c r="AF364" s="369"/>
      <c r="AG364" s="369"/>
      <c r="AH364" s="369"/>
      <c r="AI364" s="369"/>
      <c r="AJ364" s="369"/>
      <c r="AK364" s="369"/>
      <c r="AL364" s="369"/>
    </row>
    <row r="365" spans="1:38">
      <c r="A365" s="400"/>
      <c r="B365" s="369"/>
      <c r="C365" s="369"/>
      <c r="D365" s="369"/>
      <c r="E365" s="369"/>
      <c r="F365" s="369"/>
      <c r="G365" s="369"/>
      <c r="H365" s="369"/>
      <c r="I365" s="369"/>
      <c r="J365" s="369"/>
      <c r="K365" s="369"/>
      <c r="L365" s="369"/>
      <c r="M365" s="369"/>
      <c r="N365" s="369"/>
      <c r="O365" s="369"/>
      <c r="P365" s="369"/>
      <c r="Q365" s="369"/>
      <c r="R365" s="369"/>
      <c r="S365" s="369"/>
      <c r="T365" s="369"/>
      <c r="U365" s="369"/>
      <c r="V365" s="369"/>
      <c r="W365" s="369"/>
      <c r="X365" s="369"/>
      <c r="Y365" s="369"/>
      <c r="Z365" s="369"/>
      <c r="AA365" s="369"/>
      <c r="AB365" s="369"/>
      <c r="AC365" s="369"/>
      <c r="AD365" s="369"/>
      <c r="AE365" s="369"/>
      <c r="AF365" s="369"/>
      <c r="AG365" s="369"/>
      <c r="AH365" s="369"/>
      <c r="AI365" s="369"/>
      <c r="AJ365" s="369"/>
      <c r="AK365" s="369"/>
      <c r="AL365" s="369"/>
    </row>
    <row r="366" spans="1:38">
      <c r="A366" s="400"/>
      <c r="B366" s="369"/>
      <c r="C366" s="369"/>
      <c r="D366" s="369"/>
      <c r="E366" s="369"/>
      <c r="F366" s="369"/>
      <c r="G366" s="369"/>
      <c r="H366" s="369"/>
      <c r="I366" s="369"/>
      <c r="J366" s="369"/>
      <c r="K366" s="369"/>
      <c r="L366" s="369"/>
      <c r="M366" s="369"/>
      <c r="N366" s="369"/>
      <c r="O366" s="369"/>
      <c r="P366" s="369"/>
      <c r="Q366" s="369"/>
      <c r="R366" s="369"/>
      <c r="S366" s="369"/>
      <c r="T366" s="369"/>
      <c r="U366" s="369"/>
      <c r="V366" s="369"/>
      <c r="W366" s="369"/>
      <c r="X366" s="369"/>
      <c r="Y366" s="369"/>
      <c r="Z366" s="369"/>
      <c r="AA366" s="369"/>
      <c r="AB366" s="369"/>
      <c r="AC366" s="369"/>
      <c r="AD366" s="369"/>
      <c r="AE366" s="369"/>
      <c r="AF366" s="369"/>
      <c r="AG366" s="369"/>
      <c r="AH366" s="369"/>
      <c r="AI366" s="369"/>
      <c r="AJ366" s="369"/>
      <c r="AK366" s="369"/>
      <c r="AL366" s="369"/>
    </row>
    <row r="367" spans="1:38">
      <c r="A367" s="400"/>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369"/>
      <c r="AB367" s="369"/>
      <c r="AC367" s="369"/>
      <c r="AD367" s="369"/>
      <c r="AE367" s="369"/>
      <c r="AF367" s="369"/>
      <c r="AG367" s="369"/>
      <c r="AH367" s="369"/>
      <c r="AI367" s="369"/>
      <c r="AJ367" s="369"/>
      <c r="AK367" s="369"/>
      <c r="AL367" s="369"/>
    </row>
    <row r="368" spans="1:38">
      <c r="A368" s="400"/>
      <c r="B368" s="369"/>
      <c r="C368" s="369"/>
      <c r="D368" s="369"/>
      <c r="E368" s="369"/>
      <c r="F368" s="369"/>
      <c r="G368" s="369"/>
      <c r="H368" s="369"/>
      <c r="I368" s="369"/>
      <c r="J368" s="369"/>
      <c r="K368" s="369"/>
      <c r="L368" s="369"/>
      <c r="M368" s="369"/>
      <c r="N368" s="369"/>
      <c r="O368" s="369"/>
      <c r="P368" s="369"/>
      <c r="Q368" s="369"/>
      <c r="R368" s="369"/>
      <c r="S368" s="369"/>
      <c r="T368" s="369"/>
      <c r="U368" s="369"/>
      <c r="V368" s="369"/>
      <c r="W368" s="369"/>
      <c r="X368" s="369"/>
      <c r="Y368" s="369"/>
      <c r="Z368" s="369"/>
      <c r="AA368" s="369"/>
      <c r="AB368" s="369"/>
      <c r="AC368" s="369"/>
      <c r="AD368" s="369"/>
      <c r="AE368" s="369"/>
      <c r="AF368" s="369"/>
      <c r="AG368" s="369"/>
      <c r="AH368" s="369"/>
      <c r="AI368" s="369"/>
      <c r="AJ368" s="369"/>
      <c r="AK368" s="369"/>
      <c r="AL368" s="369"/>
    </row>
    <row r="369" spans="1:38">
      <c r="A369" s="400"/>
      <c r="B369" s="369"/>
      <c r="C369" s="369"/>
      <c r="D369" s="369"/>
      <c r="E369" s="369"/>
      <c r="F369" s="369"/>
      <c r="G369" s="369"/>
      <c r="H369" s="369"/>
      <c r="I369" s="369"/>
      <c r="J369" s="369"/>
      <c r="K369" s="369"/>
      <c r="L369" s="369"/>
      <c r="M369" s="369"/>
      <c r="N369" s="369"/>
      <c r="O369" s="369"/>
      <c r="P369" s="369"/>
      <c r="Q369" s="369"/>
      <c r="R369" s="369"/>
      <c r="S369" s="369"/>
      <c r="T369" s="369"/>
      <c r="U369" s="369"/>
      <c r="V369" s="369"/>
      <c r="W369" s="369"/>
      <c r="X369" s="369"/>
      <c r="Y369" s="369"/>
      <c r="Z369" s="369"/>
      <c r="AA369" s="369"/>
      <c r="AB369" s="369"/>
      <c r="AC369" s="369"/>
      <c r="AD369" s="369"/>
      <c r="AE369" s="369"/>
      <c r="AF369" s="369"/>
      <c r="AG369" s="369"/>
      <c r="AH369" s="369"/>
      <c r="AI369" s="369"/>
      <c r="AJ369" s="369"/>
      <c r="AK369" s="369"/>
      <c r="AL369" s="369"/>
    </row>
    <row r="370" spans="1:38">
      <c r="A370" s="400"/>
      <c r="B370" s="369"/>
      <c r="C370" s="369"/>
      <c r="D370" s="369"/>
      <c r="E370" s="369"/>
      <c r="F370" s="369"/>
      <c r="G370" s="369"/>
      <c r="H370" s="369"/>
      <c r="I370" s="369"/>
      <c r="J370" s="369"/>
      <c r="K370" s="369"/>
      <c r="L370" s="369"/>
      <c r="M370" s="369"/>
      <c r="N370" s="369"/>
      <c r="O370" s="369"/>
      <c r="P370" s="369"/>
      <c r="Q370" s="369"/>
      <c r="R370" s="369"/>
      <c r="S370" s="369"/>
      <c r="T370" s="369"/>
      <c r="U370" s="369"/>
      <c r="V370" s="369"/>
      <c r="W370" s="369"/>
      <c r="X370" s="369"/>
      <c r="Y370" s="369"/>
      <c r="Z370" s="369"/>
      <c r="AA370" s="369"/>
      <c r="AB370" s="369"/>
      <c r="AC370" s="369"/>
      <c r="AD370" s="369"/>
      <c r="AE370" s="369"/>
      <c r="AF370" s="369"/>
      <c r="AG370" s="369"/>
      <c r="AH370" s="369"/>
      <c r="AI370" s="369"/>
      <c r="AJ370" s="369"/>
      <c r="AK370" s="369"/>
      <c r="AL370" s="369"/>
    </row>
    <row r="371" spans="1:38">
      <c r="A371" s="400"/>
      <c r="B371" s="369"/>
      <c r="C371" s="369"/>
      <c r="D371" s="369"/>
      <c r="E371" s="369"/>
      <c r="F371" s="369"/>
      <c r="G371" s="369"/>
      <c r="H371" s="369"/>
      <c r="I371" s="369"/>
      <c r="J371" s="369"/>
      <c r="K371" s="369"/>
      <c r="L371" s="369"/>
      <c r="M371" s="369"/>
      <c r="N371" s="369"/>
      <c r="O371" s="369"/>
      <c r="P371" s="369"/>
      <c r="Q371" s="369"/>
      <c r="R371" s="369"/>
      <c r="S371" s="369"/>
      <c r="T371" s="369"/>
      <c r="U371" s="369"/>
      <c r="V371" s="369"/>
      <c r="W371" s="369"/>
      <c r="X371" s="369"/>
      <c r="Y371" s="369"/>
      <c r="Z371" s="369"/>
      <c r="AA371" s="369"/>
      <c r="AB371" s="369"/>
      <c r="AC371" s="369"/>
      <c r="AD371" s="369"/>
      <c r="AE371" s="369"/>
      <c r="AF371" s="369"/>
      <c r="AG371" s="369"/>
      <c r="AH371" s="369"/>
      <c r="AI371" s="369"/>
      <c r="AJ371" s="369"/>
      <c r="AK371" s="369"/>
      <c r="AL371" s="369"/>
    </row>
    <row r="372" spans="1:38">
      <c r="A372" s="400"/>
      <c r="B372" s="369"/>
      <c r="C372" s="369"/>
      <c r="D372" s="369"/>
      <c r="E372" s="369"/>
      <c r="F372" s="369"/>
      <c r="G372" s="369"/>
      <c r="H372" s="369"/>
      <c r="I372" s="369"/>
      <c r="J372" s="369"/>
      <c r="K372" s="369"/>
      <c r="L372" s="369"/>
      <c r="M372" s="369"/>
      <c r="N372" s="369"/>
      <c r="O372" s="369"/>
      <c r="P372" s="369"/>
      <c r="Q372" s="369"/>
      <c r="R372" s="369"/>
      <c r="S372" s="369"/>
      <c r="T372" s="369"/>
      <c r="U372" s="369"/>
      <c r="V372" s="369"/>
      <c r="W372" s="369"/>
      <c r="X372" s="369"/>
      <c r="Y372" s="369"/>
      <c r="Z372" s="369"/>
      <c r="AA372" s="369"/>
      <c r="AB372" s="369"/>
      <c r="AC372" s="369"/>
      <c r="AD372" s="369"/>
      <c r="AE372" s="369"/>
      <c r="AF372" s="369"/>
      <c r="AG372" s="369"/>
      <c r="AH372" s="369"/>
      <c r="AI372" s="369"/>
      <c r="AJ372" s="369"/>
      <c r="AK372" s="369"/>
      <c r="AL372" s="369"/>
    </row>
    <row r="373" spans="1:38" ht="20.55" customHeight="1">
      <c r="A373" s="400"/>
      <c r="B373" s="369"/>
      <c r="C373" s="369"/>
      <c r="D373" s="369"/>
      <c r="E373" s="369"/>
      <c r="F373" s="369"/>
      <c r="G373" s="369"/>
      <c r="H373" s="369"/>
      <c r="I373" s="369"/>
      <c r="J373" s="369"/>
      <c r="K373" s="369"/>
      <c r="L373" s="369"/>
      <c r="M373" s="369"/>
      <c r="N373" s="369"/>
      <c r="O373" s="369"/>
      <c r="P373" s="369"/>
      <c r="Q373" s="369"/>
      <c r="R373" s="369"/>
      <c r="S373" s="369"/>
      <c r="T373" s="369"/>
      <c r="U373" s="369"/>
      <c r="V373" s="369"/>
      <c r="W373" s="369"/>
      <c r="X373" s="369"/>
      <c r="Y373" s="369"/>
      <c r="Z373" s="369"/>
      <c r="AA373" s="369"/>
      <c r="AB373" s="369"/>
      <c r="AC373" s="369"/>
      <c r="AD373" s="369"/>
      <c r="AE373" s="369"/>
      <c r="AF373" s="369"/>
      <c r="AG373" s="369"/>
      <c r="AH373" s="369"/>
      <c r="AI373" s="369"/>
      <c r="AJ373" s="369"/>
      <c r="AK373" s="369"/>
      <c r="AL373" s="369"/>
    </row>
    <row r="374" spans="1:38">
      <c r="A374" s="400"/>
      <c r="B374" s="369"/>
      <c r="C374" s="369"/>
      <c r="D374" s="369"/>
      <c r="E374" s="369"/>
      <c r="F374" s="369"/>
      <c r="G374" s="369"/>
      <c r="H374" s="369"/>
      <c r="I374" s="369"/>
      <c r="J374" s="369"/>
      <c r="K374" s="369"/>
      <c r="L374" s="369"/>
      <c r="M374" s="369"/>
      <c r="N374" s="369"/>
      <c r="O374" s="369"/>
      <c r="P374" s="369"/>
      <c r="Q374" s="369"/>
      <c r="R374" s="369"/>
      <c r="S374" s="369"/>
      <c r="T374" s="369"/>
      <c r="U374" s="369"/>
      <c r="V374" s="369"/>
      <c r="W374" s="369"/>
      <c r="X374" s="369"/>
      <c r="Y374" s="369"/>
      <c r="Z374" s="369"/>
      <c r="AA374" s="369"/>
      <c r="AB374" s="369"/>
      <c r="AC374" s="369"/>
      <c r="AD374" s="369"/>
      <c r="AE374" s="369"/>
      <c r="AF374" s="369"/>
      <c r="AG374" s="369"/>
      <c r="AH374" s="369"/>
      <c r="AI374" s="369"/>
      <c r="AJ374" s="369"/>
      <c r="AK374" s="369"/>
      <c r="AL374" s="369"/>
    </row>
    <row r="375" spans="1:38">
      <c r="A375" s="400"/>
      <c r="B375" s="369"/>
      <c r="C375" s="369"/>
      <c r="D375" s="369"/>
      <c r="E375" s="369"/>
      <c r="F375" s="369"/>
      <c r="G375" s="369"/>
      <c r="H375" s="369"/>
      <c r="I375" s="369"/>
      <c r="J375" s="369"/>
      <c r="K375" s="369"/>
      <c r="L375" s="369"/>
      <c r="M375" s="369"/>
      <c r="N375" s="369"/>
      <c r="O375" s="369"/>
      <c r="P375" s="369"/>
      <c r="Q375" s="369"/>
      <c r="R375" s="369"/>
      <c r="S375" s="369"/>
      <c r="T375" s="369"/>
      <c r="U375" s="369"/>
      <c r="V375" s="369"/>
      <c r="W375" s="369"/>
      <c r="X375" s="369"/>
      <c r="Y375" s="369"/>
      <c r="Z375" s="369"/>
      <c r="AA375" s="369"/>
      <c r="AB375" s="369"/>
      <c r="AC375" s="369"/>
      <c r="AD375" s="369"/>
      <c r="AE375" s="369"/>
      <c r="AF375" s="369"/>
      <c r="AG375" s="369"/>
      <c r="AH375" s="369"/>
      <c r="AI375" s="369"/>
      <c r="AJ375" s="369"/>
      <c r="AK375" s="369"/>
      <c r="AL375" s="369"/>
    </row>
    <row r="376" spans="1:38">
      <c r="A376" s="400"/>
      <c r="B376" s="369"/>
      <c r="C376" s="369"/>
      <c r="D376" s="369"/>
      <c r="E376" s="369"/>
      <c r="F376" s="369"/>
      <c r="G376" s="369"/>
      <c r="H376" s="369"/>
      <c r="I376" s="369"/>
      <c r="J376" s="369"/>
      <c r="K376" s="369"/>
      <c r="L376" s="369"/>
      <c r="M376" s="369"/>
      <c r="N376" s="369"/>
      <c r="O376" s="369"/>
      <c r="P376" s="369"/>
      <c r="Q376" s="369"/>
      <c r="R376" s="369"/>
      <c r="S376" s="369"/>
      <c r="T376" s="369"/>
      <c r="U376" s="369"/>
      <c r="V376" s="369"/>
      <c r="W376" s="369"/>
      <c r="X376" s="369"/>
      <c r="Y376" s="369"/>
      <c r="Z376" s="369"/>
      <c r="AA376" s="369"/>
      <c r="AB376" s="369"/>
      <c r="AC376" s="369"/>
      <c r="AD376" s="369"/>
      <c r="AE376" s="369"/>
      <c r="AF376" s="369"/>
      <c r="AG376" s="369"/>
      <c r="AH376" s="369"/>
      <c r="AI376" s="369"/>
      <c r="AJ376" s="369"/>
      <c r="AK376" s="369"/>
      <c r="AL376" s="369"/>
    </row>
    <row r="377" spans="1:38">
      <c r="A377" s="400"/>
      <c r="B377" s="369"/>
      <c r="C377" s="369"/>
      <c r="D377" s="369"/>
      <c r="E377" s="369"/>
      <c r="F377" s="369"/>
      <c r="G377" s="369"/>
      <c r="H377" s="369"/>
      <c r="I377" s="369"/>
      <c r="J377" s="369"/>
      <c r="K377" s="369"/>
      <c r="L377" s="369"/>
      <c r="M377" s="369"/>
      <c r="N377" s="369"/>
      <c r="O377" s="369"/>
      <c r="P377" s="369"/>
      <c r="Q377" s="369"/>
      <c r="R377" s="369"/>
      <c r="S377" s="369"/>
      <c r="T377" s="369"/>
      <c r="U377" s="369"/>
      <c r="V377" s="369"/>
      <c r="W377" s="369"/>
      <c r="X377" s="369"/>
      <c r="Y377" s="369"/>
      <c r="Z377" s="369"/>
      <c r="AA377" s="369"/>
      <c r="AB377" s="369"/>
      <c r="AC377" s="369"/>
      <c r="AD377" s="369"/>
      <c r="AE377" s="369"/>
      <c r="AF377" s="369"/>
      <c r="AG377" s="369"/>
      <c r="AH377" s="369"/>
      <c r="AI377" s="369"/>
      <c r="AJ377" s="369"/>
      <c r="AK377" s="369"/>
      <c r="AL377" s="369"/>
    </row>
    <row r="378" spans="1:38">
      <c r="A378" s="400"/>
      <c r="B378" s="369"/>
      <c r="C378" s="369"/>
      <c r="D378" s="369"/>
      <c r="E378" s="369"/>
      <c r="F378" s="369"/>
      <c r="G378" s="369"/>
      <c r="H378" s="369"/>
      <c r="I378" s="369"/>
      <c r="J378" s="369"/>
      <c r="K378" s="369"/>
      <c r="L378" s="369"/>
      <c r="M378" s="369"/>
      <c r="N378" s="369"/>
      <c r="O378" s="369"/>
      <c r="P378" s="369"/>
      <c r="Q378" s="369"/>
      <c r="R378" s="369"/>
      <c r="S378" s="369"/>
      <c r="T378" s="369"/>
      <c r="U378" s="369"/>
      <c r="V378" s="369"/>
      <c r="W378" s="369"/>
      <c r="X378" s="369"/>
      <c r="Y378" s="369"/>
      <c r="Z378" s="369"/>
      <c r="AA378" s="369"/>
      <c r="AB378" s="369"/>
      <c r="AC378" s="369"/>
      <c r="AD378" s="369"/>
      <c r="AE378" s="369"/>
      <c r="AF378" s="369"/>
      <c r="AG378" s="369"/>
      <c r="AH378" s="369"/>
      <c r="AI378" s="369"/>
      <c r="AJ378" s="369"/>
      <c r="AK378" s="369"/>
      <c r="AL378" s="369"/>
    </row>
    <row r="379" spans="1:38">
      <c r="A379" s="400"/>
      <c r="B379" s="369"/>
      <c r="C379" s="369"/>
      <c r="D379" s="369"/>
      <c r="E379" s="369"/>
      <c r="F379" s="369"/>
      <c r="G379" s="369"/>
      <c r="H379" s="369"/>
      <c r="I379" s="369"/>
      <c r="J379" s="369"/>
      <c r="K379" s="369"/>
      <c r="L379" s="369"/>
      <c r="M379" s="369"/>
      <c r="N379" s="369"/>
      <c r="O379" s="369"/>
      <c r="P379" s="369"/>
      <c r="Q379" s="369"/>
      <c r="R379" s="369"/>
      <c r="S379" s="369"/>
      <c r="T379" s="369"/>
      <c r="U379" s="369"/>
      <c r="V379" s="369"/>
      <c r="W379" s="369"/>
      <c r="X379" s="369"/>
      <c r="Y379" s="369"/>
      <c r="Z379" s="369"/>
      <c r="AA379" s="369"/>
      <c r="AB379" s="369"/>
      <c r="AC379" s="369"/>
      <c r="AD379" s="369"/>
      <c r="AE379" s="369"/>
      <c r="AF379" s="369"/>
      <c r="AG379" s="369"/>
      <c r="AH379" s="369"/>
      <c r="AI379" s="369"/>
      <c r="AJ379" s="369"/>
      <c r="AK379" s="369"/>
      <c r="AL379" s="369"/>
    </row>
    <row r="380" spans="1:38">
      <c r="A380" s="400"/>
      <c r="B380" s="369"/>
      <c r="C380" s="369"/>
      <c r="D380" s="369"/>
      <c r="E380" s="369"/>
      <c r="F380" s="369"/>
      <c r="G380" s="369"/>
      <c r="H380" s="369"/>
      <c r="I380" s="369"/>
      <c r="J380" s="369"/>
      <c r="K380" s="369"/>
      <c r="L380" s="369"/>
      <c r="M380" s="369"/>
      <c r="N380" s="369"/>
      <c r="O380" s="369"/>
      <c r="P380" s="369"/>
      <c r="Q380" s="369"/>
      <c r="R380" s="369"/>
      <c r="S380" s="369"/>
      <c r="T380" s="369"/>
      <c r="U380" s="369"/>
      <c r="V380" s="369"/>
      <c r="W380" s="369"/>
      <c r="X380" s="369"/>
      <c r="Y380" s="369"/>
      <c r="Z380" s="369"/>
      <c r="AA380" s="369"/>
      <c r="AB380" s="369"/>
      <c r="AC380" s="369"/>
      <c r="AD380" s="369"/>
      <c r="AE380" s="369"/>
      <c r="AF380" s="369"/>
      <c r="AG380" s="369"/>
      <c r="AH380" s="369"/>
      <c r="AI380" s="369"/>
      <c r="AJ380" s="369"/>
      <c r="AK380" s="369"/>
      <c r="AL380" s="369"/>
    </row>
    <row r="381" spans="1:38" ht="29.55" customHeight="1">
      <c r="A381" s="400"/>
      <c r="B381" s="369"/>
      <c r="C381" s="369"/>
      <c r="D381" s="369"/>
      <c r="E381" s="369"/>
      <c r="F381" s="369"/>
      <c r="G381" s="369"/>
      <c r="H381" s="369"/>
      <c r="I381" s="369"/>
      <c r="J381" s="369"/>
      <c r="K381" s="369"/>
      <c r="L381" s="369"/>
      <c r="M381" s="369"/>
      <c r="N381" s="369"/>
      <c r="O381" s="369"/>
      <c r="P381" s="369"/>
      <c r="Q381" s="369"/>
      <c r="R381" s="369"/>
      <c r="S381" s="369"/>
      <c r="T381" s="369"/>
      <c r="U381" s="369"/>
      <c r="V381" s="369"/>
      <c r="W381" s="369"/>
      <c r="X381" s="369"/>
      <c r="Y381" s="369"/>
      <c r="Z381" s="369"/>
      <c r="AA381" s="369"/>
      <c r="AB381" s="369"/>
      <c r="AC381" s="369"/>
      <c r="AD381" s="369"/>
      <c r="AE381" s="369"/>
      <c r="AF381" s="369"/>
      <c r="AG381" s="369"/>
      <c r="AH381" s="369"/>
      <c r="AI381" s="369"/>
      <c r="AJ381" s="369"/>
      <c r="AK381" s="369"/>
      <c r="AL381" s="369"/>
    </row>
    <row r="382" spans="1:38">
      <c r="A382" s="400"/>
      <c r="B382" s="369"/>
      <c r="C382" s="369"/>
      <c r="D382" s="369"/>
      <c r="E382" s="369"/>
      <c r="F382" s="369"/>
      <c r="G382" s="369"/>
      <c r="H382" s="369"/>
      <c r="I382" s="369"/>
      <c r="J382" s="369"/>
      <c r="K382" s="369"/>
      <c r="L382" s="369"/>
      <c r="M382" s="369"/>
      <c r="N382" s="369"/>
      <c r="O382" s="369"/>
      <c r="P382" s="369"/>
      <c r="Q382" s="369"/>
      <c r="R382" s="369"/>
      <c r="S382" s="369"/>
      <c r="T382" s="369"/>
      <c r="U382" s="369"/>
      <c r="V382" s="369"/>
      <c r="W382" s="369"/>
      <c r="X382" s="369"/>
      <c r="Y382" s="369"/>
      <c r="Z382" s="369"/>
      <c r="AA382" s="369"/>
      <c r="AB382" s="369"/>
      <c r="AC382" s="369"/>
      <c r="AD382" s="369"/>
      <c r="AE382" s="369"/>
      <c r="AF382" s="369"/>
      <c r="AG382" s="369"/>
      <c r="AH382" s="369"/>
      <c r="AI382" s="369"/>
      <c r="AJ382" s="369"/>
      <c r="AK382" s="369"/>
      <c r="AL382" s="369"/>
    </row>
    <row r="383" spans="1:38">
      <c r="A383" s="400"/>
      <c r="B383" s="369"/>
      <c r="C383" s="369"/>
      <c r="D383" s="369"/>
      <c r="E383" s="369"/>
      <c r="F383" s="369"/>
      <c r="G383" s="369"/>
      <c r="H383" s="369"/>
      <c r="I383" s="369"/>
      <c r="J383" s="369"/>
      <c r="K383" s="369"/>
      <c r="L383" s="369"/>
      <c r="M383" s="369"/>
      <c r="N383" s="369"/>
      <c r="O383" s="369"/>
      <c r="P383" s="369"/>
      <c r="Q383" s="369"/>
      <c r="R383" s="369"/>
      <c r="S383" s="369"/>
      <c r="T383" s="369"/>
      <c r="U383" s="369"/>
      <c r="V383" s="369"/>
      <c r="W383" s="369"/>
      <c r="X383" s="369"/>
      <c r="Y383" s="369"/>
      <c r="Z383" s="369"/>
      <c r="AA383" s="369"/>
      <c r="AB383" s="369"/>
      <c r="AC383" s="369"/>
      <c r="AD383" s="369"/>
      <c r="AE383" s="369"/>
      <c r="AF383" s="369"/>
      <c r="AG383" s="369"/>
      <c r="AH383" s="369"/>
      <c r="AI383" s="369"/>
      <c r="AJ383" s="369"/>
      <c r="AK383" s="369"/>
      <c r="AL383" s="369"/>
    </row>
    <row r="384" spans="1:38" ht="15" customHeight="1">
      <c r="A384" s="400"/>
      <c r="B384" s="369"/>
      <c r="C384" s="369"/>
      <c r="D384" s="369"/>
      <c r="E384" s="369"/>
      <c r="F384" s="369"/>
      <c r="G384" s="369"/>
      <c r="H384" s="369"/>
      <c r="I384" s="369"/>
      <c r="J384" s="369"/>
      <c r="K384" s="369"/>
      <c r="L384" s="369"/>
      <c r="M384" s="369"/>
      <c r="N384" s="369"/>
      <c r="O384" s="369"/>
      <c r="P384" s="369"/>
      <c r="Q384" s="369"/>
      <c r="R384" s="369"/>
      <c r="S384" s="369"/>
      <c r="T384" s="369"/>
      <c r="U384" s="369"/>
      <c r="V384" s="369"/>
      <c r="W384" s="369"/>
      <c r="X384" s="369"/>
      <c r="Y384" s="369"/>
      <c r="Z384" s="369"/>
      <c r="AA384" s="369"/>
      <c r="AB384" s="369"/>
      <c r="AC384" s="369"/>
      <c r="AD384" s="369"/>
      <c r="AE384" s="369"/>
      <c r="AF384" s="369"/>
      <c r="AG384" s="369"/>
      <c r="AH384" s="369"/>
      <c r="AI384" s="369"/>
      <c r="AJ384" s="369"/>
      <c r="AK384" s="369"/>
      <c r="AL384" s="369"/>
    </row>
    <row r="385" spans="1:38">
      <c r="A385" s="400"/>
      <c r="B385" s="369"/>
      <c r="C385" s="369"/>
      <c r="D385" s="369"/>
      <c r="E385" s="369"/>
      <c r="F385" s="369"/>
      <c r="G385" s="369"/>
      <c r="H385" s="369"/>
      <c r="I385" s="369"/>
      <c r="J385" s="369"/>
      <c r="K385" s="369"/>
      <c r="L385" s="369"/>
      <c r="M385" s="369"/>
      <c r="N385" s="369"/>
      <c r="O385" s="369"/>
      <c r="P385" s="369"/>
      <c r="Q385" s="369"/>
      <c r="R385" s="369"/>
      <c r="S385" s="369"/>
      <c r="T385" s="369"/>
      <c r="U385" s="369"/>
      <c r="V385" s="369"/>
      <c r="W385" s="369"/>
      <c r="X385" s="369"/>
      <c r="Y385" s="369"/>
      <c r="Z385" s="369"/>
      <c r="AA385" s="369"/>
      <c r="AB385" s="369"/>
      <c r="AC385" s="369"/>
      <c r="AD385" s="369"/>
      <c r="AE385" s="369"/>
      <c r="AF385" s="369"/>
      <c r="AG385" s="369"/>
      <c r="AH385" s="369"/>
      <c r="AI385" s="369"/>
      <c r="AJ385" s="369"/>
      <c r="AK385" s="369"/>
      <c r="AL385" s="369"/>
    </row>
    <row r="386" spans="1:38">
      <c r="A386" s="400"/>
      <c r="B386" s="369"/>
      <c r="C386" s="369"/>
      <c r="D386" s="369"/>
      <c r="E386" s="369"/>
      <c r="F386" s="369"/>
      <c r="G386" s="369"/>
      <c r="H386" s="369"/>
      <c r="I386" s="369"/>
      <c r="J386" s="369"/>
      <c r="K386" s="369"/>
      <c r="L386" s="369"/>
      <c r="M386" s="369"/>
      <c r="N386" s="369"/>
      <c r="O386" s="369"/>
      <c r="P386" s="369"/>
      <c r="Q386" s="369"/>
      <c r="R386" s="369"/>
      <c r="S386" s="369"/>
      <c r="T386" s="369"/>
      <c r="U386" s="369"/>
      <c r="V386" s="369"/>
      <c r="W386" s="369"/>
      <c r="X386" s="369"/>
      <c r="Y386" s="369"/>
      <c r="Z386" s="369"/>
      <c r="AA386" s="369"/>
      <c r="AB386" s="369"/>
      <c r="AC386" s="369"/>
      <c r="AD386" s="369"/>
      <c r="AE386" s="369"/>
      <c r="AF386" s="369"/>
      <c r="AG386" s="369"/>
      <c r="AH386" s="369"/>
      <c r="AI386" s="369"/>
      <c r="AJ386" s="369"/>
      <c r="AK386" s="369"/>
      <c r="AL386" s="369"/>
    </row>
    <row r="387" spans="1:38">
      <c r="A387" s="400"/>
      <c r="B387" s="369"/>
      <c r="C387" s="369"/>
      <c r="D387" s="369"/>
      <c r="E387" s="369"/>
      <c r="F387" s="369"/>
      <c r="G387" s="369"/>
      <c r="H387" s="369"/>
      <c r="I387" s="369"/>
      <c r="J387" s="369"/>
      <c r="K387" s="369"/>
      <c r="L387" s="369"/>
      <c r="M387" s="369"/>
      <c r="N387" s="369"/>
      <c r="O387" s="369"/>
      <c r="P387" s="369"/>
      <c r="Q387" s="369"/>
      <c r="R387" s="369"/>
      <c r="S387" s="369"/>
      <c r="T387" s="369"/>
      <c r="U387" s="369"/>
      <c r="V387" s="369"/>
      <c r="W387" s="369"/>
      <c r="X387" s="369"/>
      <c r="Y387" s="369"/>
      <c r="Z387" s="369"/>
      <c r="AA387" s="369"/>
      <c r="AB387" s="369"/>
      <c r="AC387" s="369"/>
      <c r="AD387" s="369"/>
      <c r="AE387" s="369"/>
      <c r="AF387" s="369"/>
      <c r="AG387" s="369"/>
      <c r="AH387" s="369"/>
      <c r="AI387" s="369"/>
      <c r="AJ387" s="369"/>
      <c r="AK387" s="369"/>
      <c r="AL387" s="369"/>
    </row>
    <row r="388" spans="1:38">
      <c r="A388" s="400"/>
      <c r="B388" s="369"/>
      <c r="C388" s="369"/>
      <c r="D388" s="369"/>
      <c r="E388" s="369"/>
      <c r="F388" s="369"/>
      <c r="G388" s="369"/>
      <c r="H388" s="369"/>
      <c r="I388" s="369"/>
      <c r="J388" s="369"/>
      <c r="K388" s="369"/>
      <c r="L388" s="369"/>
      <c r="M388" s="369"/>
      <c r="N388" s="369"/>
      <c r="O388" s="369"/>
      <c r="P388" s="369"/>
      <c r="Q388" s="369"/>
      <c r="R388" s="369"/>
      <c r="S388" s="369"/>
      <c r="T388" s="369"/>
      <c r="U388" s="369"/>
      <c r="V388" s="369"/>
      <c r="W388" s="369"/>
      <c r="X388" s="369"/>
      <c r="Y388" s="369"/>
      <c r="Z388" s="369"/>
      <c r="AA388" s="369"/>
      <c r="AB388" s="369"/>
      <c r="AC388" s="369"/>
      <c r="AD388" s="369"/>
      <c r="AE388" s="369"/>
      <c r="AF388" s="369"/>
      <c r="AG388" s="369"/>
      <c r="AH388" s="369"/>
      <c r="AI388" s="369"/>
      <c r="AJ388" s="369"/>
      <c r="AK388" s="369"/>
      <c r="AL388" s="369"/>
    </row>
    <row r="389" spans="1:38">
      <c r="A389" s="400"/>
      <c r="B389" s="369"/>
      <c r="C389" s="369"/>
      <c r="D389" s="369"/>
      <c r="E389" s="369"/>
      <c r="F389" s="369"/>
      <c r="G389" s="369"/>
      <c r="H389" s="369"/>
      <c r="I389" s="369"/>
      <c r="J389" s="369"/>
      <c r="K389" s="369"/>
      <c r="L389" s="369"/>
      <c r="M389" s="369"/>
      <c r="N389" s="369"/>
      <c r="O389" s="369"/>
      <c r="P389" s="369"/>
      <c r="Q389" s="369"/>
      <c r="R389" s="369"/>
      <c r="S389" s="369"/>
      <c r="T389" s="369"/>
      <c r="U389" s="369"/>
      <c r="V389" s="369"/>
      <c r="W389" s="369"/>
      <c r="X389" s="369"/>
      <c r="Y389" s="369"/>
      <c r="Z389" s="369"/>
      <c r="AA389" s="369"/>
      <c r="AB389" s="369"/>
      <c r="AC389" s="369"/>
      <c r="AD389" s="369"/>
      <c r="AE389" s="369"/>
      <c r="AF389" s="369"/>
      <c r="AG389" s="369"/>
      <c r="AH389" s="369"/>
      <c r="AI389" s="369"/>
      <c r="AJ389" s="369"/>
      <c r="AK389" s="369"/>
      <c r="AL389" s="369"/>
    </row>
    <row r="390" spans="1:38">
      <c r="A390" s="400"/>
      <c r="B390" s="369"/>
      <c r="C390" s="369"/>
      <c r="D390" s="369"/>
      <c r="E390" s="369"/>
      <c r="F390" s="369"/>
      <c r="G390" s="369"/>
      <c r="H390" s="369"/>
      <c r="I390" s="369"/>
      <c r="J390" s="369"/>
      <c r="K390" s="369"/>
      <c r="L390" s="369"/>
      <c r="M390" s="369"/>
      <c r="N390" s="369"/>
      <c r="O390" s="369"/>
      <c r="P390" s="369"/>
      <c r="Q390" s="369"/>
      <c r="R390" s="369"/>
      <c r="S390" s="369"/>
      <c r="T390" s="369"/>
      <c r="U390" s="369"/>
      <c r="V390" s="369"/>
      <c r="W390" s="369"/>
      <c r="X390" s="369"/>
      <c r="Y390" s="369"/>
      <c r="Z390" s="369"/>
      <c r="AA390" s="369"/>
      <c r="AB390" s="369"/>
      <c r="AC390" s="369"/>
      <c r="AD390" s="369"/>
      <c r="AE390" s="369"/>
      <c r="AF390" s="369"/>
      <c r="AG390" s="369"/>
      <c r="AH390" s="369"/>
      <c r="AI390" s="369"/>
      <c r="AJ390" s="369"/>
      <c r="AK390" s="369"/>
      <c r="AL390" s="369"/>
    </row>
    <row r="391" spans="1:38" ht="45" customHeight="1">
      <c r="A391" s="400"/>
      <c r="B391" s="369"/>
      <c r="C391" s="369"/>
      <c r="D391" s="369"/>
      <c r="E391" s="369"/>
      <c r="F391" s="369"/>
      <c r="G391" s="369"/>
      <c r="H391" s="369"/>
      <c r="I391" s="369"/>
      <c r="J391" s="369"/>
      <c r="K391" s="369"/>
      <c r="L391" s="369"/>
      <c r="M391" s="369"/>
      <c r="N391" s="369"/>
      <c r="O391" s="369"/>
      <c r="P391" s="369"/>
      <c r="Q391" s="369"/>
      <c r="R391" s="369"/>
      <c r="S391" s="369"/>
      <c r="T391" s="369"/>
      <c r="U391" s="369"/>
      <c r="V391" s="369"/>
      <c r="W391" s="369"/>
      <c r="X391" s="369"/>
      <c r="Y391" s="369"/>
      <c r="Z391" s="369"/>
      <c r="AA391" s="369"/>
      <c r="AB391" s="369"/>
      <c r="AC391" s="369"/>
      <c r="AD391" s="369"/>
      <c r="AE391" s="369"/>
      <c r="AF391" s="369"/>
      <c r="AG391" s="369"/>
      <c r="AH391" s="369"/>
      <c r="AI391" s="369"/>
      <c r="AJ391" s="369"/>
      <c r="AK391" s="369"/>
      <c r="AL391" s="369"/>
    </row>
    <row r="392" spans="1:38">
      <c r="A392" s="400"/>
      <c r="B392" s="369"/>
      <c r="C392" s="369"/>
      <c r="D392" s="369"/>
      <c r="E392" s="369"/>
      <c r="F392" s="369"/>
      <c r="G392" s="369"/>
      <c r="H392" s="369"/>
      <c r="I392" s="369"/>
      <c r="J392" s="369"/>
      <c r="K392" s="369"/>
      <c r="L392" s="369"/>
      <c r="M392" s="369"/>
      <c r="N392" s="369"/>
      <c r="O392" s="369"/>
      <c r="P392" s="369"/>
      <c r="Q392" s="369"/>
      <c r="R392" s="369"/>
      <c r="S392" s="369"/>
      <c r="T392" s="369"/>
      <c r="U392" s="369"/>
      <c r="V392" s="369"/>
      <c r="W392" s="369"/>
      <c r="X392" s="369"/>
      <c r="Y392" s="369"/>
      <c r="Z392" s="369"/>
      <c r="AA392" s="369"/>
      <c r="AB392" s="369"/>
      <c r="AC392" s="369"/>
      <c r="AD392" s="369"/>
      <c r="AE392" s="369"/>
      <c r="AF392" s="369"/>
      <c r="AG392" s="369"/>
      <c r="AH392" s="369"/>
      <c r="AI392" s="369"/>
      <c r="AJ392" s="369"/>
      <c r="AK392" s="369"/>
      <c r="AL392" s="369"/>
    </row>
    <row r="393" spans="1:38">
      <c r="A393" s="400"/>
      <c r="B393" s="369"/>
      <c r="C393" s="369"/>
      <c r="D393" s="369"/>
      <c r="E393" s="369"/>
      <c r="F393" s="369"/>
      <c r="G393" s="369"/>
      <c r="H393" s="369"/>
      <c r="I393" s="369"/>
      <c r="J393" s="369"/>
      <c r="K393" s="369"/>
      <c r="L393" s="369"/>
      <c r="M393" s="369"/>
      <c r="N393" s="369"/>
      <c r="O393" s="369"/>
      <c r="P393" s="369"/>
      <c r="Q393" s="369"/>
      <c r="R393" s="369"/>
      <c r="S393" s="369"/>
      <c r="T393" s="369"/>
      <c r="U393" s="369"/>
      <c r="V393" s="369"/>
      <c r="W393" s="369"/>
      <c r="X393" s="369"/>
      <c r="Y393" s="369"/>
      <c r="Z393" s="369"/>
      <c r="AA393" s="369"/>
      <c r="AB393" s="369"/>
      <c r="AC393" s="369"/>
      <c r="AD393" s="369"/>
      <c r="AE393" s="369"/>
      <c r="AF393" s="369"/>
      <c r="AG393" s="369"/>
      <c r="AH393" s="369"/>
      <c r="AI393" s="369"/>
      <c r="AJ393" s="369"/>
      <c r="AK393" s="369"/>
      <c r="AL393" s="369"/>
    </row>
    <row r="394" spans="1:38" ht="15" customHeight="1">
      <c r="A394" s="400"/>
      <c r="B394" s="369"/>
      <c r="C394" s="369"/>
      <c r="D394" s="369"/>
      <c r="E394" s="369"/>
      <c r="F394" s="369"/>
      <c r="G394" s="369"/>
      <c r="H394" s="369"/>
      <c r="I394" s="369"/>
      <c r="J394" s="369"/>
      <c r="K394" s="369"/>
      <c r="L394" s="369"/>
      <c r="M394" s="369"/>
      <c r="N394" s="369"/>
      <c r="O394" s="369"/>
      <c r="P394" s="369"/>
      <c r="Q394" s="369"/>
      <c r="R394" s="369"/>
      <c r="S394" s="369"/>
      <c r="T394" s="369"/>
      <c r="U394" s="369"/>
      <c r="V394" s="369"/>
      <c r="W394" s="369"/>
      <c r="X394" s="369"/>
      <c r="Y394" s="369"/>
      <c r="Z394" s="369"/>
      <c r="AA394" s="369"/>
      <c r="AB394" s="369"/>
      <c r="AC394" s="369"/>
      <c r="AD394" s="369"/>
      <c r="AE394" s="369"/>
      <c r="AF394" s="369"/>
      <c r="AG394" s="369"/>
      <c r="AH394" s="369"/>
      <c r="AI394" s="369"/>
      <c r="AJ394" s="369"/>
      <c r="AK394" s="369"/>
      <c r="AL394" s="369"/>
    </row>
    <row r="395" spans="1:38">
      <c r="A395" s="400"/>
      <c r="B395" s="369"/>
      <c r="C395" s="369"/>
      <c r="D395" s="369"/>
      <c r="E395" s="369"/>
      <c r="F395" s="369"/>
      <c r="G395" s="369"/>
      <c r="H395" s="369"/>
      <c r="I395" s="369"/>
      <c r="J395" s="369"/>
      <c r="K395" s="369"/>
      <c r="L395" s="369"/>
      <c r="M395" s="369"/>
      <c r="N395" s="369"/>
      <c r="O395" s="369"/>
      <c r="P395" s="369"/>
      <c r="Q395" s="369"/>
      <c r="R395" s="369"/>
      <c r="S395" s="369"/>
      <c r="T395" s="369"/>
      <c r="U395" s="369"/>
      <c r="V395" s="369"/>
      <c r="W395" s="369"/>
      <c r="X395" s="369"/>
      <c r="Y395" s="369"/>
      <c r="Z395" s="369"/>
      <c r="AA395" s="369"/>
      <c r="AB395" s="369"/>
      <c r="AC395" s="369"/>
      <c r="AD395" s="369"/>
      <c r="AE395" s="369"/>
      <c r="AF395" s="369"/>
      <c r="AG395" s="369"/>
      <c r="AH395" s="369"/>
      <c r="AI395" s="369"/>
      <c r="AJ395" s="369"/>
      <c r="AK395" s="369"/>
      <c r="AL395" s="369"/>
    </row>
    <row r="396" spans="1:38">
      <c r="A396" s="400"/>
      <c r="B396" s="369"/>
      <c r="C396" s="369"/>
      <c r="D396" s="369"/>
      <c r="E396" s="369"/>
      <c r="F396" s="369"/>
      <c r="G396" s="369"/>
      <c r="H396" s="369"/>
      <c r="I396" s="369"/>
      <c r="J396" s="369"/>
      <c r="K396" s="369"/>
      <c r="L396" s="369"/>
      <c r="M396" s="369"/>
      <c r="N396" s="369"/>
      <c r="O396" s="369"/>
      <c r="P396" s="369"/>
      <c r="Q396" s="369"/>
      <c r="R396" s="369"/>
      <c r="S396" s="369"/>
      <c r="T396" s="369"/>
      <c r="U396" s="369"/>
      <c r="V396" s="369"/>
      <c r="W396" s="369"/>
      <c r="X396" s="369"/>
      <c r="Y396" s="369"/>
      <c r="Z396" s="369"/>
      <c r="AA396" s="369"/>
      <c r="AB396" s="369"/>
      <c r="AC396" s="369"/>
      <c r="AD396" s="369"/>
      <c r="AE396" s="369"/>
      <c r="AF396" s="369"/>
      <c r="AG396" s="369"/>
      <c r="AH396" s="369"/>
      <c r="AI396" s="369"/>
      <c r="AJ396" s="369"/>
      <c r="AK396" s="369"/>
      <c r="AL396" s="369"/>
    </row>
    <row r="397" spans="1:38">
      <c r="A397" s="400"/>
      <c r="B397" s="369"/>
      <c r="C397" s="369"/>
      <c r="D397" s="369"/>
      <c r="E397" s="369"/>
      <c r="F397" s="369"/>
      <c r="G397" s="369"/>
      <c r="H397" s="369"/>
      <c r="I397" s="369"/>
      <c r="J397" s="369"/>
      <c r="K397" s="369"/>
      <c r="L397" s="369"/>
      <c r="M397" s="369"/>
      <c r="N397" s="369"/>
      <c r="O397" s="369"/>
      <c r="P397" s="369"/>
      <c r="Q397" s="369"/>
      <c r="R397" s="369"/>
      <c r="S397" s="369"/>
      <c r="T397" s="369"/>
      <c r="U397" s="369"/>
      <c r="V397" s="369"/>
      <c r="W397" s="369"/>
      <c r="X397" s="369"/>
      <c r="Y397" s="369"/>
      <c r="Z397" s="369"/>
      <c r="AA397" s="369"/>
      <c r="AB397" s="369"/>
      <c r="AC397" s="369"/>
      <c r="AD397" s="369"/>
      <c r="AE397" s="369"/>
      <c r="AF397" s="369"/>
      <c r="AG397" s="369"/>
      <c r="AH397" s="369"/>
      <c r="AI397" s="369"/>
      <c r="AJ397" s="369"/>
      <c r="AK397" s="369"/>
      <c r="AL397" s="369"/>
    </row>
    <row r="398" spans="1:38">
      <c r="A398" s="400"/>
      <c r="B398" s="369"/>
      <c r="C398" s="369"/>
      <c r="D398" s="369"/>
      <c r="E398" s="369"/>
      <c r="F398" s="369"/>
      <c r="G398" s="369"/>
      <c r="H398" s="369"/>
      <c r="I398" s="369"/>
      <c r="J398" s="369"/>
      <c r="K398" s="369"/>
      <c r="L398" s="369"/>
      <c r="M398" s="369"/>
      <c r="N398" s="369"/>
      <c r="O398" s="369"/>
      <c r="P398" s="369"/>
      <c r="Q398" s="369"/>
      <c r="R398" s="369"/>
      <c r="S398" s="369"/>
      <c r="T398" s="369"/>
      <c r="U398" s="369"/>
      <c r="V398" s="369"/>
      <c r="W398" s="369"/>
      <c r="X398" s="369"/>
      <c r="Y398" s="369"/>
      <c r="Z398" s="369"/>
      <c r="AA398" s="369"/>
      <c r="AB398" s="369"/>
      <c r="AC398" s="369"/>
      <c r="AD398" s="369"/>
      <c r="AE398" s="369"/>
      <c r="AF398" s="369"/>
      <c r="AG398" s="369"/>
      <c r="AH398" s="369"/>
      <c r="AI398" s="369"/>
      <c r="AJ398" s="369"/>
      <c r="AK398" s="369"/>
      <c r="AL398" s="369"/>
    </row>
    <row r="399" spans="1:38">
      <c r="A399" s="400"/>
      <c r="B399" s="369"/>
      <c r="C399" s="369"/>
      <c r="D399" s="369"/>
      <c r="E399" s="369"/>
      <c r="F399" s="369"/>
      <c r="G399" s="369"/>
      <c r="H399" s="369"/>
      <c r="I399" s="369"/>
      <c r="J399" s="369"/>
      <c r="K399" s="369"/>
      <c r="L399" s="369"/>
      <c r="M399" s="369"/>
      <c r="N399" s="369"/>
      <c r="O399" s="369"/>
      <c r="P399" s="369"/>
      <c r="Q399" s="369"/>
      <c r="R399" s="369"/>
      <c r="S399" s="369"/>
      <c r="T399" s="369"/>
      <c r="U399" s="369"/>
      <c r="V399" s="369"/>
      <c r="W399" s="369"/>
      <c r="X399" s="369"/>
      <c r="Y399" s="369"/>
      <c r="Z399" s="369"/>
      <c r="AA399" s="369"/>
      <c r="AB399" s="369"/>
      <c r="AC399" s="369"/>
      <c r="AD399" s="369"/>
      <c r="AE399" s="369"/>
      <c r="AF399" s="369"/>
      <c r="AG399" s="369"/>
      <c r="AH399" s="369"/>
      <c r="AI399" s="369"/>
      <c r="AJ399" s="369"/>
      <c r="AK399" s="369"/>
      <c r="AL399" s="369"/>
    </row>
    <row r="400" spans="1:38">
      <c r="A400" s="400"/>
      <c r="B400" s="369"/>
      <c r="C400" s="369"/>
      <c r="D400" s="369"/>
      <c r="E400" s="369"/>
      <c r="F400" s="369"/>
      <c r="G400" s="369"/>
      <c r="H400" s="369"/>
      <c r="I400" s="369"/>
      <c r="J400" s="369"/>
      <c r="K400" s="369"/>
      <c r="L400" s="369"/>
      <c r="M400" s="369"/>
      <c r="N400" s="369"/>
      <c r="O400" s="369"/>
      <c r="P400" s="369"/>
      <c r="Q400" s="369"/>
      <c r="R400" s="369"/>
      <c r="S400" s="369"/>
      <c r="T400" s="369"/>
      <c r="U400" s="369"/>
      <c r="V400" s="369"/>
      <c r="W400" s="369"/>
      <c r="X400" s="369"/>
      <c r="Y400" s="369"/>
      <c r="Z400" s="369"/>
      <c r="AA400" s="369"/>
      <c r="AB400" s="369"/>
      <c r="AC400" s="369"/>
      <c r="AD400" s="369"/>
      <c r="AE400" s="369"/>
      <c r="AF400" s="369"/>
      <c r="AG400" s="369"/>
      <c r="AH400" s="369"/>
      <c r="AI400" s="369"/>
      <c r="AJ400" s="369"/>
      <c r="AK400" s="369"/>
      <c r="AL400" s="369"/>
    </row>
    <row r="401" spans="1:38">
      <c r="A401" s="400"/>
      <c r="B401" s="369"/>
      <c r="C401" s="369"/>
      <c r="D401" s="369"/>
      <c r="E401" s="369"/>
      <c r="F401" s="369"/>
      <c r="G401" s="369"/>
      <c r="H401" s="369"/>
      <c r="I401" s="369"/>
      <c r="J401" s="369"/>
      <c r="K401" s="369"/>
      <c r="L401" s="369"/>
      <c r="M401" s="369"/>
      <c r="N401" s="369"/>
      <c r="O401" s="369"/>
      <c r="P401" s="369"/>
      <c r="Q401" s="369"/>
      <c r="R401" s="369"/>
      <c r="S401" s="369"/>
      <c r="T401" s="369"/>
      <c r="U401" s="369"/>
      <c r="V401" s="369"/>
      <c r="W401" s="369"/>
      <c r="X401" s="369"/>
      <c r="Y401" s="369"/>
      <c r="Z401" s="369"/>
      <c r="AA401" s="369"/>
      <c r="AB401" s="369"/>
      <c r="AC401" s="369"/>
      <c r="AD401" s="369"/>
      <c r="AE401" s="369"/>
      <c r="AF401" s="369"/>
      <c r="AG401" s="369"/>
      <c r="AH401" s="369"/>
      <c r="AI401" s="369"/>
      <c r="AJ401" s="369"/>
      <c r="AK401" s="369"/>
      <c r="AL401" s="369"/>
    </row>
    <row r="402" spans="1:38">
      <c r="A402" s="400"/>
      <c r="B402" s="369"/>
      <c r="C402" s="369"/>
      <c r="D402" s="369"/>
      <c r="E402" s="369"/>
      <c r="F402" s="369"/>
      <c r="G402" s="369"/>
      <c r="H402" s="369"/>
      <c r="I402" s="369"/>
      <c r="J402" s="369"/>
      <c r="K402" s="369"/>
      <c r="L402" s="369"/>
      <c r="M402" s="369"/>
      <c r="N402" s="369"/>
      <c r="O402" s="369"/>
      <c r="P402" s="369"/>
      <c r="Q402" s="369"/>
      <c r="R402" s="369"/>
      <c r="S402" s="369"/>
      <c r="T402" s="369"/>
      <c r="U402" s="369"/>
      <c r="V402" s="369"/>
      <c r="W402" s="369"/>
      <c r="X402" s="369"/>
      <c r="Y402" s="369"/>
      <c r="Z402" s="369"/>
      <c r="AA402" s="369"/>
      <c r="AB402" s="369"/>
      <c r="AC402" s="369"/>
      <c r="AD402" s="369"/>
      <c r="AE402" s="369"/>
      <c r="AF402" s="369"/>
      <c r="AG402" s="369"/>
      <c r="AH402" s="369"/>
      <c r="AI402" s="369"/>
      <c r="AJ402" s="369"/>
      <c r="AK402" s="369"/>
      <c r="AL402" s="369"/>
    </row>
    <row r="403" spans="1:38">
      <c r="A403" s="400"/>
      <c r="B403" s="369"/>
      <c r="C403" s="369"/>
      <c r="D403" s="369"/>
      <c r="E403" s="369"/>
      <c r="F403" s="369"/>
      <c r="G403" s="369"/>
      <c r="H403" s="369"/>
      <c r="I403" s="369"/>
      <c r="J403" s="369"/>
      <c r="K403" s="369"/>
      <c r="L403" s="369"/>
      <c r="M403" s="369"/>
      <c r="N403" s="369"/>
      <c r="O403" s="369"/>
      <c r="P403" s="369"/>
      <c r="Q403" s="369"/>
      <c r="R403" s="369"/>
      <c r="S403" s="369"/>
      <c r="T403" s="369"/>
      <c r="U403" s="369"/>
      <c r="V403" s="369"/>
      <c r="W403" s="369"/>
      <c r="X403" s="369"/>
      <c r="Y403" s="369"/>
      <c r="Z403" s="369"/>
      <c r="AA403" s="369"/>
      <c r="AB403" s="369"/>
      <c r="AC403" s="369"/>
      <c r="AD403" s="369"/>
      <c r="AE403" s="369"/>
      <c r="AF403" s="369"/>
      <c r="AG403" s="369"/>
      <c r="AH403" s="369"/>
      <c r="AI403" s="369"/>
      <c r="AJ403" s="369"/>
      <c r="AK403" s="369"/>
      <c r="AL403" s="369"/>
    </row>
    <row r="404" spans="1:38">
      <c r="A404" s="400"/>
      <c r="B404" s="369"/>
      <c r="C404" s="369"/>
      <c r="D404" s="369"/>
      <c r="E404" s="369"/>
      <c r="F404" s="369"/>
      <c r="G404" s="369"/>
      <c r="H404" s="369"/>
      <c r="I404" s="369"/>
      <c r="J404" s="369"/>
      <c r="K404" s="369"/>
      <c r="L404" s="369"/>
      <c r="M404" s="369"/>
      <c r="N404" s="369"/>
      <c r="O404" s="369"/>
      <c r="P404" s="369"/>
      <c r="Q404" s="369"/>
      <c r="R404" s="369"/>
      <c r="S404" s="369"/>
      <c r="T404" s="369"/>
      <c r="U404" s="369"/>
      <c r="V404" s="369"/>
      <c r="W404" s="369"/>
      <c r="X404" s="369"/>
      <c r="Y404" s="369"/>
      <c r="Z404" s="369"/>
      <c r="AA404" s="369"/>
      <c r="AB404" s="369"/>
      <c r="AC404" s="369"/>
      <c r="AD404" s="369"/>
      <c r="AE404" s="369"/>
      <c r="AF404" s="369"/>
      <c r="AG404" s="369"/>
      <c r="AH404" s="369"/>
      <c r="AI404" s="369"/>
      <c r="AJ404" s="369"/>
      <c r="AK404" s="369"/>
      <c r="AL404" s="369"/>
    </row>
    <row r="405" spans="1:38">
      <c r="A405" s="400"/>
      <c r="B405" s="369"/>
      <c r="C405" s="369"/>
      <c r="D405" s="369"/>
      <c r="E405" s="369"/>
      <c r="F405" s="369"/>
      <c r="G405" s="369"/>
      <c r="H405" s="369"/>
      <c r="I405" s="369"/>
      <c r="J405" s="369"/>
      <c r="K405" s="369"/>
      <c r="L405" s="369"/>
      <c r="M405" s="369"/>
      <c r="N405" s="369"/>
      <c r="O405" s="369"/>
      <c r="P405" s="369"/>
      <c r="Q405" s="369"/>
      <c r="R405" s="369"/>
      <c r="S405" s="369"/>
      <c r="T405" s="369"/>
      <c r="U405" s="369"/>
      <c r="V405" s="369"/>
      <c r="W405" s="369"/>
      <c r="X405" s="369"/>
      <c r="Y405" s="369"/>
      <c r="Z405" s="369"/>
      <c r="AA405" s="369"/>
      <c r="AB405" s="369"/>
      <c r="AC405" s="369"/>
      <c r="AD405" s="369"/>
      <c r="AE405" s="369"/>
      <c r="AF405" s="369"/>
      <c r="AG405" s="369"/>
      <c r="AH405" s="369"/>
      <c r="AI405" s="369"/>
      <c r="AJ405" s="369"/>
      <c r="AK405" s="369"/>
      <c r="AL405" s="369"/>
    </row>
    <row r="406" spans="1:38">
      <c r="A406" s="400"/>
      <c r="B406" s="369"/>
      <c r="C406" s="369"/>
      <c r="D406" s="369"/>
      <c r="E406" s="369"/>
      <c r="F406" s="369"/>
      <c r="G406" s="369"/>
      <c r="H406" s="369"/>
      <c r="I406" s="369"/>
      <c r="J406" s="369"/>
      <c r="K406" s="369"/>
      <c r="L406" s="369"/>
      <c r="M406" s="369"/>
      <c r="N406" s="369"/>
      <c r="O406" s="369"/>
      <c r="P406" s="369"/>
      <c r="Q406" s="369"/>
      <c r="R406" s="369"/>
      <c r="S406" s="369"/>
      <c r="T406" s="369"/>
      <c r="U406" s="369"/>
      <c r="V406" s="369"/>
      <c r="W406" s="369"/>
      <c r="X406" s="369"/>
      <c r="Y406" s="369"/>
      <c r="Z406" s="369"/>
      <c r="AA406" s="369"/>
      <c r="AB406" s="369"/>
      <c r="AC406" s="369"/>
      <c r="AD406" s="369"/>
      <c r="AE406" s="369"/>
      <c r="AF406" s="369"/>
      <c r="AG406" s="369"/>
      <c r="AH406" s="369"/>
      <c r="AI406" s="369"/>
      <c r="AJ406" s="369"/>
      <c r="AK406" s="369"/>
      <c r="AL406" s="369"/>
    </row>
    <row r="407" spans="1:38">
      <c r="A407" s="400"/>
      <c r="B407" s="369"/>
      <c r="C407" s="369"/>
      <c r="D407" s="369"/>
      <c r="E407" s="369"/>
      <c r="F407" s="369"/>
      <c r="G407" s="369"/>
      <c r="H407" s="369"/>
      <c r="I407" s="369"/>
      <c r="J407" s="369"/>
      <c r="K407" s="369"/>
      <c r="L407" s="369"/>
      <c r="M407" s="369"/>
      <c r="N407" s="369"/>
      <c r="O407" s="369"/>
      <c r="P407" s="369"/>
      <c r="Q407" s="369"/>
      <c r="R407" s="369"/>
      <c r="S407" s="369"/>
      <c r="T407" s="369"/>
      <c r="U407" s="369"/>
      <c r="V407" s="369"/>
      <c r="W407" s="369"/>
      <c r="X407" s="369"/>
      <c r="Y407" s="369"/>
      <c r="Z407" s="369"/>
      <c r="AA407" s="369"/>
      <c r="AB407" s="369"/>
      <c r="AC407" s="369"/>
      <c r="AD407" s="369"/>
      <c r="AE407" s="369"/>
      <c r="AF407" s="369"/>
      <c r="AG407" s="369"/>
      <c r="AH407" s="369"/>
      <c r="AI407" s="369"/>
      <c r="AJ407" s="369"/>
      <c r="AK407" s="369"/>
      <c r="AL407" s="369"/>
    </row>
    <row r="408" spans="1:38">
      <c r="A408" s="400"/>
      <c r="B408" s="369"/>
      <c r="C408" s="369"/>
      <c r="D408" s="369"/>
      <c r="E408" s="369"/>
      <c r="F408" s="369"/>
      <c r="G408" s="369"/>
      <c r="H408" s="369"/>
      <c r="I408" s="369"/>
      <c r="J408" s="369"/>
      <c r="K408" s="369"/>
      <c r="L408" s="369"/>
      <c r="M408" s="369"/>
      <c r="N408" s="369"/>
      <c r="O408" s="369"/>
      <c r="P408" s="369"/>
      <c r="Q408" s="369"/>
      <c r="R408" s="369"/>
      <c r="S408" s="369"/>
      <c r="T408" s="369"/>
      <c r="U408" s="369"/>
      <c r="V408" s="369"/>
      <c r="W408" s="369"/>
      <c r="X408" s="369"/>
      <c r="Y408" s="369"/>
      <c r="Z408" s="369"/>
      <c r="AA408" s="369"/>
      <c r="AB408" s="369"/>
      <c r="AC408" s="369"/>
      <c r="AD408" s="369"/>
      <c r="AE408" s="369"/>
      <c r="AF408" s="369"/>
      <c r="AG408" s="369"/>
      <c r="AH408" s="369"/>
      <c r="AI408" s="369"/>
      <c r="AJ408" s="369"/>
      <c r="AK408" s="369"/>
      <c r="AL408" s="369"/>
    </row>
    <row r="409" spans="1:38">
      <c r="A409" s="400"/>
      <c r="B409" s="369"/>
      <c r="C409" s="369"/>
      <c r="D409" s="369"/>
      <c r="E409" s="369"/>
      <c r="F409" s="369"/>
      <c r="G409" s="369"/>
      <c r="H409" s="369"/>
      <c r="I409" s="369"/>
      <c r="J409" s="369"/>
      <c r="K409" s="369"/>
      <c r="L409" s="369"/>
      <c r="M409" s="369"/>
      <c r="N409" s="369"/>
      <c r="O409" s="369"/>
      <c r="P409" s="369"/>
      <c r="Q409" s="369"/>
      <c r="R409" s="369"/>
      <c r="S409" s="369"/>
      <c r="T409" s="369"/>
      <c r="U409" s="369"/>
      <c r="V409" s="369"/>
      <c r="W409" s="369"/>
      <c r="X409" s="369"/>
      <c r="Y409" s="369"/>
      <c r="Z409" s="369"/>
      <c r="AA409" s="369"/>
      <c r="AB409" s="369"/>
      <c r="AC409" s="369"/>
      <c r="AD409" s="369"/>
      <c r="AE409" s="369"/>
      <c r="AF409" s="369"/>
      <c r="AG409" s="369"/>
      <c r="AH409" s="369"/>
      <c r="AI409" s="369"/>
      <c r="AJ409" s="369"/>
      <c r="AK409" s="369"/>
      <c r="AL409" s="369"/>
    </row>
    <row r="410" spans="1:38">
      <c r="A410" s="400"/>
      <c r="B410" s="369"/>
      <c r="C410" s="369"/>
      <c r="D410" s="369"/>
      <c r="E410" s="369"/>
      <c r="F410" s="369"/>
      <c r="G410" s="369"/>
      <c r="H410" s="369"/>
      <c r="I410" s="369"/>
      <c r="J410" s="369"/>
      <c r="K410" s="369"/>
      <c r="L410" s="369"/>
      <c r="M410" s="369"/>
      <c r="N410" s="369"/>
      <c r="O410" s="369"/>
      <c r="P410" s="369"/>
      <c r="Q410" s="369"/>
      <c r="R410" s="369"/>
      <c r="S410" s="369"/>
      <c r="T410" s="369"/>
      <c r="U410" s="369"/>
      <c r="V410" s="369"/>
      <c r="W410" s="369"/>
      <c r="X410" s="369"/>
      <c r="Y410" s="369"/>
      <c r="Z410" s="369"/>
      <c r="AA410" s="369"/>
      <c r="AB410" s="369"/>
      <c r="AC410" s="369"/>
      <c r="AD410" s="369"/>
      <c r="AE410" s="369"/>
      <c r="AF410" s="369"/>
      <c r="AG410" s="369"/>
      <c r="AH410" s="369"/>
      <c r="AI410" s="369"/>
      <c r="AJ410" s="369"/>
      <c r="AK410" s="369"/>
      <c r="AL410" s="369"/>
    </row>
    <row r="411" spans="1:38">
      <c r="A411" s="400"/>
      <c r="B411" s="369"/>
      <c r="C411" s="369"/>
      <c r="D411" s="369"/>
      <c r="E411" s="369"/>
      <c r="F411" s="369"/>
      <c r="G411" s="369"/>
      <c r="H411" s="369"/>
      <c r="I411" s="369"/>
      <c r="J411" s="369"/>
      <c r="K411" s="369"/>
      <c r="L411" s="369"/>
      <c r="M411" s="369"/>
      <c r="N411" s="369"/>
      <c r="O411" s="369"/>
      <c r="P411" s="369"/>
      <c r="Q411" s="369"/>
      <c r="R411" s="369"/>
      <c r="S411" s="369"/>
      <c r="T411" s="369"/>
      <c r="U411" s="369"/>
      <c r="V411" s="369"/>
      <c r="W411" s="369"/>
      <c r="X411" s="369"/>
      <c r="Y411" s="369"/>
      <c r="Z411" s="369"/>
      <c r="AA411" s="369"/>
      <c r="AB411" s="369"/>
      <c r="AC411" s="369"/>
      <c r="AD411" s="369"/>
      <c r="AE411" s="369"/>
      <c r="AF411" s="369"/>
      <c r="AG411" s="369"/>
      <c r="AH411" s="369"/>
      <c r="AI411" s="369"/>
      <c r="AJ411" s="369"/>
      <c r="AK411" s="369"/>
      <c r="AL411" s="369"/>
    </row>
    <row r="412" spans="1:38">
      <c r="A412" s="400"/>
      <c r="B412" s="369"/>
      <c r="C412" s="369"/>
      <c r="D412" s="369"/>
      <c r="E412" s="369"/>
      <c r="F412" s="369"/>
      <c r="G412" s="369"/>
      <c r="H412" s="369"/>
      <c r="I412" s="369"/>
      <c r="J412" s="369"/>
      <c r="K412" s="369"/>
      <c r="L412" s="369"/>
      <c r="M412" s="369"/>
      <c r="N412" s="369"/>
      <c r="O412" s="369"/>
      <c r="P412" s="369"/>
      <c r="Q412" s="369"/>
      <c r="R412" s="369"/>
      <c r="S412" s="369"/>
      <c r="T412" s="369"/>
      <c r="U412" s="369"/>
      <c r="V412" s="369"/>
      <c r="W412" s="369"/>
      <c r="X412" s="369"/>
      <c r="Y412" s="369"/>
      <c r="Z412" s="369"/>
      <c r="AA412" s="369"/>
      <c r="AB412" s="369"/>
      <c r="AC412" s="369"/>
      <c r="AD412" s="369"/>
      <c r="AE412" s="369"/>
      <c r="AF412" s="369"/>
      <c r="AG412" s="369"/>
      <c r="AH412" s="369"/>
      <c r="AI412" s="369"/>
      <c r="AJ412" s="369"/>
      <c r="AK412" s="369"/>
      <c r="AL412" s="369"/>
    </row>
    <row r="413" spans="1:38">
      <c r="A413" s="400"/>
      <c r="B413" s="369"/>
      <c r="C413" s="369"/>
      <c r="D413" s="369"/>
      <c r="E413" s="369"/>
      <c r="F413" s="369"/>
      <c r="G413" s="369"/>
      <c r="H413" s="369"/>
      <c r="I413" s="369"/>
      <c r="J413" s="369"/>
      <c r="K413" s="369"/>
      <c r="L413" s="369"/>
      <c r="M413" s="369"/>
      <c r="N413" s="369"/>
      <c r="O413" s="369"/>
      <c r="P413" s="369"/>
      <c r="Q413" s="369"/>
      <c r="R413" s="369"/>
      <c r="S413" s="369"/>
      <c r="T413" s="369"/>
      <c r="U413" s="369"/>
      <c r="V413" s="369"/>
      <c r="W413" s="369"/>
      <c r="X413" s="369"/>
      <c r="Y413" s="369"/>
      <c r="Z413" s="369"/>
      <c r="AA413" s="369"/>
      <c r="AB413" s="369"/>
      <c r="AC413" s="369"/>
      <c r="AD413" s="369"/>
      <c r="AE413" s="369"/>
      <c r="AF413" s="369"/>
      <c r="AG413" s="369"/>
      <c r="AH413" s="369"/>
      <c r="AI413" s="369"/>
      <c r="AJ413" s="369"/>
      <c r="AK413" s="369"/>
      <c r="AL413" s="369"/>
    </row>
    <row r="414" spans="1:38">
      <c r="A414" s="400"/>
      <c r="B414" s="369"/>
      <c r="C414" s="369"/>
      <c r="D414" s="369"/>
      <c r="E414" s="369"/>
      <c r="F414" s="369"/>
      <c r="G414" s="369"/>
      <c r="H414" s="369"/>
      <c r="I414" s="369"/>
      <c r="J414" s="369"/>
      <c r="K414" s="369"/>
      <c r="L414" s="369"/>
      <c r="M414" s="369"/>
      <c r="N414" s="369"/>
      <c r="O414" s="369"/>
      <c r="P414" s="369"/>
      <c r="Q414" s="369"/>
      <c r="R414" s="369"/>
      <c r="S414" s="369"/>
      <c r="T414" s="369"/>
      <c r="U414" s="369"/>
      <c r="V414" s="369"/>
      <c r="W414" s="369"/>
      <c r="X414" s="369"/>
      <c r="Y414" s="369"/>
      <c r="Z414" s="369"/>
      <c r="AA414" s="369"/>
      <c r="AB414" s="369"/>
      <c r="AC414" s="369"/>
      <c r="AD414" s="369"/>
      <c r="AE414" s="369"/>
      <c r="AF414" s="369"/>
      <c r="AG414" s="369"/>
      <c r="AH414" s="369"/>
      <c r="AI414" s="369"/>
      <c r="AJ414" s="369"/>
      <c r="AK414" s="369"/>
      <c r="AL414" s="369"/>
    </row>
    <row r="415" spans="1:38">
      <c r="A415" s="400"/>
      <c r="B415" s="369"/>
      <c r="C415" s="369"/>
      <c r="D415" s="369"/>
      <c r="E415" s="369"/>
      <c r="F415" s="369"/>
      <c r="G415" s="369"/>
      <c r="H415" s="369"/>
      <c r="I415" s="369"/>
      <c r="J415" s="369"/>
      <c r="K415" s="369"/>
      <c r="L415" s="369"/>
      <c r="M415" s="369"/>
      <c r="N415" s="369"/>
      <c r="O415" s="369"/>
      <c r="P415" s="369"/>
      <c r="Q415" s="369"/>
      <c r="R415" s="369"/>
      <c r="S415" s="369"/>
      <c r="T415" s="369"/>
      <c r="U415" s="369"/>
      <c r="V415" s="369"/>
      <c r="W415" s="369"/>
      <c r="X415" s="369"/>
      <c r="Y415" s="369"/>
      <c r="Z415" s="369"/>
      <c r="AA415" s="369"/>
      <c r="AB415" s="369"/>
      <c r="AC415" s="369"/>
      <c r="AD415" s="369"/>
      <c r="AE415" s="369"/>
      <c r="AF415" s="369"/>
      <c r="AG415" s="369"/>
      <c r="AH415" s="369"/>
      <c r="AI415" s="369"/>
      <c r="AJ415" s="369"/>
      <c r="AK415" s="369"/>
      <c r="AL415" s="369"/>
    </row>
    <row r="416" spans="1:38">
      <c r="A416" s="400"/>
      <c r="B416" s="369"/>
      <c r="C416" s="369"/>
      <c r="D416" s="369"/>
      <c r="E416" s="369"/>
      <c r="F416" s="369"/>
      <c r="G416" s="369"/>
      <c r="H416" s="369"/>
      <c r="I416" s="369"/>
      <c r="J416" s="369"/>
      <c r="K416" s="369"/>
      <c r="L416" s="369"/>
      <c r="M416" s="369"/>
      <c r="N416" s="369"/>
      <c r="O416" s="369"/>
      <c r="P416" s="369"/>
      <c r="Q416" s="369"/>
      <c r="R416" s="369"/>
      <c r="S416" s="369"/>
      <c r="T416" s="369"/>
      <c r="U416" s="369"/>
      <c r="V416" s="369"/>
      <c r="W416" s="369"/>
      <c r="X416" s="369"/>
      <c r="Y416" s="369"/>
      <c r="Z416" s="369"/>
      <c r="AA416" s="369"/>
      <c r="AB416" s="369"/>
      <c r="AC416" s="369"/>
      <c r="AD416" s="369"/>
      <c r="AE416" s="369"/>
      <c r="AF416" s="369"/>
      <c r="AG416" s="369"/>
      <c r="AH416" s="369"/>
      <c r="AI416" s="369"/>
      <c r="AJ416" s="369"/>
      <c r="AK416" s="369"/>
      <c r="AL416" s="369"/>
    </row>
    <row r="417" spans="1:38">
      <c r="A417" s="400"/>
      <c r="B417" s="369"/>
      <c r="C417" s="369"/>
      <c r="D417" s="369"/>
      <c r="E417" s="369"/>
      <c r="F417" s="369"/>
      <c r="G417" s="369"/>
      <c r="H417" s="369"/>
      <c r="I417" s="369"/>
      <c r="J417" s="369"/>
      <c r="K417" s="369"/>
      <c r="L417" s="369"/>
      <c r="M417" s="369"/>
      <c r="N417" s="369"/>
      <c r="O417" s="369"/>
      <c r="P417" s="369"/>
      <c r="Q417" s="369"/>
      <c r="R417" s="369"/>
      <c r="S417" s="369"/>
      <c r="T417" s="369"/>
      <c r="U417" s="369"/>
      <c r="V417" s="369"/>
      <c r="W417" s="369"/>
      <c r="X417" s="369"/>
      <c r="Y417" s="369"/>
      <c r="Z417" s="369"/>
      <c r="AA417" s="369"/>
      <c r="AB417" s="369"/>
      <c r="AC417" s="369"/>
      <c r="AD417" s="369"/>
      <c r="AE417" s="369"/>
      <c r="AF417" s="369"/>
      <c r="AG417" s="369"/>
      <c r="AH417" s="369"/>
      <c r="AI417" s="369"/>
      <c r="AJ417" s="369"/>
      <c r="AK417" s="369"/>
      <c r="AL417" s="369"/>
    </row>
    <row r="418" spans="1:38">
      <c r="A418" s="400"/>
      <c r="B418" s="369"/>
      <c r="C418" s="369"/>
      <c r="D418" s="369"/>
      <c r="E418" s="369"/>
      <c r="F418" s="369"/>
      <c r="G418" s="369"/>
      <c r="H418" s="369"/>
      <c r="I418" s="369"/>
      <c r="J418" s="369"/>
      <c r="K418" s="369"/>
      <c r="L418" s="369"/>
      <c r="M418" s="369"/>
      <c r="N418" s="369"/>
      <c r="O418" s="369"/>
      <c r="P418" s="369"/>
      <c r="Q418" s="369"/>
      <c r="R418" s="369"/>
      <c r="S418" s="369"/>
      <c r="T418" s="369"/>
      <c r="U418" s="369"/>
      <c r="V418" s="369"/>
      <c r="W418" s="369"/>
      <c r="X418" s="369"/>
      <c r="Y418" s="369"/>
      <c r="Z418" s="369"/>
      <c r="AA418" s="369"/>
      <c r="AB418" s="369"/>
      <c r="AC418" s="369"/>
      <c r="AD418" s="369"/>
      <c r="AE418" s="369"/>
      <c r="AF418" s="369"/>
      <c r="AG418" s="369"/>
      <c r="AH418" s="369"/>
      <c r="AI418" s="369"/>
      <c r="AJ418" s="369"/>
      <c r="AK418" s="369"/>
      <c r="AL418" s="369"/>
    </row>
    <row r="419" spans="1:38">
      <c r="A419" s="400"/>
      <c r="B419" s="369"/>
      <c r="C419" s="369"/>
      <c r="D419" s="369"/>
      <c r="E419" s="369"/>
      <c r="F419" s="369"/>
      <c r="G419" s="369"/>
      <c r="H419" s="369"/>
      <c r="I419" s="369"/>
      <c r="J419" s="369"/>
      <c r="K419" s="369"/>
      <c r="L419" s="369"/>
      <c r="M419" s="369"/>
      <c r="N419" s="369"/>
      <c r="O419" s="369"/>
      <c r="P419" s="369"/>
      <c r="Q419" s="369"/>
      <c r="R419" s="369"/>
      <c r="S419" s="369"/>
      <c r="T419" s="369"/>
      <c r="U419" s="369"/>
      <c r="V419" s="369"/>
      <c r="W419" s="369"/>
      <c r="X419" s="369"/>
      <c r="Y419" s="369"/>
      <c r="Z419" s="369"/>
      <c r="AA419" s="369"/>
      <c r="AB419" s="369"/>
      <c r="AC419" s="369"/>
      <c r="AD419" s="369"/>
      <c r="AE419" s="369"/>
      <c r="AF419" s="369"/>
      <c r="AG419" s="369"/>
      <c r="AH419" s="369"/>
      <c r="AI419" s="369"/>
      <c r="AJ419" s="369"/>
      <c r="AK419" s="369"/>
      <c r="AL419" s="369"/>
    </row>
    <row r="420" spans="1:38">
      <c r="A420" s="400"/>
      <c r="B420" s="369"/>
      <c r="C420" s="369"/>
      <c r="D420" s="369"/>
      <c r="E420" s="369"/>
      <c r="F420" s="369"/>
      <c r="G420" s="369"/>
      <c r="H420" s="369"/>
      <c r="I420" s="369"/>
      <c r="J420" s="369"/>
      <c r="K420" s="369"/>
      <c r="L420" s="369"/>
      <c r="M420" s="369"/>
      <c r="N420" s="369"/>
      <c r="O420" s="369"/>
      <c r="P420" s="369"/>
      <c r="Q420" s="369"/>
      <c r="R420" s="369"/>
      <c r="S420" s="369"/>
      <c r="T420" s="369"/>
      <c r="U420" s="369"/>
      <c r="V420" s="369"/>
      <c r="W420" s="369"/>
      <c r="X420" s="369"/>
      <c r="Y420" s="369"/>
      <c r="Z420" s="369"/>
      <c r="AA420" s="369"/>
      <c r="AB420" s="369"/>
      <c r="AC420" s="369"/>
      <c r="AD420" s="369"/>
      <c r="AE420" s="369"/>
      <c r="AF420" s="369"/>
      <c r="AG420" s="369"/>
      <c r="AH420" s="369"/>
      <c r="AI420" s="369"/>
      <c r="AJ420" s="369"/>
      <c r="AK420" s="369"/>
      <c r="AL420" s="369"/>
    </row>
    <row r="421" spans="1:38">
      <c r="A421" s="400"/>
      <c r="B421" s="369"/>
      <c r="C421" s="369"/>
      <c r="D421" s="369"/>
      <c r="E421" s="369"/>
      <c r="F421" s="369"/>
      <c r="G421" s="369"/>
      <c r="H421" s="369"/>
      <c r="I421" s="369"/>
      <c r="J421" s="369"/>
      <c r="K421" s="369"/>
      <c r="L421" s="369"/>
      <c r="M421" s="369"/>
      <c r="N421" s="369"/>
      <c r="O421" s="369"/>
      <c r="P421" s="369"/>
      <c r="Q421" s="369"/>
      <c r="R421" s="369"/>
      <c r="S421" s="369"/>
      <c r="T421" s="369"/>
      <c r="U421" s="369"/>
      <c r="V421" s="369"/>
      <c r="W421" s="369"/>
      <c r="X421" s="369"/>
      <c r="Y421" s="369"/>
      <c r="Z421" s="369"/>
      <c r="AA421" s="369"/>
      <c r="AB421" s="369"/>
      <c r="AC421" s="369"/>
      <c r="AD421" s="369"/>
      <c r="AE421" s="369"/>
      <c r="AF421" s="369"/>
      <c r="AG421" s="369"/>
      <c r="AH421" s="369"/>
      <c r="AI421" s="369"/>
      <c r="AJ421" s="369"/>
      <c r="AK421" s="369"/>
      <c r="AL421" s="369"/>
    </row>
    <row r="422" spans="1:38">
      <c r="A422" s="400"/>
      <c r="B422" s="369"/>
      <c r="C422" s="369"/>
      <c r="D422" s="369"/>
      <c r="E422" s="369"/>
      <c r="F422" s="369"/>
      <c r="G422" s="369"/>
      <c r="H422" s="369"/>
      <c r="I422" s="369"/>
      <c r="J422" s="369"/>
      <c r="K422" s="369"/>
      <c r="L422" s="369"/>
      <c r="M422" s="369"/>
      <c r="N422" s="369"/>
      <c r="O422" s="369"/>
      <c r="P422" s="369"/>
      <c r="Q422" s="369"/>
      <c r="R422" s="369"/>
      <c r="S422" s="369"/>
      <c r="T422" s="369"/>
      <c r="U422" s="369"/>
      <c r="V422" s="369"/>
      <c r="W422" s="369"/>
      <c r="X422" s="369"/>
      <c r="Y422" s="369"/>
      <c r="Z422" s="369"/>
      <c r="AA422" s="369"/>
      <c r="AB422" s="369"/>
      <c r="AC422" s="369"/>
      <c r="AD422" s="369"/>
      <c r="AE422" s="369"/>
      <c r="AF422" s="369"/>
      <c r="AG422" s="369"/>
      <c r="AH422" s="369"/>
      <c r="AI422" s="369"/>
      <c r="AJ422" s="369"/>
      <c r="AK422" s="369"/>
      <c r="AL422" s="369"/>
    </row>
    <row r="423" spans="1:38">
      <c r="A423" s="400"/>
      <c r="B423" s="369"/>
      <c r="C423" s="369"/>
      <c r="D423" s="369"/>
      <c r="E423" s="369"/>
      <c r="F423" s="369"/>
      <c r="G423" s="369"/>
      <c r="H423" s="369"/>
      <c r="I423" s="369"/>
      <c r="J423" s="369"/>
      <c r="K423" s="369"/>
      <c r="L423" s="369"/>
      <c r="M423" s="369"/>
      <c r="N423" s="369"/>
      <c r="O423" s="369"/>
      <c r="P423" s="369"/>
      <c r="Q423" s="369"/>
      <c r="R423" s="369"/>
      <c r="S423" s="369"/>
      <c r="T423" s="369"/>
      <c r="U423" s="369"/>
      <c r="V423" s="369"/>
      <c r="W423" s="369"/>
      <c r="X423" s="369"/>
      <c r="Y423" s="369"/>
      <c r="Z423" s="369"/>
      <c r="AA423" s="369"/>
      <c r="AB423" s="369"/>
      <c r="AC423" s="369"/>
      <c r="AD423" s="369"/>
      <c r="AE423" s="369"/>
      <c r="AF423" s="369"/>
      <c r="AG423" s="369"/>
      <c r="AH423" s="369"/>
      <c r="AI423" s="369"/>
      <c r="AJ423" s="369"/>
      <c r="AK423" s="369"/>
      <c r="AL423" s="369"/>
    </row>
    <row r="424" spans="1:38">
      <c r="A424" s="400"/>
      <c r="B424" s="369"/>
      <c r="C424" s="369"/>
      <c r="D424" s="369"/>
      <c r="E424" s="369"/>
      <c r="F424" s="369"/>
      <c r="G424" s="369"/>
      <c r="H424" s="369"/>
      <c r="I424" s="369"/>
      <c r="J424" s="369"/>
      <c r="K424" s="369"/>
      <c r="L424" s="369"/>
      <c r="M424" s="369"/>
      <c r="N424" s="369"/>
      <c r="O424" s="369"/>
      <c r="P424" s="369"/>
      <c r="Q424" s="369"/>
      <c r="R424" s="369"/>
      <c r="S424" s="369"/>
      <c r="T424" s="369"/>
      <c r="U424" s="369"/>
      <c r="V424" s="369"/>
      <c r="W424" s="369"/>
      <c r="X424" s="369"/>
      <c r="Y424" s="369"/>
      <c r="Z424" s="369"/>
      <c r="AA424" s="369"/>
      <c r="AB424" s="369"/>
      <c r="AC424" s="369"/>
      <c r="AD424" s="369"/>
      <c r="AE424" s="369"/>
      <c r="AF424" s="369"/>
      <c r="AG424" s="369"/>
      <c r="AH424" s="369"/>
      <c r="AI424" s="369"/>
      <c r="AJ424" s="369"/>
      <c r="AK424" s="369"/>
      <c r="AL424" s="369"/>
    </row>
    <row r="425" spans="1:38">
      <c r="A425" s="400"/>
      <c r="B425" s="369"/>
      <c r="C425" s="369"/>
      <c r="D425" s="369"/>
      <c r="E425" s="369"/>
      <c r="F425" s="369"/>
      <c r="G425" s="369"/>
      <c r="H425" s="369"/>
      <c r="I425" s="369"/>
      <c r="J425" s="369"/>
      <c r="K425" s="369"/>
      <c r="L425" s="369"/>
      <c r="M425" s="369"/>
      <c r="N425" s="369"/>
      <c r="O425" s="369"/>
      <c r="P425" s="369"/>
      <c r="Q425" s="369"/>
      <c r="R425" s="369"/>
      <c r="S425" s="369"/>
      <c r="T425" s="369"/>
      <c r="U425" s="369"/>
      <c r="V425" s="369"/>
      <c r="W425" s="369"/>
      <c r="X425" s="369"/>
      <c r="Y425" s="369"/>
      <c r="Z425" s="369"/>
      <c r="AA425" s="369"/>
      <c r="AB425" s="369"/>
      <c r="AC425" s="369"/>
      <c r="AD425" s="369"/>
      <c r="AE425" s="369"/>
      <c r="AF425" s="369"/>
      <c r="AG425" s="369"/>
      <c r="AH425" s="369"/>
      <c r="AI425" s="369"/>
      <c r="AJ425" s="369"/>
      <c r="AK425" s="369"/>
      <c r="AL425" s="369"/>
    </row>
    <row r="426" spans="1:38">
      <c r="A426" s="400"/>
      <c r="B426" s="369"/>
      <c r="C426" s="369"/>
      <c r="D426" s="369"/>
      <c r="E426" s="369"/>
      <c r="F426" s="369"/>
      <c r="G426" s="369"/>
      <c r="H426" s="369"/>
      <c r="I426" s="369"/>
      <c r="J426" s="369"/>
      <c r="K426" s="369"/>
      <c r="L426" s="369"/>
      <c r="M426" s="369"/>
      <c r="N426" s="369"/>
      <c r="O426" s="369"/>
      <c r="P426" s="369"/>
      <c r="Q426" s="369"/>
      <c r="R426" s="369"/>
      <c r="S426" s="369"/>
      <c r="T426" s="369"/>
      <c r="U426" s="369"/>
      <c r="V426" s="369"/>
      <c r="W426" s="369"/>
      <c r="X426" s="369"/>
      <c r="Y426" s="369"/>
      <c r="Z426" s="369"/>
      <c r="AA426" s="369"/>
      <c r="AB426" s="369"/>
      <c r="AC426" s="369"/>
      <c r="AD426" s="369"/>
      <c r="AE426" s="369"/>
      <c r="AF426" s="369"/>
      <c r="AG426" s="369"/>
      <c r="AH426" s="369"/>
      <c r="AI426" s="369"/>
      <c r="AJ426" s="369"/>
      <c r="AK426" s="369"/>
      <c r="AL426" s="369"/>
    </row>
    <row r="427" spans="1:38">
      <c r="A427" s="400"/>
      <c r="B427" s="369"/>
      <c r="C427" s="369"/>
      <c r="D427" s="369"/>
      <c r="E427" s="369"/>
      <c r="F427" s="369"/>
      <c r="G427" s="369"/>
      <c r="H427" s="369"/>
      <c r="I427" s="369"/>
      <c r="J427" s="369"/>
      <c r="K427" s="369"/>
      <c r="L427" s="369"/>
      <c r="M427" s="369"/>
      <c r="N427" s="369"/>
      <c r="O427" s="369"/>
      <c r="P427" s="369"/>
      <c r="Q427" s="369"/>
      <c r="R427" s="369"/>
      <c r="S427" s="369"/>
      <c r="T427" s="369"/>
      <c r="U427" s="369"/>
      <c r="V427" s="369"/>
      <c r="W427" s="369"/>
      <c r="X427" s="369"/>
      <c r="Y427" s="369"/>
      <c r="Z427" s="369"/>
      <c r="AA427" s="369"/>
      <c r="AB427" s="369"/>
      <c r="AC427" s="369"/>
      <c r="AD427" s="369"/>
      <c r="AE427" s="369"/>
      <c r="AF427" s="369"/>
      <c r="AG427" s="369"/>
      <c r="AH427" s="369"/>
      <c r="AI427" s="369"/>
      <c r="AJ427" s="369"/>
      <c r="AK427" s="369"/>
      <c r="AL427" s="369"/>
    </row>
    <row r="428" spans="1:38">
      <c r="A428" s="400"/>
      <c r="B428" s="369"/>
      <c r="C428" s="369"/>
      <c r="D428" s="369"/>
      <c r="E428" s="369"/>
      <c r="F428" s="369"/>
      <c r="G428" s="369"/>
      <c r="H428" s="369"/>
      <c r="I428" s="369"/>
      <c r="J428" s="369"/>
      <c r="K428" s="369"/>
      <c r="L428" s="369"/>
      <c r="M428" s="369"/>
      <c r="N428" s="369"/>
      <c r="O428" s="369"/>
      <c r="P428" s="369"/>
      <c r="Q428" s="369"/>
      <c r="R428" s="369"/>
      <c r="S428" s="369"/>
      <c r="T428" s="369"/>
      <c r="U428" s="369"/>
      <c r="V428" s="369"/>
      <c r="W428" s="369"/>
      <c r="X428" s="369"/>
      <c r="Y428" s="369"/>
      <c r="Z428" s="369"/>
      <c r="AA428" s="369"/>
      <c r="AB428" s="369"/>
      <c r="AC428" s="369"/>
      <c r="AD428" s="369"/>
      <c r="AE428" s="369"/>
      <c r="AF428" s="369"/>
      <c r="AG428" s="369"/>
      <c r="AH428" s="369"/>
      <c r="AI428" s="369"/>
      <c r="AJ428" s="369"/>
      <c r="AK428" s="369"/>
      <c r="AL428" s="369"/>
    </row>
    <row r="429" spans="1:38">
      <c r="A429" s="400"/>
      <c r="B429" s="369"/>
      <c r="C429" s="369"/>
      <c r="D429" s="369"/>
      <c r="E429" s="369"/>
      <c r="F429" s="369"/>
      <c r="G429" s="369"/>
      <c r="H429" s="369"/>
      <c r="I429" s="369"/>
      <c r="J429" s="369"/>
      <c r="K429" s="369"/>
      <c r="L429" s="369"/>
      <c r="M429" s="369"/>
      <c r="N429" s="369"/>
      <c r="O429" s="369"/>
      <c r="P429" s="369"/>
      <c r="Q429" s="369"/>
      <c r="R429" s="369"/>
      <c r="S429" s="369"/>
      <c r="T429" s="369"/>
      <c r="U429" s="369"/>
      <c r="V429" s="369"/>
      <c r="W429" s="369"/>
      <c r="X429" s="369"/>
      <c r="Y429" s="369"/>
      <c r="Z429" s="369"/>
      <c r="AA429" s="369"/>
      <c r="AB429" s="369"/>
      <c r="AC429" s="369"/>
      <c r="AD429" s="369"/>
      <c r="AE429" s="369"/>
      <c r="AF429" s="369"/>
      <c r="AG429" s="369"/>
      <c r="AH429" s="369"/>
      <c r="AI429" s="369"/>
      <c r="AJ429" s="369"/>
      <c r="AK429" s="369"/>
      <c r="AL429" s="369"/>
    </row>
    <row r="430" spans="1:38">
      <c r="A430" s="400"/>
      <c r="B430" s="369"/>
      <c r="C430" s="369"/>
      <c r="D430" s="369"/>
      <c r="E430" s="369"/>
      <c r="F430" s="369"/>
      <c r="G430" s="369"/>
      <c r="H430" s="369"/>
      <c r="I430" s="369"/>
      <c r="J430" s="369"/>
      <c r="K430" s="369"/>
      <c r="L430" s="369"/>
      <c r="M430" s="369"/>
      <c r="N430" s="369"/>
      <c r="O430" s="369"/>
      <c r="P430" s="369"/>
      <c r="Q430" s="369"/>
      <c r="R430" s="369"/>
      <c r="S430" s="369"/>
      <c r="T430" s="369"/>
      <c r="U430" s="369"/>
      <c r="V430" s="369"/>
      <c r="W430" s="369"/>
      <c r="X430" s="369"/>
      <c r="Y430" s="369"/>
      <c r="Z430" s="369"/>
      <c r="AA430" s="369"/>
      <c r="AB430" s="369"/>
      <c r="AC430" s="369"/>
      <c r="AD430" s="369"/>
      <c r="AE430" s="369"/>
      <c r="AF430" s="369"/>
      <c r="AG430" s="369"/>
      <c r="AH430" s="369"/>
      <c r="AI430" s="369"/>
      <c r="AJ430" s="369"/>
      <c r="AK430" s="369"/>
      <c r="AL430" s="369"/>
    </row>
    <row r="431" spans="1:38">
      <c r="A431" s="400"/>
      <c r="B431" s="369"/>
      <c r="C431" s="369"/>
      <c r="D431" s="369"/>
      <c r="E431" s="369"/>
      <c r="F431" s="369"/>
      <c r="G431" s="369"/>
      <c r="H431" s="369"/>
      <c r="I431" s="369"/>
      <c r="J431" s="369"/>
      <c r="K431" s="369"/>
      <c r="L431" s="369"/>
      <c r="M431" s="369"/>
      <c r="N431" s="369"/>
      <c r="O431" s="369"/>
      <c r="P431" s="369"/>
      <c r="Q431" s="369"/>
      <c r="R431" s="369"/>
      <c r="S431" s="369"/>
      <c r="T431" s="369"/>
      <c r="U431" s="369"/>
      <c r="V431" s="369"/>
      <c r="W431" s="369"/>
      <c r="X431" s="369"/>
      <c r="Y431" s="369"/>
      <c r="Z431" s="369"/>
      <c r="AA431" s="369"/>
      <c r="AB431" s="369"/>
      <c r="AC431" s="369"/>
      <c r="AD431" s="369"/>
      <c r="AE431" s="369"/>
      <c r="AF431" s="369"/>
      <c r="AG431" s="369"/>
      <c r="AH431" s="369"/>
      <c r="AI431" s="369"/>
      <c r="AJ431" s="369"/>
      <c r="AK431" s="369"/>
      <c r="AL431" s="369"/>
    </row>
    <row r="432" spans="1:38">
      <c r="A432" s="400"/>
      <c r="B432" s="369"/>
      <c r="C432" s="369"/>
      <c r="D432" s="369"/>
      <c r="E432" s="369"/>
      <c r="F432" s="369"/>
      <c r="G432" s="369"/>
      <c r="H432" s="369"/>
      <c r="I432" s="369"/>
      <c r="J432" s="369"/>
      <c r="K432" s="369"/>
      <c r="L432" s="369"/>
      <c r="M432" s="369"/>
      <c r="N432" s="369"/>
      <c r="O432" s="369"/>
      <c r="P432" s="369"/>
      <c r="Q432" s="369"/>
      <c r="R432" s="369"/>
      <c r="S432" s="369"/>
      <c r="T432" s="369"/>
      <c r="U432" s="369"/>
      <c r="V432" s="369"/>
      <c r="W432" s="369"/>
      <c r="X432" s="369"/>
      <c r="Y432" s="369"/>
      <c r="Z432" s="369"/>
      <c r="AA432" s="369"/>
      <c r="AB432" s="369"/>
      <c r="AC432" s="369"/>
      <c r="AD432" s="369"/>
      <c r="AE432" s="369"/>
      <c r="AF432" s="369"/>
      <c r="AG432" s="369"/>
      <c r="AH432" s="369"/>
      <c r="AI432" s="369"/>
      <c r="AJ432" s="369"/>
      <c r="AK432" s="369"/>
      <c r="AL432" s="369"/>
    </row>
    <row r="433" spans="1:38">
      <c r="A433" s="400"/>
      <c r="B433" s="369"/>
      <c r="C433" s="369"/>
      <c r="D433" s="369"/>
      <c r="E433" s="369"/>
      <c r="F433" s="369"/>
      <c r="G433" s="369"/>
      <c r="H433" s="369"/>
      <c r="I433" s="369"/>
      <c r="J433" s="369"/>
      <c r="K433" s="369"/>
      <c r="L433" s="369"/>
      <c r="M433" s="369"/>
      <c r="N433" s="369"/>
      <c r="O433" s="369"/>
      <c r="P433" s="369"/>
      <c r="Q433" s="369"/>
      <c r="R433" s="369"/>
      <c r="S433" s="369"/>
      <c r="T433" s="369"/>
      <c r="U433" s="369"/>
      <c r="V433" s="369"/>
      <c r="W433" s="369"/>
      <c r="X433" s="369"/>
      <c r="Y433" s="369"/>
      <c r="Z433" s="369"/>
      <c r="AA433" s="369"/>
      <c r="AB433" s="369"/>
      <c r="AC433" s="369"/>
      <c r="AD433" s="369"/>
      <c r="AE433" s="369"/>
      <c r="AF433" s="369"/>
      <c r="AG433" s="369"/>
      <c r="AH433" s="369"/>
      <c r="AI433" s="369"/>
      <c r="AJ433" s="369"/>
      <c r="AK433" s="369"/>
      <c r="AL433" s="369"/>
    </row>
    <row r="434" spans="1:38">
      <c r="A434" s="400"/>
      <c r="B434" s="369"/>
      <c r="C434" s="369"/>
      <c r="D434" s="369"/>
      <c r="E434" s="369"/>
      <c r="F434" s="369"/>
      <c r="G434" s="369"/>
      <c r="H434" s="369"/>
      <c r="I434" s="369"/>
      <c r="J434" s="369"/>
      <c r="K434" s="369"/>
      <c r="L434" s="369"/>
      <c r="M434" s="369"/>
      <c r="N434" s="369"/>
      <c r="O434" s="369"/>
      <c r="P434" s="369"/>
      <c r="Q434" s="369"/>
      <c r="R434" s="369"/>
      <c r="S434" s="369"/>
      <c r="T434" s="369"/>
      <c r="U434" s="369"/>
      <c r="V434" s="369"/>
      <c r="W434" s="369"/>
      <c r="X434" s="369"/>
      <c r="Y434" s="369"/>
      <c r="Z434" s="369"/>
      <c r="AA434" s="369"/>
      <c r="AB434" s="369"/>
      <c r="AC434" s="369"/>
      <c r="AD434" s="369"/>
      <c r="AE434" s="369"/>
      <c r="AF434" s="369"/>
      <c r="AG434" s="369"/>
      <c r="AH434" s="369"/>
      <c r="AI434" s="369"/>
      <c r="AJ434" s="369"/>
      <c r="AK434" s="369"/>
      <c r="AL434" s="369"/>
    </row>
    <row r="435" spans="1:38">
      <c r="A435" s="400"/>
      <c r="B435" s="369"/>
      <c r="C435" s="369"/>
      <c r="D435" s="369"/>
      <c r="E435" s="369"/>
      <c r="F435" s="369"/>
      <c r="G435" s="369"/>
      <c r="H435" s="369"/>
      <c r="I435" s="369"/>
      <c r="J435" s="369"/>
      <c r="K435" s="369"/>
      <c r="L435" s="369"/>
      <c r="M435" s="369"/>
      <c r="N435" s="369"/>
      <c r="O435" s="369"/>
      <c r="P435" s="369"/>
      <c r="Q435" s="369"/>
      <c r="R435" s="369"/>
      <c r="S435" s="369"/>
      <c r="T435" s="369"/>
      <c r="U435" s="369"/>
      <c r="V435" s="369"/>
      <c r="W435" s="369"/>
      <c r="X435" s="369"/>
      <c r="Y435" s="369"/>
      <c r="Z435" s="369"/>
      <c r="AA435" s="369"/>
      <c r="AB435" s="369"/>
      <c r="AC435" s="369"/>
      <c r="AD435" s="369"/>
      <c r="AE435" s="369"/>
      <c r="AF435" s="369"/>
      <c r="AG435" s="369"/>
      <c r="AH435" s="369"/>
      <c r="AI435" s="369"/>
      <c r="AJ435" s="369"/>
      <c r="AK435" s="369"/>
      <c r="AL435" s="369"/>
    </row>
    <row r="436" spans="1:38">
      <c r="A436" s="400"/>
      <c r="B436" s="369"/>
      <c r="C436" s="369"/>
      <c r="D436" s="369"/>
      <c r="E436" s="369"/>
      <c r="F436" s="369"/>
      <c r="G436" s="369"/>
      <c r="H436" s="369"/>
      <c r="I436" s="369"/>
      <c r="J436" s="369"/>
      <c r="K436" s="369"/>
      <c r="L436" s="369"/>
      <c r="M436" s="369"/>
      <c r="N436" s="369"/>
      <c r="O436" s="369"/>
      <c r="P436" s="369"/>
      <c r="Q436" s="369"/>
      <c r="R436" s="369"/>
      <c r="S436" s="369"/>
      <c r="T436" s="369"/>
      <c r="U436" s="369"/>
      <c r="V436" s="369"/>
      <c r="W436" s="369"/>
      <c r="X436" s="369"/>
      <c r="Y436" s="369"/>
      <c r="Z436" s="369"/>
      <c r="AA436" s="369"/>
      <c r="AB436" s="369"/>
      <c r="AC436" s="369"/>
      <c r="AD436" s="369"/>
      <c r="AE436" s="369"/>
      <c r="AF436" s="369"/>
      <c r="AG436" s="369"/>
      <c r="AH436" s="369"/>
      <c r="AI436" s="369"/>
      <c r="AJ436" s="369"/>
      <c r="AK436" s="369"/>
      <c r="AL436" s="369"/>
    </row>
    <row r="437" spans="1:38" ht="20.55" customHeight="1">
      <c r="A437" s="400"/>
      <c r="B437" s="369"/>
      <c r="C437" s="369"/>
      <c r="D437" s="369"/>
      <c r="E437" s="369"/>
      <c r="F437" s="369"/>
      <c r="G437" s="369"/>
      <c r="H437" s="369"/>
      <c r="I437" s="369"/>
      <c r="J437" s="369"/>
      <c r="K437" s="369"/>
      <c r="L437" s="369"/>
      <c r="M437" s="369"/>
      <c r="N437" s="369"/>
      <c r="O437" s="369"/>
      <c r="P437" s="369"/>
      <c r="Q437" s="369"/>
      <c r="R437" s="369"/>
      <c r="S437" s="369"/>
      <c r="T437" s="369"/>
      <c r="U437" s="369"/>
      <c r="V437" s="369"/>
      <c r="W437" s="369"/>
      <c r="X437" s="369"/>
      <c r="Y437" s="369"/>
      <c r="Z437" s="369"/>
      <c r="AA437" s="369"/>
      <c r="AB437" s="369"/>
      <c r="AC437" s="369"/>
      <c r="AD437" s="369"/>
      <c r="AE437" s="369"/>
      <c r="AF437" s="369"/>
      <c r="AG437" s="369"/>
      <c r="AH437" s="369"/>
      <c r="AI437" s="369"/>
      <c r="AJ437" s="369"/>
      <c r="AK437" s="369"/>
      <c r="AL437" s="369"/>
    </row>
    <row r="438" spans="1:38">
      <c r="A438" s="400"/>
      <c r="B438" s="369"/>
      <c r="C438" s="369"/>
      <c r="D438" s="369"/>
      <c r="E438" s="369"/>
      <c r="F438" s="369"/>
      <c r="G438" s="369"/>
      <c r="H438" s="369"/>
      <c r="I438" s="369"/>
      <c r="J438" s="369"/>
      <c r="K438" s="369"/>
      <c r="L438" s="369"/>
      <c r="M438" s="369"/>
      <c r="N438" s="369"/>
      <c r="O438" s="369"/>
      <c r="P438" s="369"/>
      <c r="Q438" s="369"/>
      <c r="R438" s="369"/>
      <c r="S438" s="369"/>
      <c r="T438" s="369"/>
      <c r="U438" s="369"/>
      <c r="V438" s="369"/>
      <c r="W438" s="369"/>
      <c r="X438" s="369"/>
      <c r="Y438" s="369"/>
      <c r="Z438" s="369"/>
      <c r="AA438" s="369"/>
      <c r="AB438" s="369"/>
      <c r="AC438" s="369"/>
      <c r="AD438" s="369"/>
      <c r="AE438" s="369"/>
      <c r="AF438" s="369"/>
      <c r="AG438" s="369"/>
      <c r="AH438" s="369"/>
      <c r="AI438" s="369"/>
      <c r="AJ438" s="369"/>
      <c r="AK438" s="369"/>
      <c r="AL438" s="369"/>
    </row>
    <row r="439" spans="1:38">
      <c r="A439" s="400"/>
      <c r="B439" s="369"/>
      <c r="C439" s="369"/>
      <c r="D439" s="369"/>
      <c r="E439" s="369"/>
      <c r="F439" s="369"/>
      <c r="G439" s="369"/>
      <c r="H439" s="369"/>
      <c r="I439" s="369"/>
      <c r="J439" s="369"/>
      <c r="K439" s="369"/>
      <c r="L439" s="369"/>
      <c r="M439" s="369"/>
      <c r="N439" s="369"/>
      <c r="O439" s="369"/>
      <c r="P439" s="369"/>
      <c r="Q439" s="369"/>
      <c r="R439" s="369"/>
      <c r="S439" s="369"/>
      <c r="T439" s="369"/>
      <c r="U439" s="369"/>
      <c r="V439" s="369"/>
      <c r="W439" s="369"/>
      <c r="X439" s="369"/>
      <c r="Y439" s="369"/>
      <c r="Z439" s="369"/>
      <c r="AA439" s="369"/>
      <c r="AB439" s="369"/>
      <c r="AC439" s="369"/>
      <c r="AD439" s="369"/>
      <c r="AE439" s="369"/>
      <c r="AF439" s="369"/>
      <c r="AG439" s="369"/>
      <c r="AH439" s="369"/>
      <c r="AI439" s="369"/>
      <c r="AJ439" s="369"/>
      <c r="AK439" s="369"/>
      <c r="AL439" s="369"/>
    </row>
    <row r="440" spans="1:38">
      <c r="A440" s="400"/>
      <c r="B440" s="369"/>
      <c r="C440" s="369"/>
      <c r="D440" s="369"/>
      <c r="E440" s="369"/>
      <c r="F440" s="369"/>
      <c r="G440" s="369"/>
      <c r="H440" s="369"/>
      <c r="I440" s="369"/>
      <c r="J440" s="369"/>
      <c r="K440" s="369"/>
      <c r="L440" s="369"/>
      <c r="M440" s="369"/>
      <c r="N440" s="369"/>
      <c r="O440" s="369"/>
      <c r="P440" s="369"/>
      <c r="Q440" s="369"/>
      <c r="R440" s="369"/>
      <c r="S440" s="369"/>
      <c r="T440" s="369"/>
      <c r="U440" s="369"/>
      <c r="V440" s="369"/>
      <c r="W440" s="369"/>
      <c r="X440" s="369"/>
      <c r="Y440" s="369"/>
      <c r="Z440" s="369"/>
      <c r="AA440" s="369"/>
      <c r="AB440" s="369"/>
      <c r="AC440" s="369"/>
      <c r="AD440" s="369"/>
      <c r="AE440" s="369"/>
      <c r="AF440" s="369"/>
      <c r="AG440" s="369"/>
      <c r="AH440" s="369"/>
      <c r="AI440" s="369"/>
      <c r="AJ440" s="369"/>
      <c r="AK440" s="369"/>
      <c r="AL440" s="369"/>
    </row>
    <row r="441" spans="1:38">
      <c r="A441" s="400"/>
      <c r="B441" s="369"/>
      <c r="C441" s="369"/>
      <c r="D441" s="369"/>
      <c r="E441" s="369"/>
      <c r="F441" s="369"/>
      <c r="G441" s="369"/>
      <c r="H441" s="369"/>
      <c r="I441" s="369"/>
      <c r="J441" s="369"/>
      <c r="K441" s="369"/>
      <c r="L441" s="369"/>
      <c r="M441" s="369"/>
      <c r="N441" s="369"/>
      <c r="O441" s="369"/>
      <c r="P441" s="369"/>
      <c r="Q441" s="369"/>
      <c r="R441" s="369"/>
      <c r="S441" s="369"/>
      <c r="T441" s="369"/>
      <c r="U441" s="369"/>
      <c r="V441" s="369"/>
      <c r="W441" s="369"/>
      <c r="X441" s="369"/>
      <c r="Y441" s="369"/>
      <c r="Z441" s="369"/>
      <c r="AA441" s="369"/>
      <c r="AB441" s="369"/>
      <c r="AC441" s="369"/>
      <c r="AD441" s="369"/>
      <c r="AE441" s="369"/>
      <c r="AF441" s="369"/>
      <c r="AG441" s="369"/>
      <c r="AH441" s="369"/>
      <c r="AI441" s="369"/>
      <c r="AJ441" s="369"/>
      <c r="AK441" s="369"/>
      <c r="AL441" s="369"/>
    </row>
    <row r="442" spans="1:38">
      <c r="A442" s="400"/>
      <c r="B442" s="369"/>
      <c r="C442" s="369"/>
      <c r="D442" s="369"/>
      <c r="E442" s="369"/>
      <c r="F442" s="369"/>
      <c r="G442" s="369"/>
      <c r="H442" s="369"/>
      <c r="I442" s="369"/>
      <c r="J442" s="369"/>
      <c r="K442" s="369"/>
      <c r="L442" s="369"/>
      <c r="M442" s="369"/>
      <c r="N442" s="369"/>
      <c r="O442" s="369"/>
      <c r="P442" s="369"/>
      <c r="Q442" s="369"/>
      <c r="R442" s="369"/>
      <c r="S442" s="369"/>
      <c r="T442" s="369"/>
      <c r="U442" s="369"/>
      <c r="V442" s="369"/>
      <c r="W442" s="369"/>
      <c r="X442" s="369"/>
      <c r="Y442" s="369"/>
      <c r="Z442" s="369"/>
      <c r="AA442" s="369"/>
      <c r="AB442" s="369"/>
      <c r="AC442" s="369"/>
      <c r="AD442" s="369"/>
      <c r="AE442" s="369"/>
      <c r="AF442" s="369"/>
      <c r="AG442" s="369"/>
      <c r="AH442" s="369"/>
      <c r="AI442" s="369"/>
      <c r="AJ442" s="369"/>
      <c r="AK442" s="369"/>
      <c r="AL442" s="369"/>
    </row>
    <row r="443" spans="1:38">
      <c r="A443" s="400"/>
      <c r="B443" s="369"/>
      <c r="C443" s="369"/>
      <c r="D443" s="369"/>
      <c r="E443" s="369"/>
      <c r="F443" s="369"/>
      <c r="G443" s="369"/>
      <c r="H443" s="369"/>
      <c r="I443" s="369"/>
      <c r="J443" s="369"/>
      <c r="K443" s="369"/>
      <c r="L443" s="369"/>
      <c r="M443" s="369"/>
      <c r="N443" s="369"/>
      <c r="O443" s="369"/>
      <c r="P443" s="369"/>
      <c r="Q443" s="369"/>
      <c r="R443" s="369"/>
      <c r="S443" s="369"/>
      <c r="T443" s="369"/>
      <c r="U443" s="369"/>
      <c r="V443" s="369"/>
      <c r="W443" s="369"/>
      <c r="X443" s="369"/>
      <c r="Y443" s="369"/>
      <c r="Z443" s="369"/>
      <c r="AA443" s="369"/>
      <c r="AB443" s="369"/>
      <c r="AC443" s="369"/>
      <c r="AD443" s="369"/>
      <c r="AE443" s="369"/>
      <c r="AF443" s="369"/>
      <c r="AG443" s="369"/>
      <c r="AH443" s="369"/>
      <c r="AI443" s="369"/>
      <c r="AJ443" s="369"/>
      <c r="AK443" s="369"/>
      <c r="AL443" s="369"/>
    </row>
    <row r="444" spans="1:38">
      <c r="A444" s="400"/>
      <c r="B444" s="369"/>
      <c r="C444" s="369"/>
      <c r="D444" s="369"/>
      <c r="E444" s="369"/>
      <c r="F444" s="369"/>
      <c r="G444" s="369"/>
      <c r="H444" s="369"/>
      <c r="I444" s="369"/>
      <c r="J444" s="369"/>
      <c r="K444" s="369"/>
      <c r="L444" s="369"/>
      <c r="M444" s="369"/>
      <c r="N444" s="369"/>
      <c r="O444" s="369"/>
      <c r="P444" s="369"/>
      <c r="Q444" s="369"/>
      <c r="R444" s="369"/>
      <c r="S444" s="369"/>
      <c r="T444" s="369"/>
      <c r="U444" s="369"/>
      <c r="V444" s="369"/>
      <c r="W444" s="369"/>
      <c r="X444" s="369"/>
      <c r="Y444" s="369"/>
      <c r="Z444" s="369"/>
      <c r="AA444" s="369"/>
      <c r="AB444" s="369"/>
      <c r="AC444" s="369"/>
      <c r="AD444" s="369"/>
      <c r="AE444" s="369"/>
      <c r="AF444" s="369"/>
      <c r="AG444" s="369"/>
      <c r="AH444" s="369"/>
      <c r="AI444" s="369"/>
      <c r="AJ444" s="369"/>
      <c r="AK444" s="369"/>
      <c r="AL444" s="369"/>
    </row>
    <row r="445" spans="1:38">
      <c r="A445" s="400"/>
      <c r="B445" s="369"/>
      <c r="C445" s="369"/>
      <c r="D445" s="369"/>
      <c r="E445" s="369"/>
      <c r="F445" s="369"/>
      <c r="G445" s="369"/>
      <c r="H445" s="369"/>
      <c r="I445" s="369"/>
      <c r="J445" s="369"/>
      <c r="K445" s="369"/>
      <c r="L445" s="369"/>
      <c r="M445" s="369"/>
      <c r="N445" s="369"/>
      <c r="O445" s="369"/>
      <c r="P445" s="369"/>
      <c r="Q445" s="369"/>
      <c r="R445" s="369"/>
      <c r="S445" s="369"/>
      <c r="T445" s="369"/>
      <c r="U445" s="369"/>
      <c r="V445" s="369"/>
      <c r="W445" s="369"/>
      <c r="X445" s="369"/>
      <c r="Y445" s="369"/>
      <c r="Z445" s="369"/>
      <c r="AA445" s="369"/>
      <c r="AB445" s="369"/>
      <c r="AC445" s="369"/>
      <c r="AD445" s="369"/>
      <c r="AE445" s="369"/>
      <c r="AF445" s="369"/>
      <c r="AG445" s="369"/>
      <c r="AH445" s="369"/>
      <c r="AI445" s="369"/>
      <c r="AJ445" s="369"/>
      <c r="AK445" s="369"/>
      <c r="AL445" s="369"/>
    </row>
    <row r="446" spans="1:38">
      <c r="A446" s="400"/>
      <c r="B446" s="369"/>
      <c r="C446" s="369"/>
      <c r="D446" s="369"/>
      <c r="E446" s="369"/>
      <c r="F446" s="369"/>
      <c r="G446" s="369"/>
      <c r="H446" s="369"/>
      <c r="I446" s="369"/>
      <c r="J446" s="369"/>
      <c r="K446" s="369"/>
      <c r="L446" s="369"/>
      <c r="M446" s="369"/>
      <c r="N446" s="369"/>
      <c r="O446" s="369"/>
      <c r="P446" s="369"/>
      <c r="Q446" s="369"/>
      <c r="R446" s="369"/>
      <c r="S446" s="369"/>
      <c r="T446" s="369"/>
      <c r="U446" s="369"/>
      <c r="V446" s="369"/>
      <c r="W446" s="369"/>
      <c r="X446" s="369"/>
      <c r="Y446" s="369"/>
      <c r="Z446" s="369"/>
      <c r="AA446" s="369"/>
      <c r="AB446" s="369"/>
      <c r="AC446" s="369"/>
      <c r="AD446" s="369"/>
      <c r="AE446" s="369"/>
      <c r="AF446" s="369"/>
      <c r="AG446" s="369"/>
      <c r="AH446" s="369"/>
      <c r="AI446" s="369"/>
      <c r="AJ446" s="369"/>
      <c r="AK446" s="369"/>
      <c r="AL446" s="369"/>
    </row>
    <row r="447" spans="1:38">
      <c r="A447" s="400"/>
      <c r="B447" s="369"/>
      <c r="C447" s="369"/>
      <c r="D447" s="369"/>
      <c r="E447" s="369"/>
      <c r="F447" s="369"/>
      <c r="G447" s="369"/>
      <c r="H447" s="369"/>
      <c r="I447" s="369"/>
      <c r="J447" s="369"/>
      <c r="K447" s="369"/>
      <c r="L447" s="369"/>
      <c r="M447" s="369"/>
      <c r="N447" s="369"/>
      <c r="O447" s="369"/>
      <c r="P447" s="369"/>
      <c r="Q447" s="369"/>
      <c r="R447" s="369"/>
      <c r="S447" s="369"/>
      <c r="T447" s="369"/>
      <c r="U447" s="369"/>
      <c r="V447" s="369"/>
      <c r="W447" s="369"/>
      <c r="X447" s="369"/>
      <c r="Y447" s="369"/>
      <c r="Z447" s="369"/>
      <c r="AA447" s="369"/>
      <c r="AB447" s="369"/>
      <c r="AC447" s="369"/>
      <c r="AD447" s="369"/>
      <c r="AE447" s="369"/>
      <c r="AF447" s="369"/>
      <c r="AG447" s="369"/>
      <c r="AH447" s="369"/>
      <c r="AI447" s="369"/>
      <c r="AJ447" s="369"/>
      <c r="AK447" s="369"/>
      <c r="AL447" s="369"/>
    </row>
    <row r="448" spans="1:38">
      <c r="A448" s="400"/>
      <c r="B448" s="369"/>
      <c r="C448" s="369"/>
      <c r="D448" s="369"/>
      <c r="E448" s="369"/>
      <c r="F448" s="369"/>
      <c r="G448" s="369"/>
      <c r="H448" s="369"/>
      <c r="I448" s="369"/>
      <c r="J448" s="369"/>
      <c r="K448" s="369"/>
      <c r="L448" s="369"/>
      <c r="M448" s="369"/>
      <c r="N448" s="369"/>
      <c r="O448" s="369"/>
      <c r="P448" s="369"/>
      <c r="Q448" s="369"/>
      <c r="R448" s="369"/>
      <c r="S448" s="369"/>
      <c r="T448" s="369"/>
      <c r="U448" s="369"/>
      <c r="V448" s="369"/>
      <c r="W448" s="369"/>
      <c r="X448" s="369"/>
      <c r="Y448" s="369"/>
      <c r="Z448" s="369"/>
      <c r="AA448" s="369"/>
      <c r="AB448" s="369"/>
      <c r="AC448" s="369"/>
      <c r="AD448" s="369"/>
      <c r="AE448" s="369"/>
      <c r="AF448" s="369"/>
      <c r="AG448" s="369"/>
      <c r="AH448" s="369"/>
      <c r="AI448" s="369"/>
      <c r="AJ448" s="369"/>
      <c r="AK448" s="369"/>
      <c r="AL448" s="369"/>
    </row>
    <row r="449" spans="1:38">
      <c r="A449" s="400"/>
      <c r="B449" s="369"/>
      <c r="C449" s="369"/>
      <c r="D449" s="369"/>
      <c r="E449" s="369"/>
      <c r="F449" s="369"/>
      <c r="G449" s="369"/>
      <c r="H449" s="369"/>
      <c r="I449" s="369"/>
      <c r="J449" s="369"/>
      <c r="K449" s="369"/>
      <c r="L449" s="369"/>
      <c r="M449" s="369"/>
      <c r="N449" s="369"/>
      <c r="O449" s="369"/>
      <c r="P449" s="369"/>
      <c r="Q449" s="369"/>
      <c r="R449" s="369"/>
      <c r="S449" s="369"/>
      <c r="T449" s="369"/>
      <c r="U449" s="369"/>
      <c r="V449" s="369"/>
      <c r="W449" s="369"/>
      <c r="X449" s="369"/>
      <c r="Y449" s="369"/>
      <c r="Z449" s="369"/>
      <c r="AA449" s="369"/>
      <c r="AB449" s="369"/>
      <c r="AC449" s="369"/>
      <c r="AD449" s="369"/>
      <c r="AE449" s="369"/>
      <c r="AF449" s="369"/>
      <c r="AG449" s="369"/>
      <c r="AH449" s="369"/>
      <c r="AI449" s="369"/>
      <c r="AJ449" s="369"/>
      <c r="AK449" s="369"/>
      <c r="AL449" s="369"/>
    </row>
    <row r="450" spans="1:38">
      <c r="A450" s="400"/>
      <c r="B450" s="369"/>
      <c r="C450" s="369"/>
      <c r="D450" s="369"/>
      <c r="E450" s="369"/>
      <c r="F450" s="369"/>
      <c r="G450" s="369"/>
      <c r="H450" s="369"/>
      <c r="I450" s="369"/>
      <c r="J450" s="369"/>
      <c r="K450" s="369"/>
      <c r="L450" s="369"/>
      <c r="M450" s="369"/>
      <c r="N450" s="369"/>
      <c r="O450" s="369"/>
      <c r="P450" s="369"/>
      <c r="Q450" s="369"/>
      <c r="R450" s="369"/>
      <c r="S450" s="369"/>
      <c r="T450" s="369"/>
      <c r="U450" s="369"/>
      <c r="V450" s="369"/>
      <c r="W450" s="369"/>
      <c r="X450" s="369"/>
      <c r="Y450" s="369"/>
      <c r="Z450" s="369"/>
      <c r="AA450" s="369"/>
      <c r="AB450" s="369"/>
      <c r="AC450" s="369"/>
      <c r="AD450" s="369"/>
      <c r="AE450" s="369"/>
      <c r="AF450" s="369"/>
      <c r="AG450" s="369"/>
      <c r="AH450" s="369"/>
      <c r="AI450" s="369"/>
      <c r="AJ450" s="369"/>
      <c r="AK450" s="369"/>
      <c r="AL450" s="369"/>
    </row>
    <row r="451" spans="1:38">
      <c r="A451" s="400"/>
      <c r="B451" s="369"/>
      <c r="C451" s="369"/>
      <c r="D451" s="369"/>
      <c r="E451" s="369"/>
      <c r="F451" s="369"/>
      <c r="G451" s="369"/>
      <c r="H451" s="369"/>
      <c r="I451" s="369"/>
      <c r="J451" s="369"/>
      <c r="K451" s="369"/>
      <c r="L451" s="369"/>
      <c r="M451" s="369"/>
      <c r="N451" s="369"/>
      <c r="O451" s="369"/>
      <c r="P451" s="369"/>
      <c r="Q451" s="369"/>
      <c r="R451" s="369"/>
      <c r="S451" s="369"/>
      <c r="T451" s="369"/>
      <c r="U451" s="369"/>
      <c r="V451" s="369"/>
      <c r="W451" s="369"/>
      <c r="X451" s="369"/>
      <c r="Y451" s="369"/>
      <c r="Z451" s="369"/>
      <c r="AA451" s="369"/>
      <c r="AB451" s="369"/>
      <c r="AC451" s="369"/>
      <c r="AD451" s="369"/>
      <c r="AE451" s="369"/>
      <c r="AF451" s="369"/>
      <c r="AG451" s="369"/>
      <c r="AH451" s="369"/>
      <c r="AI451" s="369"/>
      <c r="AJ451" s="369"/>
      <c r="AK451" s="369"/>
      <c r="AL451" s="369"/>
    </row>
    <row r="452" spans="1:38">
      <c r="A452" s="400"/>
      <c r="B452" s="369"/>
      <c r="C452" s="369"/>
      <c r="D452" s="369"/>
      <c r="E452" s="369"/>
      <c r="F452" s="369"/>
      <c r="G452" s="369"/>
      <c r="H452" s="369"/>
      <c r="I452" s="369"/>
      <c r="J452" s="369"/>
      <c r="K452" s="369"/>
      <c r="L452" s="369"/>
      <c r="M452" s="369"/>
      <c r="N452" s="369"/>
      <c r="O452" s="369"/>
      <c r="P452" s="369"/>
      <c r="Q452" s="369"/>
      <c r="R452" s="369"/>
      <c r="S452" s="369"/>
      <c r="T452" s="369"/>
      <c r="U452" s="369"/>
      <c r="V452" s="369"/>
      <c r="W452" s="369"/>
      <c r="X452" s="369"/>
      <c r="Y452" s="369"/>
      <c r="Z452" s="369"/>
      <c r="AA452" s="369"/>
      <c r="AB452" s="369"/>
      <c r="AC452" s="369"/>
      <c r="AD452" s="369"/>
      <c r="AE452" s="369"/>
      <c r="AF452" s="369"/>
      <c r="AG452" s="369"/>
      <c r="AH452" s="369"/>
      <c r="AI452" s="369"/>
      <c r="AJ452" s="369"/>
      <c r="AK452" s="369"/>
      <c r="AL452" s="369"/>
    </row>
    <row r="453" spans="1:38">
      <c r="A453" s="400"/>
      <c r="B453" s="369"/>
      <c r="C453" s="369"/>
      <c r="D453" s="369"/>
      <c r="E453" s="369"/>
      <c r="F453" s="369"/>
      <c r="G453" s="369"/>
      <c r="H453" s="369"/>
      <c r="I453" s="369"/>
      <c r="J453" s="369"/>
      <c r="K453" s="369"/>
      <c r="L453" s="369"/>
      <c r="M453" s="369"/>
      <c r="N453" s="369"/>
      <c r="O453" s="369"/>
      <c r="P453" s="369"/>
      <c r="Q453" s="369"/>
      <c r="R453" s="369"/>
      <c r="S453" s="369"/>
      <c r="T453" s="369"/>
      <c r="U453" s="369"/>
      <c r="V453" s="369"/>
      <c r="W453" s="369"/>
      <c r="X453" s="369"/>
      <c r="Y453" s="369"/>
      <c r="Z453" s="369"/>
      <c r="AA453" s="369"/>
      <c r="AB453" s="369"/>
      <c r="AC453" s="369"/>
      <c r="AD453" s="369"/>
      <c r="AE453" s="369"/>
      <c r="AF453" s="369"/>
      <c r="AG453" s="369"/>
      <c r="AH453" s="369"/>
      <c r="AI453" s="369"/>
      <c r="AJ453" s="369"/>
      <c r="AK453" s="369"/>
      <c r="AL453" s="369"/>
    </row>
    <row r="454" spans="1:38">
      <c r="A454" s="400"/>
      <c r="B454" s="369"/>
      <c r="C454" s="369"/>
      <c r="D454" s="369"/>
      <c r="E454" s="369"/>
      <c r="F454" s="369"/>
      <c r="G454" s="369"/>
      <c r="H454" s="369"/>
      <c r="I454" s="369"/>
      <c r="J454" s="369"/>
      <c r="K454" s="369"/>
      <c r="L454" s="369"/>
      <c r="M454" s="369"/>
      <c r="N454" s="369"/>
      <c r="O454" s="369"/>
      <c r="P454" s="369"/>
      <c r="Q454" s="369"/>
      <c r="R454" s="369"/>
      <c r="S454" s="369"/>
      <c r="T454" s="369"/>
      <c r="U454" s="369"/>
      <c r="V454" s="369"/>
      <c r="W454" s="369"/>
      <c r="X454" s="369"/>
      <c r="Y454" s="369"/>
      <c r="Z454" s="369"/>
      <c r="AA454" s="369"/>
      <c r="AB454" s="369"/>
      <c r="AC454" s="369"/>
      <c r="AD454" s="369"/>
      <c r="AE454" s="369"/>
      <c r="AF454" s="369"/>
      <c r="AG454" s="369"/>
      <c r="AH454" s="369"/>
      <c r="AI454" s="369"/>
      <c r="AJ454" s="369"/>
      <c r="AK454" s="369"/>
      <c r="AL454" s="369"/>
    </row>
    <row r="455" spans="1:38">
      <c r="A455" s="400"/>
      <c r="B455" s="369"/>
      <c r="C455" s="369"/>
      <c r="D455" s="369"/>
      <c r="E455" s="369"/>
      <c r="F455" s="369"/>
      <c r="G455" s="369"/>
      <c r="H455" s="369"/>
      <c r="I455" s="369"/>
      <c r="J455" s="369"/>
      <c r="K455" s="369"/>
      <c r="L455" s="369"/>
      <c r="M455" s="369"/>
      <c r="N455" s="369"/>
      <c r="O455" s="369"/>
      <c r="P455" s="369"/>
      <c r="Q455" s="369"/>
      <c r="R455" s="369"/>
      <c r="S455" s="369"/>
      <c r="T455" s="369"/>
      <c r="U455" s="369"/>
      <c r="V455" s="369"/>
      <c r="W455" s="369"/>
      <c r="X455" s="369"/>
      <c r="Y455" s="369"/>
      <c r="Z455" s="369"/>
      <c r="AA455" s="369"/>
      <c r="AB455" s="369"/>
      <c r="AC455" s="369"/>
      <c r="AD455" s="369"/>
      <c r="AE455" s="369"/>
      <c r="AF455" s="369"/>
      <c r="AG455" s="369"/>
      <c r="AH455" s="369"/>
      <c r="AI455" s="369"/>
      <c r="AJ455" s="369"/>
      <c r="AK455" s="369"/>
      <c r="AL455" s="369"/>
    </row>
    <row r="456" spans="1:38">
      <c r="A456" s="400"/>
      <c r="B456" s="369"/>
      <c r="C456" s="369"/>
      <c r="D456" s="369"/>
      <c r="E456" s="369"/>
      <c r="F456" s="369"/>
      <c r="G456" s="369"/>
      <c r="H456" s="369"/>
      <c r="I456" s="369"/>
      <c r="J456" s="369"/>
      <c r="K456" s="369"/>
      <c r="L456" s="369"/>
      <c r="M456" s="369"/>
      <c r="N456" s="369"/>
      <c r="O456" s="369"/>
      <c r="P456" s="369"/>
      <c r="Q456" s="369"/>
      <c r="R456" s="369"/>
      <c r="S456" s="369"/>
      <c r="T456" s="369"/>
      <c r="U456" s="369"/>
      <c r="V456" s="369"/>
      <c r="W456" s="369"/>
      <c r="X456" s="369"/>
      <c r="Y456" s="369"/>
      <c r="Z456" s="369"/>
      <c r="AA456" s="369"/>
      <c r="AB456" s="369"/>
      <c r="AC456" s="369"/>
      <c r="AD456" s="369"/>
      <c r="AE456" s="369"/>
      <c r="AF456" s="369"/>
      <c r="AG456" s="369"/>
      <c r="AH456" s="369"/>
      <c r="AI456" s="369"/>
      <c r="AJ456" s="369"/>
      <c r="AK456" s="369"/>
      <c r="AL456" s="369"/>
    </row>
    <row r="457" spans="1:38">
      <c r="A457" s="400"/>
      <c r="B457" s="369"/>
      <c r="C457" s="369"/>
      <c r="D457" s="369"/>
      <c r="E457" s="369"/>
      <c r="F457" s="369"/>
      <c r="G457" s="369"/>
      <c r="H457" s="369"/>
      <c r="I457" s="369"/>
      <c r="J457" s="369"/>
      <c r="K457" s="369"/>
      <c r="L457" s="369"/>
      <c r="M457" s="369"/>
      <c r="N457" s="369"/>
      <c r="O457" s="369"/>
      <c r="P457" s="369"/>
      <c r="Q457" s="369"/>
      <c r="R457" s="369"/>
      <c r="S457" s="369"/>
      <c r="T457" s="369"/>
      <c r="U457" s="369"/>
      <c r="V457" s="369"/>
      <c r="W457" s="369"/>
      <c r="X457" s="369"/>
      <c r="Y457" s="369"/>
      <c r="Z457" s="369"/>
      <c r="AA457" s="369"/>
      <c r="AB457" s="369"/>
      <c r="AC457" s="369"/>
      <c r="AD457" s="369"/>
      <c r="AE457" s="369"/>
      <c r="AF457" s="369"/>
      <c r="AG457" s="369"/>
      <c r="AH457" s="369"/>
      <c r="AI457" s="369"/>
      <c r="AJ457" s="369"/>
      <c r="AK457" s="369"/>
      <c r="AL457" s="369"/>
    </row>
    <row r="458" spans="1:38">
      <c r="A458" s="400"/>
      <c r="B458" s="369"/>
      <c r="C458" s="369"/>
      <c r="D458" s="369"/>
      <c r="E458" s="369"/>
      <c r="F458" s="369"/>
      <c r="G458" s="369"/>
      <c r="H458" s="369"/>
      <c r="I458" s="369"/>
      <c r="J458" s="369"/>
      <c r="K458" s="369"/>
      <c r="L458" s="369"/>
      <c r="M458" s="369"/>
      <c r="N458" s="369"/>
      <c r="O458" s="369"/>
      <c r="P458" s="369"/>
      <c r="Q458" s="369"/>
      <c r="R458" s="369"/>
      <c r="S458" s="369"/>
      <c r="T458" s="369"/>
      <c r="U458" s="369"/>
      <c r="V458" s="369"/>
      <c r="W458" s="369"/>
      <c r="X458" s="369"/>
      <c r="Y458" s="369"/>
      <c r="Z458" s="369"/>
      <c r="AA458" s="369"/>
      <c r="AB458" s="369"/>
      <c r="AC458" s="369"/>
      <c r="AD458" s="369"/>
      <c r="AE458" s="369"/>
      <c r="AF458" s="369"/>
      <c r="AG458" s="369"/>
      <c r="AH458" s="369"/>
      <c r="AI458" s="369"/>
      <c r="AJ458" s="369"/>
      <c r="AK458" s="369"/>
      <c r="AL458" s="369"/>
    </row>
    <row r="459" spans="1:38">
      <c r="A459" s="400"/>
      <c r="B459" s="369"/>
      <c r="C459" s="369"/>
      <c r="D459" s="369"/>
      <c r="E459" s="369"/>
      <c r="F459" s="369"/>
      <c r="G459" s="369"/>
      <c r="H459" s="369"/>
      <c r="I459" s="369"/>
      <c r="J459" s="369"/>
      <c r="K459" s="369"/>
      <c r="L459" s="369"/>
      <c r="M459" s="369"/>
      <c r="N459" s="369"/>
      <c r="O459" s="369"/>
      <c r="P459" s="369"/>
      <c r="Q459" s="369"/>
      <c r="R459" s="369"/>
      <c r="S459" s="369"/>
      <c r="T459" s="369"/>
      <c r="U459" s="369"/>
      <c r="V459" s="369"/>
      <c r="W459" s="369"/>
      <c r="X459" s="369"/>
      <c r="Y459" s="369"/>
      <c r="Z459" s="369"/>
      <c r="AA459" s="369"/>
      <c r="AB459" s="369"/>
      <c r="AC459" s="369"/>
      <c r="AD459" s="369"/>
      <c r="AE459" s="369"/>
      <c r="AF459" s="369"/>
      <c r="AG459" s="369"/>
      <c r="AH459" s="369"/>
      <c r="AI459" s="369"/>
      <c r="AJ459" s="369"/>
      <c r="AK459" s="369"/>
      <c r="AL459" s="369"/>
    </row>
    <row r="460" spans="1:38">
      <c r="A460" s="400"/>
      <c r="B460" s="369"/>
      <c r="C460" s="369"/>
      <c r="D460" s="369"/>
      <c r="E460" s="369"/>
      <c r="F460" s="369"/>
      <c r="G460" s="369"/>
      <c r="H460" s="369"/>
      <c r="I460" s="369"/>
      <c r="J460" s="369"/>
      <c r="K460" s="369"/>
      <c r="L460" s="369"/>
      <c r="M460" s="369"/>
      <c r="N460" s="369"/>
      <c r="O460" s="369"/>
      <c r="P460" s="369"/>
      <c r="Q460" s="369"/>
      <c r="R460" s="369"/>
      <c r="S460" s="369"/>
      <c r="T460" s="369"/>
      <c r="U460" s="369"/>
      <c r="V460" s="369"/>
      <c r="W460" s="369"/>
      <c r="X460" s="369"/>
      <c r="Y460" s="369"/>
      <c r="Z460" s="369"/>
      <c r="AA460" s="369"/>
      <c r="AB460" s="369"/>
      <c r="AC460" s="369"/>
      <c r="AD460" s="369"/>
      <c r="AE460" s="369"/>
      <c r="AF460" s="369"/>
      <c r="AG460" s="369"/>
      <c r="AH460" s="369"/>
      <c r="AI460" s="369"/>
      <c r="AJ460" s="369"/>
      <c r="AK460" s="369"/>
      <c r="AL460" s="369"/>
    </row>
    <row r="461" spans="1:38">
      <c r="A461" s="400"/>
      <c r="B461" s="369"/>
      <c r="C461" s="369"/>
      <c r="D461" s="369"/>
      <c r="E461" s="369"/>
      <c r="F461" s="369"/>
      <c r="G461" s="369"/>
      <c r="H461" s="369"/>
      <c r="I461" s="369"/>
      <c r="J461" s="369"/>
      <c r="K461" s="369"/>
      <c r="L461" s="369"/>
      <c r="M461" s="369"/>
      <c r="N461" s="369"/>
      <c r="O461" s="369"/>
      <c r="P461" s="369"/>
      <c r="Q461" s="369"/>
      <c r="R461" s="369"/>
      <c r="S461" s="369"/>
      <c r="T461" s="369"/>
      <c r="U461" s="369"/>
      <c r="V461" s="369"/>
      <c r="W461" s="369"/>
      <c r="X461" s="369"/>
      <c r="Y461" s="369"/>
      <c r="Z461" s="369"/>
      <c r="AA461" s="369"/>
      <c r="AB461" s="369"/>
      <c r="AC461" s="369"/>
      <c r="AD461" s="369"/>
      <c r="AE461" s="369"/>
      <c r="AF461" s="369"/>
      <c r="AG461" s="369"/>
      <c r="AH461" s="369"/>
      <c r="AI461" s="369"/>
      <c r="AJ461" s="369"/>
      <c r="AK461" s="369"/>
      <c r="AL461" s="369"/>
    </row>
    <row r="462" spans="1:38">
      <c r="A462" s="400"/>
      <c r="B462" s="369"/>
      <c r="C462" s="369"/>
      <c r="D462" s="369"/>
      <c r="E462" s="369"/>
      <c r="F462" s="369"/>
      <c r="G462" s="369"/>
      <c r="H462" s="369"/>
      <c r="I462" s="369"/>
      <c r="J462" s="369"/>
      <c r="K462" s="369"/>
      <c r="L462" s="369"/>
      <c r="M462" s="369"/>
      <c r="N462" s="369"/>
      <c r="O462" s="369"/>
      <c r="P462" s="369"/>
      <c r="Q462" s="369"/>
      <c r="R462" s="369"/>
      <c r="S462" s="369"/>
      <c r="T462" s="369"/>
      <c r="U462" s="369"/>
      <c r="V462" s="369"/>
      <c r="W462" s="369"/>
      <c r="X462" s="369"/>
      <c r="Y462" s="369"/>
      <c r="Z462" s="369"/>
      <c r="AA462" s="369"/>
      <c r="AB462" s="369"/>
      <c r="AC462" s="369"/>
      <c r="AD462" s="369"/>
      <c r="AE462" s="369"/>
      <c r="AF462" s="369"/>
      <c r="AG462" s="369"/>
      <c r="AH462" s="369"/>
      <c r="AI462" s="369"/>
      <c r="AJ462" s="369"/>
      <c r="AK462" s="369"/>
      <c r="AL462" s="369"/>
    </row>
    <row r="463" spans="1:38">
      <c r="A463" s="400"/>
      <c r="B463" s="369"/>
      <c r="C463" s="369"/>
      <c r="D463" s="369"/>
      <c r="E463" s="369"/>
      <c r="F463" s="369"/>
      <c r="G463" s="369"/>
      <c r="H463" s="369"/>
      <c r="I463" s="369"/>
      <c r="J463" s="369"/>
      <c r="K463" s="369"/>
      <c r="L463" s="369"/>
      <c r="M463" s="369"/>
      <c r="N463" s="369"/>
      <c r="O463" s="369"/>
      <c r="P463" s="369"/>
      <c r="Q463" s="369"/>
      <c r="R463" s="369"/>
      <c r="S463" s="369"/>
      <c r="T463" s="369"/>
      <c r="U463" s="369"/>
      <c r="V463" s="369"/>
      <c r="W463" s="369"/>
      <c r="X463" s="369"/>
      <c r="Y463" s="369"/>
      <c r="Z463" s="369"/>
      <c r="AA463" s="369"/>
      <c r="AB463" s="369"/>
      <c r="AC463" s="369"/>
      <c r="AD463" s="369"/>
      <c r="AE463" s="369"/>
      <c r="AF463" s="369"/>
      <c r="AG463" s="369"/>
      <c r="AH463" s="369"/>
      <c r="AI463" s="369"/>
      <c r="AJ463" s="369"/>
      <c r="AK463" s="369"/>
      <c r="AL463" s="369"/>
    </row>
    <row r="464" spans="1:38">
      <c r="A464" s="400"/>
      <c r="B464" s="369"/>
      <c r="C464" s="369"/>
      <c r="D464" s="369"/>
      <c r="E464" s="369"/>
      <c r="F464" s="369"/>
      <c r="G464" s="369"/>
      <c r="H464" s="369"/>
      <c r="I464" s="369"/>
      <c r="J464" s="369"/>
      <c r="K464" s="369"/>
      <c r="L464" s="369"/>
      <c r="M464" s="369"/>
      <c r="N464" s="369"/>
      <c r="O464" s="369"/>
      <c r="P464" s="369"/>
      <c r="Q464" s="369"/>
      <c r="R464" s="369"/>
      <c r="S464" s="369"/>
      <c r="T464" s="369"/>
      <c r="U464" s="369"/>
      <c r="V464" s="369"/>
      <c r="W464" s="369"/>
      <c r="X464" s="369"/>
      <c r="Y464" s="369"/>
      <c r="Z464" s="369"/>
      <c r="AA464" s="369"/>
      <c r="AB464" s="369"/>
      <c r="AC464" s="369"/>
      <c r="AD464" s="369"/>
      <c r="AE464" s="369"/>
      <c r="AF464" s="369"/>
      <c r="AG464" s="369"/>
      <c r="AH464" s="369"/>
      <c r="AI464" s="369"/>
      <c r="AJ464" s="369"/>
      <c r="AK464" s="369"/>
      <c r="AL464" s="369"/>
    </row>
    <row r="465" spans="1:38">
      <c r="A465" s="400"/>
      <c r="B465" s="369"/>
      <c r="C465" s="369"/>
      <c r="D465" s="369"/>
      <c r="E465" s="369"/>
      <c r="F465" s="369"/>
      <c r="G465" s="369"/>
      <c r="H465" s="369"/>
      <c r="I465" s="369"/>
      <c r="J465" s="369"/>
      <c r="K465" s="369"/>
      <c r="L465" s="369"/>
      <c r="M465" s="369"/>
      <c r="N465" s="369"/>
      <c r="O465" s="369"/>
      <c r="P465" s="369"/>
      <c r="Q465" s="369"/>
      <c r="R465" s="369"/>
      <c r="S465" s="369"/>
      <c r="T465" s="369"/>
      <c r="U465" s="369"/>
      <c r="V465" s="369"/>
      <c r="W465" s="369"/>
      <c r="X465" s="369"/>
      <c r="Y465" s="369"/>
      <c r="Z465" s="369"/>
      <c r="AA465" s="369"/>
      <c r="AB465" s="369"/>
      <c r="AC465" s="369"/>
      <c r="AD465" s="369"/>
      <c r="AE465" s="369"/>
      <c r="AF465" s="369"/>
      <c r="AG465" s="369"/>
      <c r="AH465" s="369"/>
      <c r="AI465" s="369"/>
      <c r="AJ465" s="369"/>
      <c r="AK465" s="369"/>
      <c r="AL465" s="369"/>
    </row>
    <row r="466" spans="1:38">
      <c r="A466" s="400"/>
      <c r="B466" s="369"/>
      <c r="C466" s="369"/>
      <c r="D466" s="369"/>
      <c r="E466" s="369"/>
      <c r="F466" s="369"/>
      <c r="G466" s="369"/>
      <c r="H466" s="369"/>
      <c r="I466" s="369"/>
      <c r="J466" s="369"/>
      <c r="K466" s="369"/>
      <c r="L466" s="369"/>
      <c r="M466" s="369"/>
      <c r="N466" s="369"/>
      <c r="O466" s="369"/>
      <c r="P466" s="369"/>
      <c r="Q466" s="369"/>
      <c r="R466" s="369"/>
      <c r="S466" s="369"/>
      <c r="T466" s="369"/>
      <c r="U466" s="369"/>
      <c r="V466" s="369"/>
      <c r="W466" s="369"/>
      <c r="X466" s="369"/>
      <c r="Y466" s="369"/>
      <c r="Z466" s="369"/>
      <c r="AA466" s="369"/>
      <c r="AB466" s="369"/>
      <c r="AC466" s="369"/>
      <c r="AD466" s="369"/>
      <c r="AE466" s="369"/>
      <c r="AF466" s="369"/>
      <c r="AG466" s="369"/>
      <c r="AH466" s="369"/>
      <c r="AI466" s="369"/>
      <c r="AJ466" s="369"/>
      <c r="AK466" s="369"/>
      <c r="AL466" s="369"/>
    </row>
    <row r="467" spans="1:38">
      <c r="A467" s="400"/>
      <c r="B467" s="369"/>
      <c r="C467" s="369"/>
      <c r="D467" s="369"/>
      <c r="E467" s="369"/>
      <c r="F467" s="369"/>
      <c r="G467" s="369"/>
      <c r="H467" s="369"/>
      <c r="I467" s="369"/>
      <c r="J467" s="369"/>
      <c r="K467" s="369"/>
      <c r="L467" s="369"/>
      <c r="M467" s="369"/>
      <c r="N467" s="369"/>
      <c r="O467" s="369"/>
      <c r="P467" s="369"/>
      <c r="Q467" s="369"/>
      <c r="R467" s="369"/>
      <c r="S467" s="369"/>
      <c r="T467" s="369"/>
      <c r="U467" s="369"/>
      <c r="V467" s="369"/>
      <c r="W467" s="369"/>
      <c r="X467" s="369"/>
      <c r="Y467" s="369"/>
      <c r="Z467" s="369"/>
      <c r="AA467" s="369"/>
      <c r="AB467" s="369"/>
      <c r="AC467" s="369"/>
      <c r="AD467" s="369"/>
      <c r="AE467" s="369"/>
      <c r="AF467" s="369"/>
      <c r="AG467" s="369"/>
      <c r="AH467" s="369"/>
      <c r="AI467" s="369"/>
      <c r="AJ467" s="369"/>
      <c r="AK467" s="369"/>
      <c r="AL467" s="369"/>
    </row>
    <row r="468" spans="1:38">
      <c r="A468" s="400"/>
      <c r="B468" s="369"/>
      <c r="C468" s="369"/>
      <c r="D468" s="369"/>
      <c r="E468" s="369"/>
      <c r="F468" s="369"/>
      <c r="G468" s="369"/>
      <c r="H468" s="369"/>
      <c r="I468" s="369"/>
      <c r="J468" s="369"/>
      <c r="K468" s="369"/>
      <c r="L468" s="369"/>
      <c r="M468" s="369"/>
      <c r="N468" s="369"/>
      <c r="O468" s="369"/>
      <c r="P468" s="369"/>
      <c r="Q468" s="369"/>
      <c r="R468" s="369"/>
      <c r="S468" s="369"/>
      <c r="T468" s="369"/>
      <c r="U468" s="369"/>
      <c r="V468" s="369"/>
      <c r="W468" s="369"/>
      <c r="X468" s="369"/>
      <c r="Y468" s="369"/>
      <c r="Z468" s="369"/>
      <c r="AA468" s="369"/>
      <c r="AB468" s="369"/>
      <c r="AC468" s="369"/>
      <c r="AD468" s="369"/>
      <c r="AE468" s="369"/>
      <c r="AF468" s="369"/>
      <c r="AG468" s="369"/>
      <c r="AH468" s="369"/>
      <c r="AI468" s="369"/>
      <c r="AJ468" s="369"/>
      <c r="AK468" s="369"/>
      <c r="AL468" s="369"/>
    </row>
    <row r="469" spans="1:38">
      <c r="A469" s="400"/>
      <c r="B469" s="369"/>
      <c r="C469" s="369"/>
      <c r="D469" s="369"/>
      <c r="E469" s="369"/>
      <c r="F469" s="369"/>
      <c r="G469" s="369"/>
      <c r="H469" s="369"/>
      <c r="I469" s="369"/>
      <c r="J469" s="369"/>
      <c r="K469" s="369"/>
      <c r="L469" s="369"/>
      <c r="M469" s="369"/>
      <c r="N469" s="369"/>
      <c r="O469" s="369"/>
      <c r="P469" s="369"/>
      <c r="Q469" s="369"/>
      <c r="R469" s="369"/>
      <c r="S469" s="369"/>
      <c r="T469" s="369"/>
      <c r="U469" s="369"/>
      <c r="V469" s="369"/>
      <c r="W469" s="369"/>
      <c r="X469" s="369"/>
      <c r="Y469" s="369"/>
      <c r="Z469" s="369"/>
      <c r="AA469" s="369"/>
      <c r="AB469" s="369"/>
      <c r="AC469" s="369"/>
      <c r="AD469" s="369"/>
      <c r="AE469" s="369"/>
      <c r="AF469" s="369"/>
      <c r="AG469" s="369"/>
      <c r="AH469" s="369"/>
      <c r="AI469" s="369"/>
      <c r="AJ469" s="369"/>
      <c r="AK469" s="369"/>
      <c r="AL469" s="369"/>
    </row>
    <row r="470" spans="1:38">
      <c r="A470" s="400"/>
      <c r="B470" s="369"/>
      <c r="C470" s="369"/>
      <c r="D470" s="369"/>
      <c r="E470" s="369"/>
      <c r="F470" s="369"/>
      <c r="G470" s="369"/>
      <c r="H470" s="369"/>
      <c r="I470" s="369"/>
      <c r="J470" s="369"/>
      <c r="K470" s="369"/>
      <c r="L470" s="369"/>
      <c r="M470" s="369"/>
      <c r="N470" s="369"/>
      <c r="O470" s="369"/>
      <c r="P470" s="369"/>
      <c r="Q470" s="369"/>
      <c r="R470" s="369"/>
      <c r="S470" s="369"/>
      <c r="T470" s="369"/>
      <c r="U470" s="369"/>
      <c r="V470" s="369"/>
      <c r="W470" s="369"/>
      <c r="X470" s="369"/>
      <c r="Y470" s="369"/>
      <c r="Z470" s="369"/>
      <c r="AA470" s="369"/>
      <c r="AB470" s="369"/>
      <c r="AC470" s="369"/>
      <c r="AD470" s="369"/>
      <c r="AE470" s="369"/>
      <c r="AF470" s="369"/>
      <c r="AG470" s="369"/>
      <c r="AH470" s="369"/>
      <c r="AI470" s="369"/>
      <c r="AJ470" s="369"/>
      <c r="AK470" s="369"/>
      <c r="AL470" s="369"/>
    </row>
    <row r="471" spans="1:38">
      <c r="A471" s="400"/>
      <c r="B471" s="369"/>
      <c r="C471" s="369"/>
      <c r="D471" s="369"/>
      <c r="E471" s="369"/>
      <c r="F471" s="369"/>
      <c r="G471" s="369"/>
      <c r="H471" s="369"/>
      <c r="I471" s="369"/>
      <c r="J471" s="369"/>
      <c r="K471" s="369"/>
      <c r="L471" s="369"/>
      <c r="M471" s="369"/>
      <c r="N471" s="369"/>
      <c r="O471" s="369"/>
      <c r="P471" s="369"/>
      <c r="Q471" s="369"/>
      <c r="R471" s="369"/>
      <c r="S471" s="369"/>
      <c r="T471" s="369"/>
      <c r="U471" s="369"/>
      <c r="V471" s="369"/>
      <c r="W471" s="369"/>
      <c r="X471" s="369"/>
      <c r="Y471" s="369"/>
      <c r="Z471" s="369"/>
      <c r="AA471" s="369"/>
      <c r="AB471" s="369"/>
      <c r="AC471" s="369"/>
      <c r="AD471" s="369"/>
      <c r="AE471" s="369"/>
      <c r="AF471" s="369"/>
      <c r="AG471" s="369"/>
      <c r="AH471" s="369"/>
      <c r="AI471" s="369"/>
      <c r="AJ471" s="369"/>
      <c r="AK471" s="369"/>
      <c r="AL471" s="369"/>
    </row>
    <row r="472" spans="1:38">
      <c r="A472" s="400"/>
      <c r="B472" s="369"/>
      <c r="C472" s="369"/>
      <c r="D472" s="369"/>
      <c r="E472" s="369"/>
      <c r="F472" s="369"/>
      <c r="G472" s="369"/>
      <c r="H472" s="369"/>
      <c r="I472" s="369"/>
      <c r="J472" s="369"/>
      <c r="K472" s="369"/>
      <c r="L472" s="369"/>
      <c r="M472" s="369"/>
      <c r="N472" s="369"/>
      <c r="O472" s="369"/>
      <c r="P472" s="369"/>
      <c r="Q472" s="369"/>
      <c r="R472" s="369"/>
      <c r="S472" s="369"/>
      <c r="T472" s="369"/>
      <c r="U472" s="369"/>
      <c r="V472" s="369"/>
      <c r="W472" s="369"/>
      <c r="X472" s="369"/>
      <c r="Y472" s="369"/>
      <c r="Z472" s="369"/>
      <c r="AA472" s="369"/>
      <c r="AB472" s="369"/>
      <c r="AC472" s="369"/>
      <c r="AD472" s="369"/>
      <c r="AE472" s="369"/>
      <c r="AF472" s="369"/>
      <c r="AG472" s="369"/>
      <c r="AH472" s="369"/>
      <c r="AI472" s="369"/>
      <c r="AJ472" s="369"/>
      <c r="AK472" s="369"/>
      <c r="AL472" s="369"/>
    </row>
    <row r="473" spans="1:38">
      <c r="A473" s="400"/>
      <c r="B473" s="369"/>
      <c r="C473" s="369"/>
      <c r="D473" s="369"/>
      <c r="E473" s="369"/>
      <c r="F473" s="369"/>
      <c r="G473" s="369"/>
      <c r="H473" s="369"/>
      <c r="I473" s="369"/>
      <c r="J473" s="369"/>
      <c r="K473" s="369"/>
      <c r="L473" s="369"/>
      <c r="M473" s="369"/>
      <c r="N473" s="369"/>
      <c r="O473" s="369"/>
      <c r="P473" s="369"/>
      <c r="Q473" s="369"/>
      <c r="R473" s="369"/>
      <c r="S473" s="369"/>
      <c r="T473" s="369"/>
      <c r="U473" s="369"/>
      <c r="V473" s="369"/>
      <c r="W473" s="369"/>
      <c r="X473" s="369"/>
      <c r="Y473" s="369"/>
      <c r="Z473" s="369"/>
      <c r="AA473" s="369"/>
      <c r="AB473" s="369"/>
      <c r="AC473" s="369"/>
      <c r="AD473" s="369"/>
      <c r="AE473" s="369"/>
      <c r="AF473" s="369"/>
      <c r="AG473" s="369"/>
      <c r="AH473" s="369"/>
      <c r="AI473" s="369"/>
      <c r="AJ473" s="369"/>
      <c r="AK473" s="369"/>
      <c r="AL473" s="369"/>
    </row>
    <row r="474" spans="1:38">
      <c r="A474" s="400"/>
      <c r="B474" s="369"/>
      <c r="C474" s="369"/>
      <c r="D474" s="369"/>
      <c r="E474" s="369"/>
      <c r="F474" s="369"/>
      <c r="G474" s="369"/>
      <c r="H474" s="369"/>
      <c r="I474" s="369"/>
      <c r="J474" s="369"/>
      <c r="K474" s="369"/>
      <c r="L474" s="369"/>
      <c r="M474" s="369"/>
      <c r="N474" s="369"/>
      <c r="O474" s="369"/>
      <c r="P474" s="369"/>
      <c r="Q474" s="369"/>
      <c r="R474" s="369"/>
      <c r="S474" s="369"/>
      <c r="T474" s="369"/>
      <c r="U474" s="369"/>
      <c r="V474" s="369"/>
      <c r="W474" s="369"/>
      <c r="X474" s="369"/>
      <c r="Y474" s="369"/>
      <c r="Z474" s="369"/>
      <c r="AA474" s="369"/>
      <c r="AB474" s="369"/>
      <c r="AC474" s="369"/>
      <c r="AD474" s="369"/>
      <c r="AE474" s="369"/>
      <c r="AF474" s="369"/>
      <c r="AG474" s="369"/>
      <c r="AH474" s="369"/>
      <c r="AI474" s="369"/>
      <c r="AJ474" s="369"/>
      <c r="AK474" s="369"/>
      <c r="AL474" s="369"/>
    </row>
    <row r="475" spans="1:38">
      <c r="A475" s="400"/>
      <c r="B475" s="369"/>
      <c r="C475" s="369"/>
      <c r="D475" s="369"/>
      <c r="E475" s="369"/>
      <c r="F475" s="369"/>
      <c r="G475" s="369"/>
      <c r="H475" s="369"/>
      <c r="I475" s="369"/>
      <c r="J475" s="369"/>
      <c r="K475" s="369"/>
      <c r="L475" s="369"/>
      <c r="M475" s="369"/>
      <c r="N475" s="369"/>
      <c r="O475" s="369"/>
      <c r="P475" s="369"/>
      <c r="Q475" s="369"/>
      <c r="R475" s="369"/>
      <c r="S475" s="369"/>
      <c r="T475" s="369"/>
      <c r="U475" s="369"/>
      <c r="V475" s="369"/>
      <c r="W475" s="369"/>
      <c r="X475" s="369"/>
      <c r="Y475" s="369"/>
      <c r="Z475" s="369"/>
      <c r="AA475" s="369"/>
      <c r="AB475" s="369"/>
      <c r="AC475" s="369"/>
      <c r="AD475" s="369"/>
      <c r="AE475" s="369"/>
      <c r="AF475" s="369"/>
      <c r="AG475" s="369"/>
      <c r="AH475" s="369"/>
      <c r="AI475" s="369"/>
      <c r="AJ475" s="369"/>
      <c r="AK475" s="369"/>
      <c r="AL475" s="369"/>
    </row>
    <row r="476" spans="1:38">
      <c r="A476" s="400"/>
      <c r="B476" s="369"/>
      <c r="C476" s="369"/>
      <c r="D476" s="369"/>
      <c r="E476" s="369"/>
      <c r="F476" s="369"/>
      <c r="G476" s="369"/>
      <c r="H476" s="369"/>
      <c r="I476" s="369"/>
      <c r="J476" s="369"/>
      <c r="K476" s="369"/>
      <c r="L476" s="369"/>
      <c r="M476" s="369"/>
      <c r="N476" s="369"/>
      <c r="O476" s="369"/>
      <c r="P476" s="369"/>
      <c r="Q476" s="369"/>
      <c r="R476" s="369"/>
      <c r="S476" s="369"/>
      <c r="T476" s="369"/>
      <c r="U476" s="369"/>
      <c r="V476" s="369"/>
      <c r="W476" s="369"/>
      <c r="X476" s="369"/>
      <c r="Y476" s="369"/>
      <c r="Z476" s="369"/>
      <c r="AA476" s="369"/>
      <c r="AB476" s="369"/>
      <c r="AC476" s="369"/>
      <c r="AD476" s="369"/>
      <c r="AE476" s="369"/>
      <c r="AF476" s="369"/>
      <c r="AG476" s="369"/>
      <c r="AH476" s="369"/>
      <c r="AI476" s="369"/>
      <c r="AJ476" s="369"/>
      <c r="AK476" s="369"/>
      <c r="AL476" s="369"/>
    </row>
    <row r="477" spans="1:38">
      <c r="A477" s="400"/>
      <c r="B477" s="369"/>
      <c r="C477" s="369"/>
      <c r="D477" s="369"/>
      <c r="E477" s="369"/>
      <c r="F477" s="369"/>
      <c r="G477" s="369"/>
      <c r="H477" s="369"/>
      <c r="I477" s="369"/>
      <c r="J477" s="369"/>
      <c r="K477" s="369"/>
      <c r="L477" s="369"/>
      <c r="M477" s="369"/>
      <c r="N477" s="369"/>
      <c r="O477" s="369"/>
      <c r="P477" s="369"/>
      <c r="Q477" s="369"/>
      <c r="R477" s="369"/>
      <c r="S477" s="369"/>
      <c r="T477" s="369"/>
      <c r="U477" s="369"/>
      <c r="V477" s="369"/>
      <c r="W477" s="369"/>
      <c r="X477" s="369"/>
      <c r="Y477" s="369"/>
      <c r="Z477" s="369"/>
      <c r="AA477" s="369"/>
      <c r="AB477" s="369"/>
      <c r="AC477" s="369"/>
      <c r="AD477" s="369"/>
      <c r="AE477" s="369"/>
      <c r="AF477" s="369"/>
      <c r="AG477" s="369"/>
      <c r="AH477" s="369"/>
      <c r="AI477" s="369"/>
      <c r="AJ477" s="369"/>
      <c r="AK477" s="369"/>
      <c r="AL477" s="369"/>
    </row>
    <row r="478" spans="1:38">
      <c r="A478" s="400"/>
      <c r="B478" s="369"/>
      <c r="C478" s="369"/>
      <c r="D478" s="369"/>
      <c r="E478" s="369"/>
      <c r="F478" s="369"/>
      <c r="G478" s="369"/>
      <c r="H478" s="369"/>
      <c r="I478" s="369"/>
      <c r="J478" s="369"/>
      <c r="K478" s="369"/>
      <c r="L478" s="369"/>
      <c r="M478" s="369"/>
      <c r="N478" s="369"/>
      <c r="O478" s="369"/>
      <c r="P478" s="369"/>
      <c r="Q478" s="369"/>
      <c r="R478" s="369"/>
      <c r="S478" s="369"/>
      <c r="T478" s="369"/>
      <c r="U478" s="369"/>
      <c r="V478" s="369"/>
      <c r="W478" s="369"/>
      <c r="X478" s="369"/>
      <c r="Y478" s="369"/>
      <c r="Z478" s="369"/>
      <c r="AA478" s="369"/>
      <c r="AB478" s="369"/>
      <c r="AC478" s="369"/>
      <c r="AD478" s="369"/>
      <c r="AE478" s="369"/>
      <c r="AF478" s="369"/>
      <c r="AG478" s="369"/>
      <c r="AH478" s="369"/>
      <c r="AI478" s="369"/>
      <c r="AJ478" s="369"/>
      <c r="AK478" s="369"/>
      <c r="AL478" s="369"/>
    </row>
    <row r="479" spans="1:38">
      <c r="A479" s="400"/>
      <c r="B479" s="369"/>
      <c r="C479" s="369"/>
      <c r="D479" s="369"/>
      <c r="E479" s="369"/>
      <c r="F479" s="369"/>
      <c r="G479" s="369"/>
      <c r="H479" s="369"/>
      <c r="I479" s="369"/>
      <c r="J479" s="369"/>
      <c r="K479" s="369"/>
      <c r="L479" s="369"/>
      <c r="M479" s="369"/>
      <c r="N479" s="369"/>
      <c r="O479" s="369"/>
      <c r="P479" s="369"/>
      <c r="Q479" s="369"/>
      <c r="R479" s="369"/>
      <c r="S479" s="369"/>
      <c r="T479" s="369"/>
      <c r="U479" s="369"/>
      <c r="V479" s="369"/>
      <c r="W479" s="369"/>
      <c r="X479" s="369"/>
      <c r="Y479" s="369"/>
      <c r="Z479" s="369"/>
      <c r="AA479" s="369"/>
      <c r="AB479" s="369"/>
      <c r="AC479" s="369"/>
      <c r="AD479" s="369"/>
      <c r="AE479" s="369"/>
      <c r="AF479" s="369"/>
      <c r="AG479" s="369"/>
      <c r="AH479" s="369"/>
      <c r="AI479" s="369"/>
      <c r="AJ479" s="369"/>
      <c r="AK479" s="369"/>
      <c r="AL479" s="369"/>
    </row>
    <row r="480" spans="1:38">
      <c r="A480" s="400"/>
      <c r="B480" s="369"/>
      <c r="C480" s="369"/>
      <c r="D480" s="369"/>
      <c r="E480" s="369"/>
      <c r="F480" s="369"/>
      <c r="G480" s="369"/>
      <c r="H480" s="369"/>
      <c r="I480" s="369"/>
      <c r="J480" s="369"/>
      <c r="K480" s="369"/>
      <c r="L480" s="369"/>
      <c r="M480" s="369"/>
      <c r="N480" s="369"/>
      <c r="O480" s="369"/>
      <c r="P480" s="369"/>
      <c r="Q480" s="369"/>
      <c r="R480" s="369"/>
      <c r="S480" s="369"/>
      <c r="T480" s="369"/>
      <c r="U480" s="369"/>
      <c r="V480" s="369"/>
      <c r="W480" s="369"/>
      <c r="X480" s="369"/>
      <c r="Y480" s="369"/>
      <c r="Z480" s="369"/>
      <c r="AA480" s="369"/>
      <c r="AB480" s="369"/>
      <c r="AC480" s="369"/>
      <c r="AD480" s="369"/>
      <c r="AE480" s="369"/>
      <c r="AF480" s="369"/>
      <c r="AG480" s="369"/>
      <c r="AH480" s="369"/>
      <c r="AI480" s="369"/>
      <c r="AJ480" s="369"/>
      <c r="AK480" s="369"/>
      <c r="AL480" s="369"/>
    </row>
    <row r="481" spans="1:38">
      <c r="A481" s="401"/>
      <c r="B481" s="369"/>
      <c r="C481" s="369"/>
      <c r="D481" s="369"/>
      <c r="E481" s="369"/>
      <c r="F481" s="369"/>
      <c r="G481" s="369"/>
      <c r="H481" s="369"/>
      <c r="I481" s="369"/>
      <c r="J481" s="369"/>
      <c r="K481" s="369"/>
      <c r="L481" s="369"/>
      <c r="M481" s="369"/>
      <c r="N481" s="369"/>
      <c r="O481" s="369"/>
      <c r="P481" s="369"/>
      <c r="Q481" s="369"/>
      <c r="R481" s="369"/>
      <c r="S481" s="369"/>
      <c r="T481" s="369"/>
      <c r="U481" s="369"/>
      <c r="V481" s="369"/>
      <c r="W481" s="369"/>
      <c r="X481" s="369"/>
      <c r="Y481" s="369"/>
      <c r="Z481" s="369"/>
      <c r="AA481" s="369"/>
      <c r="AB481" s="369"/>
      <c r="AC481" s="369"/>
      <c r="AD481" s="369"/>
      <c r="AE481" s="369"/>
      <c r="AF481" s="369"/>
      <c r="AG481" s="369"/>
      <c r="AH481" s="369"/>
      <c r="AI481" s="369"/>
      <c r="AJ481" s="369"/>
      <c r="AK481" s="369"/>
      <c r="AL481" s="369"/>
    </row>
    <row r="482" spans="1:38">
      <c r="A482" s="401"/>
      <c r="B482" s="369"/>
      <c r="C482" s="369"/>
      <c r="D482" s="369"/>
      <c r="E482" s="369"/>
      <c r="F482" s="369"/>
      <c r="G482" s="369"/>
      <c r="H482" s="369"/>
      <c r="I482" s="369"/>
      <c r="J482" s="369"/>
      <c r="K482" s="369"/>
      <c r="L482" s="369"/>
      <c r="M482" s="369"/>
      <c r="N482" s="369"/>
      <c r="O482" s="369"/>
      <c r="P482" s="369"/>
      <c r="Q482" s="369"/>
      <c r="R482" s="369"/>
      <c r="S482" s="369"/>
      <c r="T482" s="369"/>
      <c r="U482" s="369"/>
      <c r="V482" s="369"/>
      <c r="W482" s="369"/>
      <c r="X482" s="369"/>
      <c r="Y482" s="369"/>
      <c r="Z482" s="369"/>
      <c r="AA482" s="369"/>
      <c r="AB482" s="369"/>
      <c r="AC482" s="369"/>
      <c r="AD482" s="369"/>
      <c r="AE482" s="369"/>
      <c r="AF482" s="369"/>
      <c r="AG482" s="369"/>
      <c r="AH482" s="369"/>
      <c r="AI482" s="369"/>
      <c r="AJ482" s="369"/>
      <c r="AK482" s="369"/>
      <c r="AL482" s="369"/>
    </row>
    <row r="483" spans="1:38">
      <c r="A483" s="400"/>
      <c r="B483" s="369"/>
      <c r="C483" s="369"/>
      <c r="D483" s="369"/>
      <c r="E483" s="369"/>
      <c r="F483" s="369"/>
      <c r="G483" s="369"/>
      <c r="H483" s="369"/>
      <c r="I483" s="369"/>
      <c r="J483" s="369"/>
      <c r="K483" s="369"/>
      <c r="L483" s="369"/>
      <c r="M483" s="369"/>
      <c r="N483" s="369"/>
      <c r="O483" s="369"/>
      <c r="P483" s="369"/>
      <c r="Q483" s="369"/>
      <c r="R483" s="369"/>
      <c r="S483" s="369"/>
      <c r="T483" s="369"/>
      <c r="U483" s="369"/>
      <c r="V483" s="369"/>
      <c r="W483" s="369"/>
      <c r="X483" s="369"/>
      <c r="Y483" s="369"/>
      <c r="Z483" s="369"/>
      <c r="AA483" s="369"/>
      <c r="AB483" s="369"/>
      <c r="AC483" s="369"/>
      <c r="AD483" s="369"/>
      <c r="AE483" s="369"/>
      <c r="AF483" s="369"/>
      <c r="AG483" s="369"/>
      <c r="AH483" s="369"/>
      <c r="AI483" s="369"/>
      <c r="AJ483" s="369"/>
      <c r="AK483" s="369"/>
      <c r="AL483" s="369"/>
    </row>
    <row r="484" spans="1:38">
      <c r="A484" s="400"/>
      <c r="B484" s="369"/>
      <c r="C484" s="369"/>
      <c r="D484" s="369"/>
      <c r="E484" s="369"/>
      <c r="F484" s="369"/>
      <c r="G484" s="369"/>
      <c r="H484" s="369"/>
      <c r="I484" s="369"/>
      <c r="J484" s="369"/>
      <c r="K484" s="369"/>
      <c r="L484" s="369"/>
      <c r="M484" s="369"/>
      <c r="N484" s="369"/>
      <c r="O484" s="369"/>
      <c r="P484" s="369"/>
      <c r="Q484" s="369"/>
      <c r="R484" s="369"/>
      <c r="S484" s="369"/>
      <c r="T484" s="369"/>
      <c r="U484" s="369"/>
      <c r="V484" s="369"/>
      <c r="W484" s="369"/>
      <c r="X484" s="369"/>
      <c r="Y484" s="369"/>
      <c r="Z484" s="369"/>
      <c r="AA484" s="369"/>
      <c r="AB484" s="369"/>
      <c r="AC484" s="369"/>
      <c r="AD484" s="369"/>
      <c r="AE484" s="369"/>
      <c r="AF484" s="369"/>
      <c r="AG484" s="369"/>
      <c r="AH484" s="369"/>
      <c r="AI484" s="369"/>
      <c r="AJ484" s="369"/>
      <c r="AK484" s="369"/>
      <c r="AL484" s="369"/>
    </row>
    <row r="485" spans="1:38">
      <c r="A485" s="400"/>
      <c r="B485" s="369"/>
      <c r="C485" s="369"/>
      <c r="D485" s="369"/>
      <c r="E485" s="369"/>
      <c r="F485" s="369"/>
      <c r="G485" s="369"/>
      <c r="H485" s="369"/>
      <c r="I485" s="369"/>
      <c r="J485" s="369"/>
      <c r="K485" s="369"/>
      <c r="L485" s="369"/>
      <c r="M485" s="369"/>
      <c r="N485" s="369"/>
      <c r="O485" s="369"/>
      <c r="P485" s="369"/>
      <c r="Q485" s="369"/>
      <c r="R485" s="369"/>
      <c r="S485" s="369"/>
      <c r="T485" s="369"/>
      <c r="U485" s="369"/>
      <c r="V485" s="369"/>
      <c r="W485" s="369"/>
      <c r="X485" s="369"/>
      <c r="Y485" s="369"/>
      <c r="Z485" s="369"/>
      <c r="AA485" s="369"/>
      <c r="AB485" s="369"/>
      <c r="AC485" s="369"/>
      <c r="AD485" s="369"/>
      <c r="AE485" s="369"/>
      <c r="AF485" s="369"/>
      <c r="AG485" s="369"/>
      <c r="AH485" s="369"/>
      <c r="AI485" s="369"/>
      <c r="AJ485" s="369"/>
      <c r="AK485" s="369"/>
      <c r="AL485" s="369"/>
    </row>
    <row r="486" spans="1:38">
      <c r="A486" s="400"/>
      <c r="B486" s="369"/>
      <c r="C486" s="369"/>
      <c r="D486" s="369"/>
      <c r="E486" s="369"/>
      <c r="F486" s="369"/>
      <c r="G486" s="369"/>
      <c r="H486" s="369"/>
      <c r="I486" s="369"/>
      <c r="J486" s="369"/>
      <c r="K486" s="369"/>
      <c r="L486" s="369"/>
      <c r="M486" s="369"/>
      <c r="N486" s="369"/>
      <c r="O486" s="369"/>
      <c r="P486" s="369"/>
      <c r="Q486" s="369"/>
      <c r="R486" s="369"/>
      <c r="S486" s="369"/>
      <c r="T486" s="369"/>
      <c r="U486" s="369"/>
      <c r="V486" s="369"/>
      <c r="W486" s="369"/>
      <c r="X486" s="369"/>
      <c r="Y486" s="369"/>
      <c r="Z486" s="369"/>
      <c r="AA486" s="369"/>
      <c r="AB486" s="369"/>
      <c r="AC486" s="369"/>
      <c r="AD486" s="369"/>
      <c r="AE486" s="369"/>
      <c r="AF486" s="369"/>
      <c r="AG486" s="369"/>
      <c r="AH486" s="369"/>
      <c r="AI486" s="369"/>
      <c r="AJ486" s="369"/>
      <c r="AK486" s="369"/>
      <c r="AL486" s="369"/>
    </row>
    <row r="487" spans="1:38">
      <c r="A487" s="400"/>
      <c r="B487" s="369"/>
      <c r="C487" s="369"/>
      <c r="D487" s="369"/>
      <c r="E487" s="369"/>
      <c r="F487" s="369"/>
      <c r="G487" s="369"/>
      <c r="H487" s="369"/>
      <c r="I487" s="369"/>
      <c r="J487" s="369"/>
      <c r="K487" s="369"/>
      <c r="L487" s="369"/>
      <c r="M487" s="369"/>
      <c r="N487" s="369"/>
      <c r="O487" s="369"/>
      <c r="P487" s="369"/>
      <c r="Q487" s="369"/>
      <c r="R487" s="369"/>
      <c r="S487" s="369"/>
      <c r="T487" s="369"/>
      <c r="U487" s="369"/>
      <c r="V487" s="369"/>
      <c r="W487" s="369"/>
      <c r="X487" s="369"/>
      <c r="Y487" s="369"/>
      <c r="Z487" s="369"/>
      <c r="AA487" s="369"/>
      <c r="AB487" s="369"/>
      <c r="AC487" s="369"/>
      <c r="AD487" s="369"/>
      <c r="AE487" s="369"/>
      <c r="AF487" s="369"/>
      <c r="AG487" s="369"/>
      <c r="AH487" s="369"/>
      <c r="AI487" s="369"/>
      <c r="AJ487" s="369"/>
      <c r="AK487" s="369"/>
      <c r="AL487" s="369"/>
    </row>
    <row r="488" spans="1:38">
      <c r="A488" s="400"/>
      <c r="B488" s="369"/>
      <c r="C488" s="369"/>
      <c r="D488" s="369"/>
      <c r="E488" s="369"/>
      <c r="F488" s="369"/>
      <c r="G488" s="369"/>
      <c r="H488" s="369"/>
      <c r="I488" s="369"/>
      <c r="J488" s="369"/>
      <c r="K488" s="369"/>
      <c r="L488" s="369"/>
      <c r="M488" s="369"/>
      <c r="N488" s="369"/>
      <c r="O488" s="369"/>
      <c r="P488" s="369"/>
      <c r="Q488" s="369"/>
      <c r="R488" s="369"/>
      <c r="S488" s="369"/>
      <c r="T488" s="369"/>
      <c r="U488" s="369"/>
      <c r="V488" s="369"/>
      <c r="W488" s="369"/>
      <c r="X488" s="369"/>
      <c r="Y488" s="369"/>
      <c r="Z488" s="369"/>
      <c r="AA488" s="369"/>
      <c r="AB488" s="369"/>
      <c r="AC488" s="369"/>
      <c r="AD488" s="369"/>
      <c r="AE488" s="369"/>
      <c r="AF488" s="369"/>
      <c r="AG488" s="369"/>
      <c r="AH488" s="369"/>
      <c r="AI488" s="369"/>
      <c r="AJ488" s="369"/>
      <c r="AK488" s="369"/>
      <c r="AL488" s="369"/>
    </row>
    <row r="489" spans="1:38">
      <c r="A489" s="400"/>
      <c r="B489" s="369"/>
      <c r="C489" s="369"/>
      <c r="D489" s="369"/>
      <c r="E489" s="369"/>
      <c r="F489" s="369"/>
      <c r="G489" s="369"/>
      <c r="H489" s="369"/>
      <c r="I489" s="369"/>
      <c r="J489" s="369"/>
      <c r="K489" s="369"/>
      <c r="L489" s="369"/>
      <c r="M489" s="369"/>
      <c r="N489" s="369"/>
      <c r="O489" s="369"/>
      <c r="P489" s="369"/>
      <c r="Q489" s="369"/>
      <c r="R489" s="369"/>
      <c r="S489" s="369"/>
      <c r="T489" s="369"/>
      <c r="U489" s="369"/>
      <c r="V489" s="369"/>
      <c r="W489" s="369"/>
      <c r="X489" s="369"/>
      <c r="Y489" s="369"/>
      <c r="Z489" s="369"/>
      <c r="AA489" s="369"/>
      <c r="AB489" s="369"/>
      <c r="AC489" s="369"/>
      <c r="AD489" s="369"/>
      <c r="AE489" s="369"/>
      <c r="AF489" s="369"/>
      <c r="AG489" s="369"/>
      <c r="AH489" s="369"/>
      <c r="AI489" s="369"/>
      <c r="AJ489" s="369"/>
      <c r="AK489" s="369"/>
      <c r="AL489" s="369"/>
    </row>
    <row r="490" spans="1:38">
      <c r="A490" s="400"/>
      <c r="B490" s="369"/>
      <c r="C490" s="369"/>
      <c r="D490" s="369"/>
      <c r="E490" s="369"/>
      <c r="F490" s="369"/>
      <c r="G490" s="369"/>
      <c r="H490" s="369"/>
      <c r="I490" s="369"/>
      <c r="J490" s="369"/>
      <c r="K490" s="369"/>
      <c r="L490" s="369"/>
      <c r="M490" s="369"/>
      <c r="N490" s="369"/>
      <c r="O490" s="369"/>
      <c r="P490" s="369"/>
      <c r="Q490" s="369"/>
      <c r="R490" s="369"/>
      <c r="S490" s="369"/>
      <c r="T490" s="369"/>
      <c r="U490" s="369"/>
      <c r="V490" s="369"/>
      <c r="W490" s="369"/>
      <c r="X490" s="369"/>
      <c r="Y490" s="369"/>
      <c r="Z490" s="369"/>
      <c r="AA490" s="369"/>
      <c r="AB490" s="369"/>
      <c r="AC490" s="369"/>
      <c r="AD490" s="369"/>
      <c r="AE490" s="369"/>
      <c r="AF490" s="369"/>
      <c r="AG490" s="369"/>
      <c r="AH490" s="369"/>
      <c r="AI490" s="369"/>
      <c r="AJ490" s="369"/>
      <c r="AK490" s="369"/>
      <c r="AL490" s="369"/>
    </row>
    <row r="491" spans="1:38">
      <c r="A491" s="400"/>
      <c r="B491" s="369"/>
      <c r="C491" s="369"/>
      <c r="D491" s="369"/>
      <c r="E491" s="369"/>
      <c r="F491" s="369"/>
      <c r="G491" s="369"/>
      <c r="H491" s="369"/>
      <c r="I491" s="369"/>
      <c r="J491" s="369"/>
      <c r="K491" s="369"/>
      <c r="L491" s="369"/>
      <c r="M491" s="369"/>
      <c r="N491" s="369"/>
      <c r="O491" s="369"/>
      <c r="P491" s="369"/>
      <c r="Q491" s="369"/>
      <c r="R491" s="369"/>
      <c r="S491" s="369"/>
      <c r="T491" s="369"/>
      <c r="U491" s="369"/>
      <c r="V491" s="369"/>
      <c r="W491" s="369"/>
      <c r="X491" s="369"/>
      <c r="Y491" s="369"/>
      <c r="Z491" s="369"/>
      <c r="AA491" s="369"/>
      <c r="AB491" s="369"/>
      <c r="AC491" s="369"/>
      <c r="AD491" s="369"/>
      <c r="AE491" s="369"/>
      <c r="AF491" s="369"/>
      <c r="AG491" s="369"/>
      <c r="AH491" s="369"/>
      <c r="AI491" s="369"/>
      <c r="AJ491" s="369"/>
      <c r="AK491" s="369"/>
      <c r="AL491" s="369"/>
    </row>
    <row r="492" spans="1:38">
      <c r="A492" s="400"/>
      <c r="B492" s="369"/>
      <c r="C492" s="369"/>
      <c r="D492" s="369"/>
      <c r="E492" s="369"/>
      <c r="F492" s="369"/>
      <c r="G492" s="369"/>
      <c r="H492" s="369"/>
      <c r="I492" s="369"/>
      <c r="J492" s="369"/>
      <c r="K492" s="369"/>
      <c r="L492" s="369"/>
      <c r="M492" s="369"/>
      <c r="N492" s="369"/>
      <c r="O492" s="369"/>
      <c r="P492" s="369"/>
      <c r="Q492" s="369"/>
      <c r="R492" s="369"/>
      <c r="S492" s="369"/>
      <c r="T492" s="369"/>
      <c r="U492" s="369"/>
      <c r="V492" s="369"/>
      <c r="W492" s="369"/>
      <c r="X492" s="369"/>
      <c r="Y492" s="369"/>
      <c r="Z492" s="369"/>
      <c r="AA492" s="369"/>
      <c r="AB492" s="369"/>
      <c r="AC492" s="369"/>
      <c r="AD492" s="369"/>
      <c r="AE492" s="369"/>
      <c r="AF492" s="369"/>
      <c r="AG492" s="369"/>
      <c r="AH492" s="369"/>
      <c r="AI492" s="369"/>
      <c r="AJ492" s="369"/>
      <c r="AK492" s="369"/>
      <c r="AL492" s="369"/>
    </row>
    <row r="493" spans="1:38" ht="46.5" customHeight="1">
      <c r="A493" s="400"/>
      <c r="B493" s="369"/>
      <c r="C493" s="369"/>
      <c r="D493" s="369"/>
      <c r="E493" s="369"/>
      <c r="F493" s="369"/>
      <c r="G493" s="369"/>
      <c r="H493" s="369"/>
      <c r="I493" s="369"/>
      <c r="J493" s="369"/>
      <c r="K493" s="369"/>
      <c r="L493" s="369"/>
      <c r="M493" s="369"/>
      <c r="N493" s="369"/>
      <c r="O493" s="369"/>
      <c r="P493" s="369"/>
      <c r="Q493" s="369"/>
      <c r="R493" s="369"/>
      <c r="S493" s="369"/>
      <c r="T493" s="369"/>
      <c r="U493" s="369"/>
      <c r="V493" s="369"/>
      <c r="W493" s="369"/>
      <c r="X493" s="369"/>
      <c r="Y493" s="369"/>
      <c r="Z493" s="369"/>
      <c r="AA493" s="369"/>
      <c r="AB493" s="369"/>
      <c r="AC493" s="369"/>
      <c r="AD493" s="369"/>
      <c r="AE493" s="369"/>
      <c r="AF493" s="369"/>
      <c r="AG493" s="369"/>
      <c r="AH493" s="369"/>
      <c r="AI493" s="369"/>
      <c r="AJ493" s="369"/>
      <c r="AK493" s="369"/>
      <c r="AL493" s="369"/>
    </row>
    <row r="494" spans="1:38">
      <c r="A494" s="400"/>
      <c r="B494" s="369"/>
      <c r="C494" s="369"/>
      <c r="D494" s="369"/>
      <c r="E494" s="369"/>
      <c r="F494" s="369"/>
      <c r="G494" s="369"/>
      <c r="H494" s="369"/>
      <c r="I494" s="369"/>
      <c r="J494" s="369"/>
      <c r="K494" s="369"/>
      <c r="L494" s="369"/>
      <c r="M494" s="369"/>
      <c r="N494" s="369"/>
      <c r="O494" s="369"/>
      <c r="P494" s="369"/>
      <c r="Q494" s="369"/>
      <c r="R494" s="369"/>
      <c r="S494" s="369"/>
      <c r="T494" s="369"/>
      <c r="U494" s="369"/>
      <c r="V494" s="369"/>
      <c r="W494" s="369"/>
      <c r="X494" s="369"/>
      <c r="Y494" s="369"/>
      <c r="Z494" s="369"/>
      <c r="AA494" s="369"/>
      <c r="AB494" s="369"/>
      <c r="AC494" s="369"/>
      <c r="AD494" s="369"/>
      <c r="AE494" s="369"/>
      <c r="AF494" s="369"/>
      <c r="AG494" s="369"/>
      <c r="AH494" s="369"/>
      <c r="AI494" s="369"/>
      <c r="AJ494" s="369"/>
      <c r="AK494" s="369"/>
      <c r="AL494" s="369"/>
    </row>
    <row r="495" spans="1:38">
      <c r="A495" s="400"/>
      <c r="B495" s="369"/>
      <c r="C495" s="369"/>
      <c r="D495" s="369"/>
      <c r="E495" s="369"/>
      <c r="F495" s="369"/>
      <c r="G495" s="369"/>
      <c r="H495" s="369"/>
      <c r="I495" s="369"/>
      <c r="J495" s="369"/>
      <c r="K495" s="369"/>
      <c r="L495" s="369"/>
      <c r="M495" s="369"/>
      <c r="N495" s="369"/>
      <c r="O495" s="369"/>
      <c r="P495" s="369"/>
      <c r="Q495" s="369"/>
      <c r="R495" s="369"/>
      <c r="S495" s="369"/>
      <c r="T495" s="369"/>
      <c r="U495" s="369"/>
      <c r="V495" s="369"/>
      <c r="W495" s="369"/>
      <c r="X495" s="369"/>
      <c r="Y495" s="369"/>
      <c r="Z495" s="369"/>
      <c r="AA495" s="369"/>
      <c r="AB495" s="369"/>
      <c r="AC495" s="369"/>
      <c r="AD495" s="369"/>
      <c r="AE495" s="369"/>
      <c r="AF495" s="369"/>
      <c r="AG495" s="369"/>
      <c r="AH495" s="369"/>
      <c r="AI495" s="369"/>
      <c r="AJ495" s="369"/>
      <c r="AK495" s="369"/>
      <c r="AL495" s="369"/>
    </row>
    <row r="496" spans="1:38">
      <c r="A496" s="400"/>
      <c r="B496" s="369"/>
      <c r="C496" s="369"/>
      <c r="D496" s="369"/>
      <c r="E496" s="369"/>
      <c r="F496" s="369"/>
      <c r="G496" s="369"/>
      <c r="H496" s="369"/>
      <c r="I496" s="369"/>
      <c r="J496" s="369"/>
      <c r="K496" s="369"/>
      <c r="L496" s="369"/>
      <c r="M496" s="369"/>
      <c r="N496" s="369"/>
      <c r="O496" s="369"/>
      <c r="P496" s="369"/>
      <c r="Q496" s="369"/>
      <c r="R496" s="369"/>
      <c r="S496" s="369"/>
      <c r="T496" s="369"/>
      <c r="U496" s="369"/>
      <c r="V496" s="369"/>
      <c r="W496" s="369"/>
      <c r="X496" s="369"/>
      <c r="Y496" s="369"/>
      <c r="Z496" s="369"/>
      <c r="AA496" s="369"/>
      <c r="AB496" s="369"/>
      <c r="AC496" s="369"/>
      <c r="AD496" s="369"/>
      <c r="AE496" s="369"/>
      <c r="AF496" s="369"/>
      <c r="AG496" s="369"/>
      <c r="AH496" s="369"/>
      <c r="AI496" s="369"/>
      <c r="AJ496" s="369"/>
      <c r="AK496" s="369"/>
      <c r="AL496" s="369"/>
    </row>
    <row r="497" spans="1:38">
      <c r="A497" s="400"/>
      <c r="B497" s="369"/>
      <c r="C497" s="369"/>
      <c r="D497" s="369"/>
      <c r="E497" s="369"/>
      <c r="F497" s="369"/>
      <c r="G497" s="369"/>
      <c r="H497" s="369"/>
      <c r="I497" s="369"/>
      <c r="J497" s="369"/>
      <c r="K497" s="369"/>
      <c r="L497" s="369"/>
      <c r="M497" s="369"/>
      <c r="N497" s="369"/>
      <c r="O497" s="369"/>
      <c r="P497" s="369"/>
      <c r="Q497" s="369"/>
      <c r="R497" s="369"/>
      <c r="S497" s="369"/>
      <c r="T497" s="369"/>
      <c r="U497" s="369"/>
      <c r="V497" s="369"/>
      <c r="W497" s="369"/>
      <c r="X497" s="369"/>
      <c r="Y497" s="369"/>
      <c r="Z497" s="369"/>
      <c r="AA497" s="369"/>
      <c r="AB497" s="369"/>
      <c r="AC497" s="369"/>
      <c r="AD497" s="369"/>
      <c r="AE497" s="369"/>
      <c r="AF497" s="369"/>
      <c r="AG497" s="369"/>
      <c r="AH497" s="369"/>
      <c r="AI497" s="369"/>
      <c r="AJ497" s="369"/>
      <c r="AK497" s="369"/>
      <c r="AL497" s="369"/>
    </row>
    <row r="498" spans="1:38">
      <c r="A498" s="400"/>
      <c r="B498" s="369"/>
      <c r="C498" s="369"/>
      <c r="D498" s="369"/>
      <c r="E498" s="369"/>
      <c r="F498" s="369"/>
      <c r="G498" s="369"/>
      <c r="H498" s="369"/>
      <c r="I498" s="369"/>
      <c r="J498" s="369"/>
      <c r="K498" s="369"/>
      <c r="L498" s="369"/>
      <c r="M498" s="369"/>
      <c r="N498" s="369"/>
      <c r="O498" s="369"/>
      <c r="P498" s="369"/>
      <c r="Q498" s="369"/>
      <c r="R498" s="369"/>
      <c r="S498" s="369"/>
      <c r="T498" s="369"/>
      <c r="U498" s="369"/>
      <c r="V498" s="369"/>
      <c r="W498" s="369"/>
      <c r="X498" s="369"/>
      <c r="Y498" s="369"/>
      <c r="Z498" s="369"/>
      <c r="AA498" s="369"/>
      <c r="AB498" s="369"/>
      <c r="AC498" s="369"/>
      <c r="AD498" s="369"/>
      <c r="AE498" s="369"/>
      <c r="AF498" s="369"/>
      <c r="AG498" s="369"/>
      <c r="AH498" s="369"/>
      <c r="AI498" s="369"/>
      <c r="AJ498" s="369"/>
      <c r="AK498" s="369"/>
      <c r="AL498" s="369"/>
    </row>
    <row r="499" spans="1:38">
      <c r="A499" s="400"/>
      <c r="B499" s="369"/>
      <c r="C499" s="369"/>
      <c r="D499" s="369"/>
      <c r="E499" s="369"/>
      <c r="F499" s="369"/>
      <c r="G499" s="369"/>
      <c r="H499" s="369"/>
      <c r="I499" s="369"/>
      <c r="J499" s="369"/>
      <c r="K499" s="369"/>
      <c r="L499" s="369"/>
      <c r="M499" s="369"/>
      <c r="N499" s="369"/>
      <c r="O499" s="369"/>
      <c r="P499" s="369"/>
      <c r="Q499" s="369"/>
      <c r="R499" s="369"/>
      <c r="S499" s="369"/>
      <c r="T499" s="369"/>
      <c r="U499" s="369"/>
      <c r="V499" s="369"/>
      <c r="W499" s="369"/>
      <c r="X499" s="369"/>
      <c r="Y499" s="369"/>
      <c r="Z499" s="369"/>
      <c r="AA499" s="369"/>
      <c r="AB499" s="369"/>
      <c r="AC499" s="369"/>
      <c r="AD499" s="369"/>
      <c r="AE499" s="369"/>
      <c r="AF499" s="369"/>
      <c r="AG499" s="369"/>
      <c r="AH499" s="369"/>
      <c r="AI499" s="369"/>
      <c r="AJ499" s="369"/>
      <c r="AK499" s="369"/>
      <c r="AL499" s="369"/>
    </row>
    <row r="500" spans="1:38" ht="15" customHeight="1">
      <c r="A500" s="400"/>
      <c r="B500" s="369"/>
      <c r="C500" s="369"/>
      <c r="D500" s="369"/>
      <c r="E500" s="369"/>
      <c r="F500" s="369"/>
      <c r="G500" s="369"/>
      <c r="H500" s="369"/>
      <c r="I500" s="369"/>
      <c r="J500" s="369"/>
      <c r="K500" s="369"/>
      <c r="L500" s="369"/>
      <c r="M500" s="369"/>
      <c r="N500" s="369"/>
      <c r="O500" s="369"/>
      <c r="P500" s="369"/>
      <c r="Q500" s="369"/>
      <c r="R500" s="369"/>
      <c r="S500" s="369"/>
      <c r="T500" s="369"/>
      <c r="U500" s="369"/>
      <c r="V500" s="369"/>
      <c r="W500" s="369"/>
      <c r="X500" s="369"/>
      <c r="Y500" s="369"/>
      <c r="Z500" s="369"/>
      <c r="AA500" s="369"/>
      <c r="AB500" s="369"/>
      <c r="AC500" s="369"/>
      <c r="AD500" s="369"/>
      <c r="AE500" s="369"/>
      <c r="AF500" s="369"/>
      <c r="AG500" s="369"/>
      <c r="AH500" s="369"/>
      <c r="AI500" s="369"/>
      <c r="AJ500" s="369"/>
      <c r="AK500" s="369"/>
      <c r="AL500" s="369"/>
    </row>
    <row r="501" spans="1:38">
      <c r="A501" s="400"/>
      <c r="B501" s="369"/>
      <c r="C501" s="369"/>
      <c r="D501" s="369"/>
      <c r="E501" s="369"/>
      <c r="F501" s="369"/>
      <c r="G501" s="369"/>
      <c r="H501" s="369"/>
      <c r="I501" s="369"/>
      <c r="J501" s="369"/>
      <c r="K501" s="369"/>
      <c r="L501" s="369"/>
      <c r="M501" s="369"/>
      <c r="N501" s="369"/>
      <c r="O501" s="369"/>
      <c r="P501" s="369"/>
      <c r="Q501" s="369"/>
      <c r="R501" s="369"/>
      <c r="S501" s="369"/>
      <c r="T501" s="369"/>
      <c r="U501" s="369"/>
      <c r="V501" s="369"/>
      <c r="W501" s="369"/>
      <c r="X501" s="369"/>
      <c r="Y501" s="369"/>
      <c r="Z501" s="369"/>
      <c r="AA501" s="369"/>
      <c r="AB501" s="369"/>
      <c r="AC501" s="369"/>
      <c r="AD501" s="369"/>
      <c r="AE501" s="369"/>
      <c r="AF501" s="369"/>
      <c r="AG501" s="369"/>
      <c r="AH501" s="369"/>
      <c r="AI501" s="369"/>
      <c r="AJ501" s="369"/>
      <c r="AK501" s="369"/>
      <c r="AL501" s="369"/>
    </row>
    <row r="502" spans="1:38">
      <c r="A502" s="400"/>
      <c r="B502" s="369"/>
      <c r="C502" s="369"/>
      <c r="D502" s="369"/>
      <c r="E502" s="369"/>
      <c r="F502" s="369"/>
      <c r="G502" s="369"/>
      <c r="H502" s="369"/>
      <c r="I502" s="369"/>
      <c r="J502" s="369"/>
      <c r="K502" s="369"/>
      <c r="L502" s="369"/>
      <c r="M502" s="369"/>
      <c r="N502" s="369"/>
      <c r="O502" s="369"/>
      <c r="P502" s="369"/>
      <c r="Q502" s="369"/>
      <c r="R502" s="369"/>
      <c r="S502" s="369"/>
      <c r="T502" s="369"/>
      <c r="U502" s="369"/>
      <c r="V502" s="369"/>
      <c r="W502" s="369"/>
      <c r="X502" s="369"/>
      <c r="Y502" s="369"/>
      <c r="Z502" s="369"/>
      <c r="AA502" s="369"/>
      <c r="AB502" s="369"/>
      <c r="AC502" s="369"/>
      <c r="AD502" s="369"/>
      <c r="AE502" s="369"/>
      <c r="AF502" s="369"/>
      <c r="AG502" s="369"/>
      <c r="AH502" s="369"/>
      <c r="AI502" s="369"/>
      <c r="AJ502" s="369"/>
      <c r="AK502" s="369"/>
      <c r="AL502" s="369"/>
    </row>
    <row r="503" spans="1:38">
      <c r="A503" s="400"/>
      <c r="B503" s="369"/>
      <c r="C503" s="369"/>
      <c r="D503" s="369"/>
      <c r="E503" s="369"/>
      <c r="F503" s="369"/>
      <c r="G503" s="369"/>
      <c r="H503" s="369"/>
      <c r="I503" s="369"/>
      <c r="J503" s="369"/>
      <c r="K503" s="369"/>
      <c r="L503" s="369"/>
      <c r="M503" s="369"/>
      <c r="N503" s="369"/>
      <c r="O503" s="369"/>
      <c r="P503" s="369"/>
      <c r="Q503" s="369"/>
      <c r="R503" s="369"/>
      <c r="S503" s="369"/>
      <c r="T503" s="369"/>
      <c r="U503" s="369"/>
      <c r="V503" s="369"/>
      <c r="W503" s="369"/>
      <c r="X503" s="369"/>
      <c r="Y503" s="369"/>
      <c r="Z503" s="369"/>
      <c r="AA503" s="369"/>
      <c r="AB503" s="369"/>
      <c r="AC503" s="369"/>
      <c r="AD503" s="369"/>
      <c r="AE503" s="369"/>
      <c r="AF503" s="369"/>
      <c r="AG503" s="369"/>
      <c r="AH503" s="369"/>
      <c r="AI503" s="369"/>
      <c r="AJ503" s="369"/>
      <c r="AK503" s="369"/>
      <c r="AL503" s="369"/>
    </row>
    <row r="504" spans="1:38">
      <c r="A504" s="400"/>
      <c r="B504" s="369"/>
      <c r="C504" s="369"/>
      <c r="D504" s="369"/>
      <c r="E504" s="369"/>
      <c r="F504" s="369"/>
      <c r="G504" s="369"/>
      <c r="H504" s="369"/>
      <c r="I504" s="369"/>
      <c r="J504" s="369"/>
      <c r="K504" s="369"/>
      <c r="L504" s="369"/>
      <c r="M504" s="369"/>
      <c r="N504" s="369"/>
      <c r="O504" s="369"/>
      <c r="P504" s="369"/>
      <c r="Q504" s="369"/>
      <c r="R504" s="369"/>
      <c r="S504" s="369"/>
      <c r="T504" s="369"/>
      <c r="U504" s="369"/>
      <c r="V504" s="369"/>
      <c r="W504" s="369"/>
      <c r="X504" s="369"/>
      <c r="Y504" s="369"/>
      <c r="Z504" s="369"/>
      <c r="AA504" s="369"/>
      <c r="AB504" s="369"/>
      <c r="AC504" s="369"/>
      <c r="AD504" s="369"/>
      <c r="AE504" s="369"/>
      <c r="AF504" s="369"/>
      <c r="AG504" s="369"/>
      <c r="AH504" s="369"/>
      <c r="AI504" s="369"/>
      <c r="AJ504" s="369"/>
      <c r="AK504" s="369"/>
      <c r="AL504" s="369"/>
    </row>
    <row r="505" spans="1:38">
      <c r="A505" s="400"/>
      <c r="B505" s="369"/>
      <c r="C505" s="369"/>
      <c r="D505" s="369"/>
      <c r="E505" s="369"/>
      <c r="F505" s="369"/>
      <c r="G505" s="369"/>
      <c r="H505" s="369"/>
      <c r="I505" s="369"/>
      <c r="J505" s="369"/>
      <c r="K505" s="369"/>
      <c r="L505" s="369"/>
      <c r="M505" s="369"/>
      <c r="N505" s="369"/>
      <c r="O505" s="369"/>
      <c r="P505" s="369"/>
      <c r="Q505" s="369"/>
      <c r="R505" s="369"/>
      <c r="S505" s="369"/>
      <c r="T505" s="369"/>
      <c r="U505" s="369"/>
      <c r="V505" s="369"/>
      <c r="W505" s="369"/>
      <c r="X505" s="369"/>
      <c r="Y505" s="369"/>
      <c r="Z505" s="369"/>
      <c r="AA505" s="369"/>
      <c r="AB505" s="369"/>
      <c r="AC505" s="369"/>
      <c r="AD505" s="369"/>
      <c r="AE505" s="369"/>
      <c r="AF505" s="369"/>
      <c r="AG505" s="369"/>
      <c r="AH505" s="369"/>
      <c r="AI505" s="369"/>
      <c r="AJ505" s="369"/>
      <c r="AK505" s="369"/>
      <c r="AL505" s="369"/>
    </row>
    <row r="506" spans="1:38">
      <c r="A506" s="400"/>
      <c r="B506" s="369"/>
      <c r="C506" s="369"/>
      <c r="D506" s="369"/>
      <c r="E506" s="369"/>
      <c r="F506" s="369"/>
      <c r="G506" s="369"/>
      <c r="H506" s="369"/>
      <c r="I506" s="369"/>
      <c r="J506" s="369"/>
      <c r="K506" s="369"/>
      <c r="L506" s="369"/>
      <c r="M506" s="369"/>
      <c r="N506" s="369"/>
      <c r="O506" s="369"/>
      <c r="P506" s="369"/>
      <c r="Q506" s="369"/>
      <c r="R506" s="369"/>
      <c r="S506" s="369"/>
      <c r="T506" s="369"/>
      <c r="U506" s="369"/>
      <c r="V506" s="369"/>
      <c r="W506" s="369"/>
      <c r="X506" s="369"/>
      <c r="Y506" s="369"/>
      <c r="Z506" s="369"/>
      <c r="AA506" s="369"/>
      <c r="AB506" s="369"/>
      <c r="AC506" s="369"/>
      <c r="AD506" s="369"/>
      <c r="AE506" s="369"/>
      <c r="AF506" s="369"/>
      <c r="AG506" s="369"/>
      <c r="AH506" s="369"/>
      <c r="AI506" s="369"/>
      <c r="AJ506" s="369"/>
      <c r="AK506" s="369"/>
      <c r="AL506" s="369"/>
    </row>
    <row r="507" spans="1:38">
      <c r="A507" s="400"/>
      <c r="B507" s="369"/>
      <c r="C507" s="369"/>
      <c r="D507" s="369"/>
      <c r="E507" s="369"/>
      <c r="F507" s="369"/>
      <c r="G507" s="369"/>
      <c r="H507" s="369"/>
      <c r="I507" s="369"/>
      <c r="J507" s="369"/>
      <c r="K507" s="369"/>
      <c r="L507" s="369"/>
      <c r="M507" s="369"/>
      <c r="N507" s="369"/>
      <c r="O507" s="369"/>
      <c r="P507" s="369"/>
      <c r="Q507" s="369"/>
      <c r="R507" s="369"/>
      <c r="S507" s="369"/>
      <c r="T507" s="369"/>
      <c r="U507" s="369"/>
      <c r="V507" s="369"/>
      <c r="W507" s="369"/>
      <c r="X507" s="369"/>
      <c r="Y507" s="369"/>
      <c r="Z507" s="369"/>
      <c r="AA507" s="369"/>
      <c r="AB507" s="369"/>
      <c r="AC507" s="369"/>
      <c r="AD507" s="369"/>
      <c r="AE507" s="369"/>
      <c r="AF507" s="369"/>
      <c r="AG507" s="369"/>
      <c r="AH507" s="369"/>
      <c r="AI507" s="369"/>
      <c r="AJ507" s="369"/>
      <c r="AK507" s="369"/>
      <c r="AL507" s="369"/>
    </row>
    <row r="508" spans="1:38">
      <c r="A508" s="400"/>
      <c r="B508" s="369"/>
      <c r="C508" s="369"/>
      <c r="D508" s="369"/>
      <c r="E508" s="369"/>
      <c r="F508" s="369"/>
      <c r="G508" s="369"/>
      <c r="H508" s="369"/>
      <c r="I508" s="369"/>
      <c r="J508" s="369"/>
      <c r="K508" s="369"/>
      <c r="L508" s="369"/>
      <c r="M508" s="369"/>
      <c r="N508" s="369"/>
      <c r="O508" s="369"/>
      <c r="P508" s="369"/>
      <c r="Q508" s="369"/>
      <c r="R508" s="369"/>
      <c r="S508" s="369"/>
      <c r="T508" s="369"/>
      <c r="U508" s="369"/>
      <c r="V508" s="369"/>
      <c r="W508" s="369"/>
      <c r="X508" s="369"/>
      <c r="Y508" s="369"/>
      <c r="Z508" s="369"/>
      <c r="AA508" s="369"/>
      <c r="AB508" s="369"/>
      <c r="AC508" s="369"/>
      <c r="AD508" s="369"/>
      <c r="AE508" s="369"/>
      <c r="AF508" s="369"/>
      <c r="AG508" s="369"/>
      <c r="AH508" s="369"/>
      <c r="AI508" s="369"/>
      <c r="AJ508" s="369"/>
      <c r="AK508" s="369"/>
      <c r="AL508" s="369"/>
    </row>
    <row r="509" spans="1:38">
      <c r="A509" s="400"/>
      <c r="B509" s="369"/>
      <c r="C509" s="369"/>
      <c r="D509" s="369"/>
      <c r="E509" s="369"/>
      <c r="F509" s="369"/>
      <c r="G509" s="369"/>
      <c r="H509" s="369"/>
      <c r="I509" s="369"/>
      <c r="J509" s="369"/>
      <c r="K509" s="369"/>
      <c r="L509" s="369"/>
      <c r="M509" s="369"/>
      <c r="N509" s="369"/>
      <c r="O509" s="369"/>
      <c r="P509" s="369"/>
      <c r="Q509" s="369"/>
      <c r="R509" s="369"/>
      <c r="S509" s="369"/>
      <c r="T509" s="369"/>
      <c r="U509" s="369"/>
      <c r="V509" s="369"/>
      <c r="W509" s="369"/>
      <c r="X509" s="369"/>
      <c r="Y509" s="369"/>
      <c r="Z509" s="369"/>
      <c r="AA509" s="369"/>
      <c r="AB509" s="369"/>
      <c r="AC509" s="369"/>
      <c r="AD509" s="369"/>
      <c r="AE509" s="369"/>
      <c r="AF509" s="369"/>
      <c r="AG509" s="369"/>
      <c r="AH509" s="369"/>
      <c r="AI509" s="369"/>
      <c r="AJ509" s="369"/>
      <c r="AK509" s="369"/>
      <c r="AL509" s="369"/>
    </row>
    <row r="510" spans="1:38">
      <c r="A510" s="400"/>
      <c r="B510" s="369"/>
      <c r="C510" s="369"/>
      <c r="D510" s="369"/>
      <c r="E510" s="369"/>
      <c r="F510" s="369"/>
      <c r="G510" s="369"/>
      <c r="H510" s="369"/>
      <c r="I510" s="369"/>
      <c r="J510" s="369"/>
      <c r="K510" s="369"/>
      <c r="L510" s="369"/>
      <c r="M510" s="369"/>
      <c r="N510" s="369"/>
      <c r="O510" s="369"/>
      <c r="P510" s="369"/>
      <c r="Q510" s="369"/>
      <c r="R510" s="369"/>
      <c r="S510" s="369"/>
      <c r="T510" s="369"/>
      <c r="U510" s="369"/>
      <c r="V510" s="369"/>
      <c r="W510" s="369"/>
      <c r="X510" s="369"/>
      <c r="Y510" s="369"/>
      <c r="Z510" s="369"/>
      <c r="AA510" s="369"/>
      <c r="AB510" s="369"/>
      <c r="AC510" s="369"/>
      <c r="AD510" s="369"/>
      <c r="AE510" s="369"/>
      <c r="AF510" s="369"/>
      <c r="AG510" s="369"/>
      <c r="AH510" s="369"/>
      <c r="AI510" s="369"/>
      <c r="AJ510" s="369"/>
      <c r="AK510" s="369"/>
      <c r="AL510" s="369"/>
    </row>
    <row r="511" spans="1:38">
      <c r="A511" s="400"/>
      <c r="B511" s="369"/>
      <c r="C511" s="369"/>
      <c r="D511" s="369"/>
      <c r="E511" s="369"/>
      <c r="F511" s="369"/>
      <c r="G511" s="369"/>
      <c r="H511" s="369"/>
      <c r="I511" s="369"/>
      <c r="J511" s="369"/>
      <c r="K511" s="369"/>
      <c r="L511" s="369"/>
      <c r="M511" s="369"/>
      <c r="N511" s="369"/>
      <c r="O511" s="369"/>
      <c r="P511" s="369"/>
      <c r="Q511" s="369"/>
      <c r="R511" s="369"/>
      <c r="S511" s="369"/>
      <c r="T511" s="369"/>
      <c r="U511" s="369"/>
      <c r="V511" s="369"/>
      <c r="W511" s="369"/>
      <c r="X511" s="369"/>
      <c r="Y511" s="369"/>
      <c r="Z511" s="369"/>
      <c r="AA511" s="369"/>
      <c r="AB511" s="369"/>
      <c r="AC511" s="369"/>
      <c r="AD511" s="369"/>
      <c r="AE511" s="369"/>
      <c r="AF511" s="369"/>
      <c r="AG511" s="369"/>
      <c r="AH511" s="369"/>
      <c r="AI511" s="369"/>
      <c r="AJ511" s="369"/>
      <c r="AK511" s="369"/>
      <c r="AL511" s="369"/>
    </row>
    <row r="512" spans="1:38">
      <c r="A512" s="400"/>
      <c r="B512" s="369"/>
      <c r="C512" s="369"/>
      <c r="D512" s="369"/>
      <c r="E512" s="369"/>
      <c r="F512" s="369"/>
      <c r="G512" s="369"/>
      <c r="H512" s="369"/>
      <c r="I512" s="369"/>
      <c r="J512" s="369"/>
      <c r="K512" s="369"/>
      <c r="L512" s="369"/>
      <c r="M512" s="369"/>
      <c r="N512" s="369"/>
      <c r="O512" s="369"/>
      <c r="P512" s="369"/>
      <c r="Q512" s="369"/>
      <c r="R512" s="369"/>
      <c r="S512" s="369"/>
      <c r="T512" s="369"/>
      <c r="U512" s="369"/>
      <c r="V512" s="369"/>
      <c r="W512" s="369"/>
      <c r="X512" s="369"/>
      <c r="Y512" s="369"/>
      <c r="Z512" s="369"/>
      <c r="AA512" s="369"/>
      <c r="AB512" s="369"/>
      <c r="AC512" s="369"/>
      <c r="AD512" s="369"/>
      <c r="AE512" s="369"/>
      <c r="AF512" s="369"/>
      <c r="AG512" s="369"/>
      <c r="AH512" s="369"/>
      <c r="AI512" s="369"/>
      <c r="AJ512" s="369"/>
      <c r="AK512" s="369"/>
      <c r="AL512" s="369"/>
    </row>
    <row r="513" spans="1:38">
      <c r="A513" s="400"/>
      <c r="B513" s="369"/>
      <c r="C513" s="369"/>
      <c r="D513" s="369"/>
      <c r="E513" s="369"/>
      <c r="F513" s="369"/>
      <c r="G513" s="369"/>
      <c r="H513" s="369"/>
      <c r="I513" s="369"/>
      <c r="J513" s="369"/>
      <c r="K513" s="369"/>
      <c r="L513" s="369"/>
      <c r="M513" s="369"/>
      <c r="N513" s="369"/>
      <c r="O513" s="369"/>
      <c r="P513" s="369"/>
      <c r="Q513" s="369"/>
      <c r="R513" s="369"/>
      <c r="S513" s="369"/>
      <c r="T513" s="369"/>
      <c r="U513" s="369"/>
      <c r="V513" s="369"/>
      <c r="W513" s="369"/>
      <c r="X513" s="369"/>
      <c r="Y513" s="369"/>
      <c r="Z513" s="369"/>
      <c r="AA513" s="369"/>
      <c r="AB513" s="369"/>
      <c r="AC513" s="369"/>
      <c r="AD513" s="369"/>
      <c r="AE513" s="369"/>
      <c r="AF513" s="369"/>
      <c r="AG513" s="369"/>
      <c r="AH513" s="369"/>
      <c r="AI513" s="369"/>
      <c r="AJ513" s="369"/>
      <c r="AK513" s="369"/>
      <c r="AL513" s="369"/>
    </row>
    <row r="514" spans="1:38">
      <c r="A514" s="400"/>
      <c r="B514" s="369"/>
      <c r="C514" s="369"/>
      <c r="D514" s="369"/>
      <c r="E514" s="369"/>
      <c r="F514" s="369"/>
      <c r="G514" s="369"/>
      <c r="H514" s="369"/>
      <c r="I514" s="369"/>
      <c r="J514" s="369"/>
      <c r="K514" s="369"/>
      <c r="L514" s="369"/>
      <c r="M514" s="369"/>
      <c r="N514" s="369"/>
      <c r="O514" s="369"/>
      <c r="P514" s="369"/>
      <c r="Q514" s="369"/>
      <c r="R514" s="369"/>
      <c r="S514" s="369"/>
      <c r="T514" s="369"/>
      <c r="U514" s="369"/>
      <c r="V514" s="369"/>
      <c r="W514" s="369"/>
      <c r="X514" s="369"/>
      <c r="Y514" s="369"/>
      <c r="Z514" s="369"/>
      <c r="AA514" s="369"/>
      <c r="AB514" s="369"/>
      <c r="AC514" s="369"/>
      <c r="AD514" s="369"/>
      <c r="AE514" s="369"/>
      <c r="AF514" s="369"/>
      <c r="AG514" s="369"/>
      <c r="AH514" s="369"/>
      <c r="AI514" s="369"/>
      <c r="AJ514" s="369"/>
      <c r="AK514" s="369"/>
      <c r="AL514" s="369"/>
    </row>
    <row r="515" spans="1:38">
      <c r="A515" s="400"/>
      <c r="B515" s="369"/>
      <c r="C515" s="369"/>
      <c r="D515" s="369"/>
      <c r="E515" s="369"/>
      <c r="F515" s="369"/>
      <c r="G515" s="369"/>
      <c r="H515" s="369"/>
      <c r="I515" s="369"/>
      <c r="J515" s="369"/>
      <c r="K515" s="369"/>
      <c r="L515" s="369"/>
      <c r="M515" s="369"/>
      <c r="N515" s="369"/>
      <c r="O515" s="369"/>
      <c r="P515" s="369"/>
      <c r="Q515" s="369"/>
      <c r="R515" s="369"/>
      <c r="S515" s="369"/>
      <c r="T515" s="369"/>
      <c r="U515" s="369"/>
      <c r="V515" s="369"/>
      <c r="W515" s="369"/>
      <c r="X515" s="369"/>
      <c r="Y515" s="369"/>
      <c r="Z515" s="369"/>
      <c r="AA515" s="369"/>
      <c r="AB515" s="369"/>
      <c r="AC515" s="369"/>
      <c r="AD515" s="369"/>
      <c r="AE515" s="369"/>
      <c r="AF515" s="369"/>
      <c r="AG515" s="369"/>
      <c r="AH515" s="369"/>
      <c r="AI515" s="369"/>
      <c r="AJ515" s="369"/>
      <c r="AK515" s="369"/>
      <c r="AL515" s="369"/>
    </row>
    <row r="516" spans="1:38">
      <c r="A516" s="400"/>
      <c r="B516" s="369"/>
      <c r="C516" s="369"/>
      <c r="D516" s="369"/>
      <c r="E516" s="369"/>
      <c r="F516" s="369"/>
      <c r="G516" s="369"/>
      <c r="H516" s="369"/>
      <c r="I516" s="369"/>
      <c r="J516" s="369"/>
      <c r="K516" s="369"/>
      <c r="L516" s="369"/>
      <c r="M516" s="369"/>
      <c r="N516" s="369"/>
      <c r="O516" s="369"/>
      <c r="P516" s="369"/>
      <c r="Q516" s="369"/>
      <c r="R516" s="369"/>
      <c r="S516" s="369"/>
      <c r="T516" s="369"/>
      <c r="U516" s="369"/>
      <c r="V516" s="369"/>
      <c r="W516" s="369"/>
      <c r="X516" s="369"/>
      <c r="Y516" s="369"/>
      <c r="Z516" s="369"/>
      <c r="AA516" s="369"/>
      <c r="AB516" s="369"/>
      <c r="AC516" s="369"/>
      <c r="AD516" s="369"/>
      <c r="AE516" s="369"/>
      <c r="AF516" s="369"/>
      <c r="AG516" s="369"/>
      <c r="AH516" s="369"/>
      <c r="AI516" s="369"/>
      <c r="AJ516" s="369"/>
      <c r="AK516" s="369"/>
      <c r="AL516" s="369"/>
    </row>
    <row r="517" spans="1:38">
      <c r="A517" s="400"/>
      <c r="B517" s="369"/>
      <c r="C517" s="369"/>
      <c r="D517" s="369"/>
      <c r="E517" s="369"/>
      <c r="F517" s="369"/>
      <c r="G517" s="369"/>
      <c r="H517" s="369"/>
      <c r="I517" s="369"/>
      <c r="J517" s="369"/>
      <c r="K517" s="369"/>
      <c r="L517" s="369"/>
      <c r="M517" s="369"/>
      <c r="N517" s="369"/>
      <c r="O517" s="369"/>
      <c r="P517" s="369"/>
      <c r="Q517" s="369"/>
      <c r="R517" s="369"/>
      <c r="S517" s="369"/>
      <c r="T517" s="369"/>
      <c r="U517" s="369"/>
      <c r="V517" s="369"/>
      <c r="W517" s="369"/>
      <c r="X517" s="369"/>
      <c r="Y517" s="369"/>
      <c r="Z517" s="369"/>
      <c r="AA517" s="369"/>
      <c r="AB517" s="369"/>
      <c r="AC517" s="369"/>
      <c r="AD517" s="369"/>
      <c r="AE517" s="369"/>
      <c r="AF517" s="369"/>
      <c r="AG517" s="369"/>
      <c r="AH517" s="369"/>
      <c r="AI517" s="369"/>
      <c r="AJ517" s="369"/>
      <c r="AK517" s="369"/>
      <c r="AL517" s="369"/>
    </row>
    <row r="518" spans="1:38">
      <c r="A518" s="400"/>
      <c r="B518" s="369"/>
      <c r="C518" s="369"/>
      <c r="D518" s="369"/>
      <c r="E518" s="369"/>
      <c r="F518" s="369"/>
      <c r="G518" s="369"/>
      <c r="H518" s="369"/>
      <c r="I518" s="369"/>
      <c r="J518" s="369"/>
      <c r="K518" s="369"/>
      <c r="L518" s="369"/>
      <c r="M518" s="369"/>
      <c r="N518" s="369"/>
      <c r="O518" s="369"/>
      <c r="P518" s="369"/>
      <c r="Q518" s="369"/>
      <c r="R518" s="369"/>
      <c r="S518" s="369"/>
      <c r="T518" s="369"/>
      <c r="U518" s="369"/>
      <c r="V518" s="369"/>
      <c r="W518" s="369"/>
      <c r="X518" s="369"/>
      <c r="Y518" s="369"/>
      <c r="Z518" s="369"/>
      <c r="AA518" s="369"/>
      <c r="AB518" s="369"/>
      <c r="AC518" s="369"/>
      <c r="AD518" s="369"/>
      <c r="AE518" s="369"/>
      <c r="AF518" s="369"/>
      <c r="AG518" s="369"/>
      <c r="AH518" s="369"/>
      <c r="AI518" s="369"/>
      <c r="AJ518" s="369"/>
      <c r="AK518" s="369"/>
      <c r="AL518" s="369"/>
    </row>
    <row r="519" spans="1:38">
      <c r="A519" s="400"/>
      <c r="B519" s="369"/>
      <c r="C519" s="369"/>
      <c r="D519" s="369"/>
      <c r="E519" s="369"/>
      <c r="F519" s="369"/>
      <c r="G519" s="369"/>
      <c r="H519" s="369"/>
      <c r="I519" s="369"/>
      <c r="J519" s="369"/>
      <c r="K519" s="369"/>
      <c r="L519" s="369"/>
      <c r="M519" s="369"/>
      <c r="N519" s="369"/>
      <c r="O519" s="369"/>
      <c r="P519" s="369"/>
      <c r="Q519" s="369"/>
      <c r="R519" s="369"/>
      <c r="S519" s="369"/>
      <c r="T519" s="369"/>
      <c r="U519" s="369"/>
      <c r="V519" s="369"/>
      <c r="W519" s="369"/>
      <c r="X519" s="369"/>
      <c r="Y519" s="369"/>
      <c r="Z519" s="369"/>
      <c r="AA519" s="369"/>
      <c r="AB519" s="369"/>
      <c r="AC519" s="369"/>
      <c r="AD519" s="369"/>
      <c r="AE519" s="369"/>
      <c r="AF519" s="369"/>
      <c r="AG519" s="369"/>
      <c r="AH519" s="369"/>
      <c r="AI519" s="369"/>
      <c r="AJ519" s="369"/>
      <c r="AK519" s="369"/>
      <c r="AL519" s="369"/>
    </row>
    <row r="520" spans="1:38">
      <c r="A520" s="400"/>
      <c r="B520" s="369"/>
      <c r="C520" s="369"/>
      <c r="D520" s="369"/>
      <c r="E520" s="369"/>
      <c r="F520" s="369"/>
      <c r="G520" s="369"/>
      <c r="H520" s="369"/>
      <c r="I520" s="369"/>
      <c r="J520" s="369"/>
      <c r="K520" s="369"/>
      <c r="L520" s="369"/>
      <c r="M520" s="369"/>
      <c r="N520" s="369"/>
      <c r="O520" s="369"/>
      <c r="P520" s="369"/>
      <c r="Q520" s="369"/>
      <c r="R520" s="369"/>
      <c r="S520" s="369"/>
      <c r="T520" s="369"/>
      <c r="U520" s="369"/>
      <c r="V520" s="369"/>
      <c r="W520" s="369"/>
      <c r="X520" s="369"/>
      <c r="Y520" s="369"/>
      <c r="Z520" s="369"/>
      <c r="AA520" s="369"/>
      <c r="AB520" s="369"/>
      <c r="AC520" s="369"/>
      <c r="AD520" s="369"/>
      <c r="AE520" s="369"/>
      <c r="AF520" s="369"/>
      <c r="AG520" s="369"/>
      <c r="AH520" s="369"/>
      <c r="AI520" s="369"/>
      <c r="AJ520" s="369"/>
      <c r="AK520" s="369"/>
      <c r="AL520" s="369"/>
    </row>
    <row r="521" spans="1:38">
      <c r="A521" s="400"/>
      <c r="B521" s="369"/>
      <c r="C521" s="369"/>
      <c r="D521" s="369"/>
      <c r="E521" s="369"/>
      <c r="F521" s="369"/>
      <c r="G521" s="369"/>
      <c r="H521" s="369"/>
      <c r="I521" s="369"/>
      <c r="J521" s="369"/>
      <c r="K521" s="369"/>
      <c r="L521" s="369"/>
      <c r="M521" s="369"/>
      <c r="N521" s="369"/>
      <c r="O521" s="369"/>
      <c r="P521" s="369"/>
      <c r="Q521" s="369"/>
      <c r="R521" s="369"/>
      <c r="S521" s="369"/>
      <c r="T521" s="369"/>
      <c r="U521" s="369"/>
      <c r="V521" s="369"/>
      <c r="W521" s="369"/>
      <c r="X521" s="369"/>
      <c r="Y521" s="369"/>
      <c r="Z521" s="369"/>
      <c r="AA521" s="369"/>
      <c r="AB521" s="369"/>
      <c r="AC521" s="369"/>
      <c r="AD521" s="369"/>
      <c r="AE521" s="369"/>
      <c r="AF521" s="369"/>
      <c r="AG521" s="369"/>
      <c r="AH521" s="369"/>
      <c r="AI521" s="369"/>
      <c r="AJ521" s="369"/>
      <c r="AK521" s="369"/>
      <c r="AL521" s="369"/>
    </row>
    <row r="522" spans="1:38">
      <c r="A522" s="400"/>
      <c r="B522" s="369"/>
      <c r="C522" s="369"/>
      <c r="D522" s="369"/>
      <c r="E522" s="369"/>
      <c r="F522" s="369"/>
      <c r="G522" s="369"/>
      <c r="H522" s="369"/>
      <c r="I522" s="369"/>
      <c r="J522" s="369"/>
      <c r="K522" s="369"/>
      <c r="L522" s="369"/>
      <c r="M522" s="369"/>
      <c r="N522" s="369"/>
      <c r="O522" s="369"/>
      <c r="P522" s="369"/>
      <c r="Q522" s="369"/>
      <c r="R522" s="369"/>
      <c r="S522" s="369"/>
      <c r="T522" s="369"/>
      <c r="U522" s="369"/>
      <c r="V522" s="369"/>
      <c r="W522" s="369"/>
      <c r="X522" s="369"/>
      <c r="Y522" s="369"/>
      <c r="Z522" s="369"/>
      <c r="AA522" s="369"/>
      <c r="AB522" s="369"/>
      <c r="AC522" s="369"/>
      <c r="AD522" s="369"/>
      <c r="AE522" s="369"/>
      <c r="AF522" s="369"/>
      <c r="AG522" s="369"/>
      <c r="AH522" s="369"/>
      <c r="AI522" s="369"/>
      <c r="AJ522" s="369"/>
      <c r="AK522" s="369"/>
      <c r="AL522" s="369"/>
    </row>
    <row r="523" spans="1:38" ht="16.05" customHeight="1">
      <c r="A523" s="400"/>
      <c r="B523" s="369"/>
      <c r="C523" s="369"/>
      <c r="D523" s="369"/>
      <c r="E523" s="369"/>
      <c r="F523" s="369"/>
      <c r="G523" s="369"/>
      <c r="H523" s="369"/>
      <c r="I523" s="369"/>
      <c r="J523" s="369"/>
      <c r="K523" s="369"/>
      <c r="L523" s="369"/>
      <c r="M523" s="369"/>
      <c r="N523" s="369"/>
      <c r="O523" s="369"/>
      <c r="P523" s="369"/>
      <c r="Q523" s="369"/>
      <c r="R523" s="369"/>
      <c r="S523" s="369"/>
      <c r="T523" s="369"/>
      <c r="U523" s="369"/>
      <c r="V523" s="369"/>
      <c r="W523" s="369"/>
      <c r="X523" s="369"/>
      <c r="Y523" s="369"/>
      <c r="Z523" s="369"/>
      <c r="AA523" s="369"/>
      <c r="AB523" s="369"/>
      <c r="AC523" s="369"/>
      <c r="AD523" s="369"/>
      <c r="AE523" s="369"/>
      <c r="AF523" s="369"/>
      <c r="AG523" s="369"/>
      <c r="AH523" s="369"/>
      <c r="AI523" s="369"/>
      <c r="AJ523" s="369"/>
      <c r="AK523" s="369"/>
      <c r="AL523" s="369"/>
    </row>
    <row r="524" spans="1:38">
      <c r="A524" s="400"/>
      <c r="B524" s="369"/>
      <c r="C524" s="369"/>
      <c r="D524" s="369"/>
      <c r="E524" s="369"/>
      <c r="F524" s="369"/>
      <c r="G524" s="369"/>
      <c r="H524" s="369"/>
      <c r="I524" s="369"/>
      <c r="J524" s="369"/>
      <c r="K524" s="369"/>
      <c r="L524" s="369"/>
      <c r="M524" s="369"/>
      <c r="N524" s="369"/>
      <c r="O524" s="369"/>
      <c r="P524" s="369"/>
      <c r="Q524" s="369"/>
      <c r="R524" s="369"/>
      <c r="S524" s="369"/>
      <c r="T524" s="369"/>
      <c r="U524" s="369"/>
      <c r="V524" s="369"/>
      <c r="W524" s="369"/>
      <c r="X524" s="369"/>
      <c r="Y524" s="369"/>
      <c r="Z524" s="369"/>
      <c r="AA524" s="369"/>
      <c r="AB524" s="369"/>
      <c r="AC524" s="369"/>
      <c r="AD524" s="369"/>
      <c r="AE524" s="369"/>
      <c r="AF524" s="369"/>
      <c r="AG524" s="369"/>
      <c r="AH524" s="369"/>
      <c r="AI524" s="369"/>
      <c r="AJ524" s="369"/>
      <c r="AK524" s="369"/>
      <c r="AL524" s="369"/>
    </row>
    <row r="525" spans="1:38">
      <c r="A525" s="400"/>
      <c r="B525" s="369"/>
      <c r="C525" s="369"/>
      <c r="D525" s="369"/>
      <c r="E525" s="369"/>
      <c r="F525" s="369"/>
      <c r="G525" s="369"/>
      <c r="H525" s="369"/>
      <c r="I525" s="369"/>
      <c r="J525" s="369"/>
      <c r="K525" s="369"/>
      <c r="L525" s="369"/>
      <c r="M525" s="369"/>
      <c r="N525" s="369"/>
      <c r="O525" s="369"/>
      <c r="P525" s="369"/>
      <c r="Q525" s="369"/>
      <c r="R525" s="369"/>
      <c r="S525" s="369"/>
      <c r="T525" s="369"/>
      <c r="U525" s="369"/>
      <c r="V525" s="369"/>
      <c r="W525" s="369"/>
      <c r="X525" s="369"/>
      <c r="Y525" s="369"/>
      <c r="Z525" s="369"/>
      <c r="AA525" s="369"/>
      <c r="AB525" s="369"/>
      <c r="AC525" s="369"/>
      <c r="AD525" s="369"/>
      <c r="AE525" s="369"/>
      <c r="AF525" s="369"/>
      <c r="AG525" s="369"/>
      <c r="AH525" s="369"/>
      <c r="AI525" s="369"/>
      <c r="AJ525" s="369"/>
      <c r="AK525" s="369"/>
      <c r="AL525" s="369"/>
    </row>
    <row r="526" spans="1:38">
      <c r="A526" s="400"/>
      <c r="B526" s="369"/>
      <c r="C526" s="369"/>
      <c r="D526" s="369"/>
      <c r="E526" s="369"/>
      <c r="F526" s="369"/>
      <c r="G526" s="369"/>
      <c r="H526" s="369"/>
      <c r="I526" s="369"/>
      <c r="J526" s="369"/>
      <c r="K526" s="369"/>
      <c r="L526" s="369"/>
      <c r="M526" s="369"/>
      <c r="N526" s="369"/>
      <c r="O526" s="369"/>
      <c r="P526" s="369"/>
      <c r="Q526" s="369"/>
      <c r="R526" s="369"/>
      <c r="S526" s="369"/>
      <c r="T526" s="369"/>
      <c r="U526" s="369"/>
      <c r="V526" s="369"/>
      <c r="W526" s="369"/>
      <c r="X526" s="369"/>
      <c r="Y526" s="369"/>
      <c r="Z526" s="369"/>
      <c r="AA526" s="369"/>
      <c r="AB526" s="369"/>
      <c r="AC526" s="369"/>
      <c r="AD526" s="369"/>
      <c r="AE526" s="369"/>
      <c r="AF526" s="369"/>
      <c r="AG526" s="369"/>
      <c r="AH526" s="369"/>
      <c r="AI526" s="369"/>
      <c r="AJ526" s="369"/>
      <c r="AK526" s="369"/>
      <c r="AL526" s="369"/>
    </row>
    <row r="527" spans="1:38">
      <c r="A527" s="400"/>
      <c r="B527" s="369"/>
      <c r="C527" s="369"/>
      <c r="D527" s="369"/>
      <c r="E527" s="369"/>
      <c r="F527" s="369"/>
      <c r="G527" s="369"/>
      <c r="H527" s="369"/>
      <c r="I527" s="369"/>
      <c r="J527" s="369"/>
      <c r="K527" s="369"/>
      <c r="L527" s="369"/>
      <c r="M527" s="369"/>
      <c r="N527" s="369"/>
      <c r="O527" s="369"/>
      <c r="P527" s="369"/>
      <c r="Q527" s="369"/>
      <c r="R527" s="369"/>
      <c r="S527" s="369"/>
      <c r="T527" s="369"/>
      <c r="U527" s="369"/>
      <c r="V527" s="369"/>
      <c r="W527" s="369"/>
      <c r="X527" s="369"/>
      <c r="Y527" s="369"/>
      <c r="Z527" s="369"/>
      <c r="AA527" s="369"/>
      <c r="AB527" s="369"/>
      <c r="AC527" s="369"/>
      <c r="AD527" s="369"/>
      <c r="AE527" s="369"/>
      <c r="AF527" s="369"/>
      <c r="AG527" s="369"/>
      <c r="AH527" s="369"/>
      <c r="AI527" s="369"/>
      <c r="AJ527" s="369"/>
      <c r="AK527" s="369"/>
      <c r="AL527" s="369"/>
    </row>
    <row r="528" spans="1:38">
      <c r="A528" s="400"/>
      <c r="B528" s="369"/>
      <c r="C528" s="369"/>
      <c r="D528" s="369"/>
      <c r="E528" s="369"/>
      <c r="F528" s="369"/>
      <c r="G528" s="369"/>
      <c r="H528" s="369"/>
      <c r="I528" s="369"/>
      <c r="J528" s="369"/>
      <c r="K528" s="369"/>
      <c r="L528" s="369"/>
      <c r="M528" s="369"/>
      <c r="N528" s="369"/>
      <c r="O528" s="369"/>
      <c r="P528" s="369"/>
      <c r="Q528" s="369"/>
      <c r="R528" s="369"/>
      <c r="S528" s="369"/>
      <c r="T528" s="369"/>
      <c r="U528" s="369"/>
      <c r="V528" s="369"/>
      <c r="W528" s="369"/>
      <c r="X528" s="369"/>
      <c r="Y528" s="369"/>
      <c r="Z528" s="369"/>
      <c r="AA528" s="369"/>
      <c r="AB528" s="369"/>
      <c r="AC528" s="369"/>
      <c r="AD528" s="369"/>
      <c r="AE528" s="369"/>
      <c r="AF528" s="369"/>
      <c r="AG528" s="369"/>
      <c r="AH528" s="369"/>
      <c r="AI528" s="369"/>
      <c r="AJ528" s="369"/>
      <c r="AK528" s="369"/>
      <c r="AL528" s="369"/>
    </row>
    <row r="529" spans="1:38">
      <c r="A529" s="400"/>
      <c r="B529" s="369"/>
      <c r="C529" s="369"/>
      <c r="D529" s="369"/>
      <c r="E529" s="369"/>
      <c r="F529" s="369"/>
      <c r="G529" s="369"/>
      <c r="H529" s="369"/>
      <c r="I529" s="369"/>
      <c r="J529" s="369"/>
      <c r="K529" s="369"/>
      <c r="L529" s="369"/>
      <c r="M529" s="369"/>
      <c r="N529" s="369"/>
      <c r="O529" s="369"/>
      <c r="P529" s="369"/>
      <c r="Q529" s="369"/>
      <c r="R529" s="369"/>
      <c r="S529" s="369"/>
      <c r="T529" s="369"/>
      <c r="U529" s="369"/>
      <c r="V529" s="369"/>
      <c r="W529" s="369"/>
      <c r="X529" s="369"/>
      <c r="Y529" s="369"/>
      <c r="Z529" s="369"/>
      <c r="AA529" s="369"/>
      <c r="AB529" s="369"/>
      <c r="AC529" s="369"/>
      <c r="AD529" s="369"/>
      <c r="AE529" s="369"/>
      <c r="AF529" s="369"/>
      <c r="AG529" s="369"/>
      <c r="AH529" s="369"/>
      <c r="AI529" s="369"/>
      <c r="AJ529" s="369"/>
      <c r="AK529" s="369"/>
      <c r="AL529" s="369"/>
    </row>
    <row r="530" spans="1:38" ht="15" customHeight="1">
      <c r="A530" s="400"/>
      <c r="B530" s="369"/>
      <c r="C530" s="369"/>
      <c r="D530" s="369"/>
      <c r="E530" s="369"/>
      <c r="F530" s="369"/>
      <c r="G530" s="369"/>
      <c r="H530" s="369"/>
      <c r="I530" s="369"/>
      <c r="J530" s="369"/>
      <c r="K530" s="369"/>
      <c r="L530" s="369"/>
      <c r="M530" s="369"/>
      <c r="N530" s="369"/>
      <c r="O530" s="369"/>
      <c r="P530" s="369"/>
      <c r="Q530" s="369"/>
      <c r="R530" s="369"/>
      <c r="S530" s="369"/>
      <c r="T530" s="369"/>
      <c r="U530" s="369"/>
      <c r="V530" s="369"/>
      <c r="W530" s="369"/>
      <c r="X530" s="369"/>
      <c r="Y530" s="369"/>
      <c r="Z530" s="369"/>
      <c r="AA530" s="369"/>
      <c r="AB530" s="369"/>
      <c r="AC530" s="369"/>
      <c r="AD530" s="369"/>
      <c r="AE530" s="369"/>
      <c r="AF530" s="369"/>
      <c r="AG530" s="369"/>
      <c r="AH530" s="369"/>
      <c r="AI530" s="369"/>
      <c r="AJ530" s="369"/>
      <c r="AK530" s="369"/>
      <c r="AL530" s="369"/>
    </row>
    <row r="531" spans="1:38">
      <c r="A531" s="400"/>
      <c r="B531" s="369"/>
      <c r="C531" s="369"/>
      <c r="D531" s="369"/>
      <c r="E531" s="369"/>
      <c r="F531" s="369"/>
      <c r="G531" s="369"/>
      <c r="H531" s="369"/>
      <c r="I531" s="369"/>
      <c r="J531" s="369"/>
      <c r="K531" s="369"/>
      <c r="L531" s="369"/>
      <c r="M531" s="369"/>
      <c r="N531" s="369"/>
      <c r="O531" s="369"/>
      <c r="P531" s="369"/>
      <c r="Q531" s="369"/>
      <c r="R531" s="369"/>
      <c r="S531" s="369"/>
      <c r="T531" s="369"/>
      <c r="U531" s="369"/>
      <c r="V531" s="369"/>
      <c r="W531" s="369"/>
      <c r="X531" s="369"/>
      <c r="Y531" s="369"/>
      <c r="Z531" s="369"/>
      <c r="AA531" s="369"/>
      <c r="AB531" s="369"/>
      <c r="AC531" s="369"/>
      <c r="AD531" s="369"/>
      <c r="AE531" s="369"/>
      <c r="AF531" s="369"/>
      <c r="AG531" s="369"/>
      <c r="AH531" s="369"/>
      <c r="AI531" s="369"/>
      <c r="AJ531" s="369"/>
      <c r="AK531" s="369"/>
      <c r="AL531" s="369"/>
    </row>
    <row r="532" spans="1:38">
      <c r="A532" s="400"/>
      <c r="B532" s="369"/>
      <c r="C532" s="369"/>
      <c r="D532" s="369"/>
      <c r="E532" s="369"/>
      <c r="F532" s="369"/>
      <c r="G532" s="369"/>
      <c r="H532" s="369"/>
      <c r="I532" s="369"/>
      <c r="J532" s="369"/>
      <c r="K532" s="369"/>
      <c r="L532" s="369"/>
      <c r="M532" s="369"/>
      <c r="N532" s="369"/>
      <c r="O532" s="369"/>
      <c r="P532" s="369"/>
      <c r="Q532" s="369"/>
      <c r="R532" s="369"/>
      <c r="S532" s="369"/>
      <c r="T532" s="369"/>
      <c r="U532" s="369"/>
      <c r="V532" s="369"/>
      <c r="W532" s="369"/>
      <c r="X532" s="369"/>
      <c r="Y532" s="369"/>
      <c r="Z532" s="369"/>
      <c r="AA532" s="369"/>
      <c r="AB532" s="369"/>
      <c r="AC532" s="369"/>
      <c r="AD532" s="369"/>
      <c r="AE532" s="369"/>
      <c r="AF532" s="369"/>
      <c r="AG532" s="369"/>
      <c r="AH532" s="369"/>
      <c r="AI532" s="369"/>
      <c r="AJ532" s="369"/>
      <c r="AK532" s="369"/>
      <c r="AL532" s="369"/>
    </row>
    <row r="533" spans="1:38">
      <c r="A533" s="400"/>
      <c r="B533" s="369"/>
      <c r="C533" s="369"/>
      <c r="D533" s="369"/>
      <c r="E533" s="369"/>
      <c r="F533" s="369"/>
      <c r="G533" s="369"/>
      <c r="H533" s="369"/>
      <c r="I533" s="369"/>
      <c r="J533" s="369"/>
      <c r="K533" s="369"/>
      <c r="L533" s="369"/>
      <c r="M533" s="369"/>
      <c r="N533" s="369"/>
      <c r="O533" s="369"/>
      <c r="P533" s="369"/>
      <c r="Q533" s="369"/>
      <c r="R533" s="369"/>
      <c r="S533" s="369"/>
      <c r="T533" s="369"/>
      <c r="U533" s="369"/>
      <c r="V533" s="369"/>
      <c r="W533" s="369"/>
      <c r="X533" s="369"/>
      <c r="Y533" s="369"/>
      <c r="Z533" s="369"/>
      <c r="AA533" s="369"/>
      <c r="AB533" s="369"/>
      <c r="AC533" s="369"/>
      <c r="AD533" s="369"/>
      <c r="AE533" s="369"/>
      <c r="AF533" s="369"/>
      <c r="AG533" s="369"/>
      <c r="AH533" s="369"/>
      <c r="AI533" s="369"/>
      <c r="AJ533" s="369"/>
      <c r="AK533" s="369"/>
      <c r="AL533" s="369"/>
    </row>
    <row r="534" spans="1:38">
      <c r="A534" s="400"/>
      <c r="B534" s="369"/>
      <c r="C534" s="369"/>
      <c r="D534" s="369"/>
      <c r="E534" s="369"/>
      <c r="F534" s="369"/>
      <c r="G534" s="369"/>
      <c r="H534" s="369"/>
      <c r="I534" s="369"/>
      <c r="J534" s="369"/>
      <c r="K534" s="369"/>
      <c r="L534" s="369"/>
      <c r="M534" s="369"/>
      <c r="N534" s="369"/>
      <c r="O534" s="369"/>
      <c r="P534" s="369"/>
      <c r="Q534" s="369"/>
      <c r="R534" s="369"/>
      <c r="S534" s="369"/>
      <c r="T534" s="369"/>
      <c r="U534" s="369"/>
      <c r="V534" s="369"/>
      <c r="W534" s="369"/>
      <c r="X534" s="369"/>
      <c r="Y534" s="369"/>
      <c r="Z534" s="369"/>
      <c r="AA534" s="369"/>
      <c r="AB534" s="369"/>
      <c r="AC534" s="369"/>
      <c r="AD534" s="369"/>
      <c r="AE534" s="369"/>
      <c r="AF534" s="369"/>
      <c r="AG534" s="369"/>
      <c r="AH534" s="369"/>
      <c r="AI534" s="369"/>
      <c r="AJ534" s="369"/>
      <c r="AK534" s="369"/>
      <c r="AL534" s="369"/>
    </row>
    <row r="535" spans="1:38">
      <c r="A535" s="400"/>
      <c r="B535" s="369"/>
      <c r="C535" s="369"/>
      <c r="D535" s="369"/>
      <c r="E535" s="369"/>
      <c r="F535" s="369"/>
      <c r="G535" s="369"/>
      <c r="H535" s="369"/>
      <c r="I535" s="369"/>
      <c r="J535" s="369"/>
      <c r="K535" s="369"/>
      <c r="L535" s="369"/>
      <c r="M535" s="369"/>
      <c r="N535" s="369"/>
      <c r="O535" s="369"/>
      <c r="P535" s="369"/>
      <c r="Q535" s="369"/>
      <c r="R535" s="369"/>
      <c r="S535" s="369"/>
      <c r="T535" s="369"/>
      <c r="U535" s="369"/>
      <c r="V535" s="369"/>
      <c r="W535" s="369"/>
      <c r="X535" s="369"/>
      <c r="Y535" s="369"/>
      <c r="Z535" s="369"/>
      <c r="AA535" s="369"/>
      <c r="AB535" s="369"/>
      <c r="AC535" s="369"/>
      <c r="AD535" s="369"/>
      <c r="AE535" s="369"/>
      <c r="AF535" s="369"/>
      <c r="AG535" s="369"/>
      <c r="AH535" s="369"/>
      <c r="AI535" s="369"/>
      <c r="AJ535" s="369"/>
      <c r="AK535" s="369"/>
      <c r="AL535" s="369"/>
    </row>
    <row r="536" spans="1:38">
      <c r="A536" s="400"/>
      <c r="B536" s="369"/>
      <c r="C536" s="369"/>
      <c r="D536" s="369"/>
      <c r="E536" s="369"/>
      <c r="F536" s="369"/>
      <c r="G536" s="369"/>
      <c r="H536" s="369"/>
      <c r="I536" s="369"/>
      <c r="J536" s="369"/>
      <c r="K536" s="369"/>
      <c r="L536" s="369"/>
      <c r="M536" s="369"/>
      <c r="N536" s="369"/>
      <c r="O536" s="369"/>
      <c r="P536" s="369"/>
      <c r="Q536" s="369"/>
      <c r="R536" s="369"/>
      <c r="S536" s="369"/>
      <c r="T536" s="369"/>
      <c r="U536" s="369"/>
      <c r="V536" s="369"/>
      <c r="W536" s="369"/>
      <c r="X536" s="369"/>
      <c r="Y536" s="369"/>
      <c r="Z536" s="369"/>
      <c r="AA536" s="369"/>
      <c r="AB536" s="369"/>
      <c r="AC536" s="369"/>
      <c r="AD536" s="369"/>
      <c r="AE536" s="369"/>
      <c r="AF536" s="369"/>
      <c r="AG536" s="369"/>
      <c r="AH536" s="369"/>
      <c r="AI536" s="369"/>
      <c r="AJ536" s="369"/>
      <c r="AK536" s="369"/>
      <c r="AL536" s="369"/>
    </row>
    <row r="537" spans="1:38">
      <c r="A537" s="400"/>
      <c r="B537" s="369"/>
      <c r="C537" s="369"/>
      <c r="D537" s="369"/>
      <c r="E537" s="369"/>
      <c r="F537" s="369"/>
      <c r="G537" s="369"/>
      <c r="H537" s="369"/>
      <c r="I537" s="369"/>
      <c r="J537" s="369"/>
      <c r="K537" s="369"/>
      <c r="L537" s="369"/>
      <c r="M537" s="369"/>
      <c r="N537" s="369"/>
      <c r="O537" s="369"/>
      <c r="P537" s="369"/>
      <c r="Q537" s="369"/>
      <c r="R537" s="369"/>
      <c r="S537" s="369"/>
      <c r="T537" s="369"/>
      <c r="U537" s="369"/>
      <c r="V537" s="369"/>
      <c r="W537" s="369"/>
      <c r="X537" s="369"/>
      <c r="Y537" s="369"/>
      <c r="Z537" s="369"/>
      <c r="AA537" s="369"/>
      <c r="AB537" s="369"/>
      <c r="AC537" s="369"/>
      <c r="AD537" s="369"/>
      <c r="AE537" s="369"/>
      <c r="AF537" s="369"/>
      <c r="AG537" s="369"/>
      <c r="AH537" s="369"/>
      <c r="AI537" s="369"/>
      <c r="AJ537" s="369"/>
      <c r="AK537" s="369"/>
      <c r="AL537" s="369"/>
    </row>
    <row r="538" spans="1:38">
      <c r="A538" s="400"/>
      <c r="B538" s="369"/>
      <c r="C538" s="369"/>
      <c r="D538" s="369"/>
      <c r="E538" s="369"/>
      <c r="F538" s="369"/>
      <c r="G538" s="369"/>
      <c r="H538" s="369"/>
      <c r="I538" s="369"/>
      <c r="J538" s="369"/>
      <c r="K538" s="369"/>
      <c r="L538" s="369"/>
      <c r="M538" s="369"/>
      <c r="N538" s="369"/>
      <c r="O538" s="369"/>
      <c r="P538" s="369"/>
      <c r="Q538" s="369"/>
      <c r="R538" s="369"/>
      <c r="S538" s="369"/>
      <c r="T538" s="369"/>
      <c r="U538" s="369"/>
      <c r="V538" s="369"/>
      <c r="W538" s="369"/>
      <c r="X538" s="369"/>
      <c r="Y538" s="369"/>
      <c r="Z538" s="369"/>
      <c r="AA538" s="369"/>
      <c r="AB538" s="369"/>
      <c r="AC538" s="369"/>
      <c r="AD538" s="369"/>
      <c r="AE538" s="369"/>
      <c r="AF538" s="369"/>
      <c r="AG538" s="369"/>
      <c r="AH538" s="369"/>
      <c r="AI538" s="369"/>
      <c r="AJ538" s="369"/>
      <c r="AK538" s="369"/>
      <c r="AL538" s="369"/>
    </row>
    <row r="539" spans="1:38">
      <c r="A539" s="400"/>
      <c r="B539" s="369"/>
      <c r="C539" s="369"/>
      <c r="D539" s="369"/>
      <c r="E539" s="369"/>
      <c r="F539" s="369"/>
      <c r="G539" s="369"/>
      <c r="H539" s="369"/>
      <c r="I539" s="369"/>
      <c r="J539" s="369"/>
      <c r="K539" s="369"/>
      <c r="L539" s="369"/>
      <c r="M539" s="369"/>
      <c r="N539" s="369"/>
      <c r="O539" s="369"/>
      <c r="P539" s="369"/>
      <c r="Q539" s="369"/>
      <c r="R539" s="369"/>
      <c r="S539" s="369"/>
      <c r="T539" s="369"/>
      <c r="U539" s="369"/>
      <c r="V539" s="369"/>
      <c r="W539" s="369"/>
      <c r="X539" s="369"/>
      <c r="Y539" s="369"/>
      <c r="Z539" s="369"/>
      <c r="AA539" s="369"/>
      <c r="AB539" s="369"/>
      <c r="AC539" s="369"/>
      <c r="AD539" s="369"/>
      <c r="AE539" s="369"/>
      <c r="AF539" s="369"/>
      <c r="AG539" s="369"/>
      <c r="AH539" s="369"/>
      <c r="AI539" s="369"/>
      <c r="AJ539" s="369"/>
      <c r="AK539" s="369"/>
      <c r="AL539" s="369"/>
    </row>
    <row r="540" spans="1:38">
      <c r="A540" s="400"/>
      <c r="B540" s="369"/>
      <c r="C540" s="369"/>
      <c r="D540" s="369"/>
      <c r="E540" s="369"/>
      <c r="F540" s="369"/>
      <c r="G540" s="369"/>
      <c r="H540" s="369"/>
      <c r="I540" s="369"/>
      <c r="J540" s="369"/>
      <c r="K540" s="369"/>
      <c r="L540" s="369"/>
      <c r="M540" s="369"/>
      <c r="N540" s="369"/>
      <c r="O540" s="369"/>
      <c r="P540" s="369"/>
      <c r="Q540" s="369"/>
      <c r="R540" s="369"/>
      <c r="S540" s="369"/>
      <c r="T540" s="369"/>
      <c r="U540" s="369"/>
      <c r="V540" s="369"/>
      <c r="W540" s="369"/>
      <c r="X540" s="369"/>
      <c r="Y540" s="369"/>
      <c r="Z540" s="369"/>
      <c r="AA540" s="369"/>
      <c r="AB540" s="369"/>
      <c r="AC540" s="369"/>
      <c r="AD540" s="369"/>
      <c r="AE540" s="369"/>
      <c r="AF540" s="369"/>
      <c r="AG540" s="369"/>
      <c r="AH540" s="369"/>
      <c r="AI540" s="369"/>
      <c r="AJ540" s="369"/>
      <c r="AK540" s="369"/>
      <c r="AL540" s="369"/>
    </row>
    <row r="541" spans="1:38">
      <c r="A541" s="400"/>
      <c r="B541" s="369"/>
      <c r="C541" s="369"/>
      <c r="D541" s="369"/>
      <c r="E541" s="369"/>
      <c r="F541" s="369"/>
      <c r="G541" s="369"/>
      <c r="H541" s="369"/>
      <c r="I541" s="369"/>
      <c r="J541" s="369"/>
      <c r="K541" s="369"/>
      <c r="L541" s="369"/>
      <c r="M541" s="369"/>
      <c r="N541" s="369"/>
      <c r="O541" s="369"/>
      <c r="P541" s="369"/>
      <c r="Q541" s="369"/>
      <c r="R541" s="369"/>
      <c r="S541" s="369"/>
      <c r="T541" s="369"/>
      <c r="U541" s="369"/>
      <c r="V541" s="369"/>
      <c r="W541" s="369"/>
      <c r="X541" s="369"/>
      <c r="Y541" s="369"/>
      <c r="Z541" s="369"/>
      <c r="AA541" s="369"/>
      <c r="AB541" s="369"/>
      <c r="AC541" s="369"/>
      <c r="AD541" s="369"/>
      <c r="AE541" s="369"/>
      <c r="AF541" s="369"/>
      <c r="AG541" s="369"/>
      <c r="AH541" s="369"/>
      <c r="AI541" s="369"/>
      <c r="AJ541" s="369"/>
      <c r="AK541" s="369"/>
      <c r="AL541" s="369"/>
    </row>
    <row r="542" spans="1:38">
      <c r="A542" s="400"/>
      <c r="B542" s="369"/>
      <c r="C542" s="369"/>
      <c r="D542" s="369"/>
      <c r="E542" s="369"/>
      <c r="F542" s="369"/>
      <c r="G542" s="369"/>
      <c r="H542" s="369"/>
      <c r="I542" s="369"/>
      <c r="J542" s="369"/>
      <c r="K542" s="369"/>
      <c r="L542" s="369"/>
      <c r="M542" s="369"/>
      <c r="N542" s="369"/>
      <c r="O542" s="369"/>
      <c r="P542" s="369"/>
      <c r="Q542" s="369"/>
      <c r="R542" s="369"/>
      <c r="S542" s="369"/>
      <c r="T542" s="369"/>
      <c r="U542" s="369"/>
      <c r="V542" s="369"/>
      <c r="W542" s="369"/>
      <c r="X542" s="369"/>
      <c r="Y542" s="369"/>
      <c r="Z542" s="369"/>
      <c r="AA542" s="369"/>
      <c r="AB542" s="369"/>
      <c r="AC542" s="369"/>
      <c r="AD542" s="369"/>
      <c r="AE542" s="369"/>
      <c r="AF542" s="369"/>
      <c r="AG542" s="369"/>
      <c r="AH542" s="369"/>
      <c r="AI542" s="369"/>
      <c r="AJ542" s="369"/>
      <c r="AK542" s="369"/>
      <c r="AL542" s="369"/>
    </row>
    <row r="543" spans="1:38">
      <c r="A543" s="400"/>
      <c r="B543" s="369"/>
      <c r="C543" s="369"/>
      <c r="D543" s="369"/>
      <c r="E543" s="369"/>
      <c r="F543" s="369"/>
      <c r="G543" s="369"/>
      <c r="H543" s="369"/>
      <c r="I543" s="369"/>
      <c r="J543" s="369"/>
      <c r="K543" s="369"/>
      <c r="L543" s="369"/>
      <c r="M543" s="369"/>
      <c r="N543" s="369"/>
      <c r="O543" s="369"/>
      <c r="P543" s="369"/>
      <c r="Q543" s="369"/>
      <c r="R543" s="369"/>
      <c r="S543" s="369"/>
      <c r="T543" s="369"/>
      <c r="U543" s="369"/>
      <c r="V543" s="369"/>
      <c r="W543" s="369"/>
      <c r="X543" s="369"/>
      <c r="Y543" s="369"/>
      <c r="Z543" s="369"/>
      <c r="AA543" s="369"/>
      <c r="AB543" s="369"/>
      <c r="AC543" s="369"/>
      <c r="AD543" s="369"/>
      <c r="AE543" s="369"/>
      <c r="AF543" s="369"/>
      <c r="AG543" s="369"/>
      <c r="AH543" s="369"/>
      <c r="AI543" s="369"/>
      <c r="AJ543" s="369"/>
      <c r="AK543" s="369"/>
      <c r="AL543" s="369"/>
    </row>
    <row r="544" spans="1:38">
      <c r="A544" s="400"/>
      <c r="B544" s="369"/>
      <c r="C544" s="369"/>
      <c r="D544" s="369"/>
      <c r="E544" s="369"/>
      <c r="F544" s="369"/>
      <c r="G544" s="369"/>
      <c r="H544" s="369"/>
      <c r="I544" s="369"/>
      <c r="J544" s="369"/>
      <c r="K544" s="369"/>
      <c r="L544" s="369"/>
      <c r="M544" s="369"/>
      <c r="N544" s="369"/>
      <c r="O544" s="369"/>
      <c r="P544" s="369"/>
      <c r="Q544" s="369"/>
      <c r="R544" s="369"/>
      <c r="S544" s="369"/>
      <c r="T544" s="369"/>
      <c r="U544" s="369"/>
      <c r="V544" s="369"/>
      <c r="W544" s="369"/>
      <c r="X544" s="369"/>
      <c r="Y544" s="369"/>
      <c r="Z544" s="369"/>
      <c r="AA544" s="369"/>
      <c r="AB544" s="369"/>
      <c r="AC544" s="369"/>
      <c r="AD544" s="369"/>
      <c r="AE544" s="369"/>
      <c r="AF544" s="369"/>
      <c r="AG544" s="369"/>
      <c r="AH544" s="369"/>
      <c r="AI544" s="369"/>
      <c r="AJ544" s="369"/>
      <c r="AK544" s="369"/>
      <c r="AL544" s="369"/>
    </row>
    <row r="545" spans="1:38">
      <c r="A545" s="400"/>
      <c r="B545" s="369"/>
      <c r="C545" s="369"/>
      <c r="D545" s="369"/>
      <c r="E545" s="369"/>
      <c r="F545" s="369"/>
      <c r="G545" s="369"/>
      <c r="H545" s="369"/>
      <c r="I545" s="369"/>
      <c r="J545" s="369"/>
      <c r="K545" s="369"/>
      <c r="L545" s="369"/>
      <c r="M545" s="369"/>
      <c r="N545" s="369"/>
      <c r="O545" s="369"/>
      <c r="P545" s="369"/>
      <c r="Q545" s="369"/>
      <c r="R545" s="369"/>
      <c r="S545" s="369"/>
      <c r="T545" s="369"/>
      <c r="U545" s="369"/>
      <c r="V545" s="369"/>
      <c r="W545" s="369"/>
      <c r="X545" s="369"/>
      <c r="Y545" s="369"/>
      <c r="Z545" s="369"/>
      <c r="AA545" s="369"/>
      <c r="AB545" s="369"/>
      <c r="AC545" s="369"/>
      <c r="AD545" s="369"/>
      <c r="AE545" s="369"/>
      <c r="AF545" s="369"/>
      <c r="AG545" s="369"/>
      <c r="AH545" s="369"/>
      <c r="AI545" s="369"/>
      <c r="AJ545" s="369"/>
      <c r="AK545" s="369"/>
      <c r="AL545" s="369"/>
    </row>
    <row r="546" spans="1:38">
      <c r="A546" s="400"/>
      <c r="B546" s="369"/>
      <c r="C546" s="369"/>
      <c r="D546" s="369"/>
      <c r="E546" s="369"/>
      <c r="F546" s="369"/>
      <c r="G546" s="369"/>
      <c r="H546" s="369"/>
      <c r="I546" s="369"/>
      <c r="J546" s="369"/>
      <c r="K546" s="369"/>
      <c r="L546" s="369"/>
      <c r="M546" s="369"/>
      <c r="N546" s="369"/>
      <c r="O546" s="369"/>
      <c r="P546" s="369"/>
      <c r="Q546" s="369"/>
      <c r="R546" s="369"/>
      <c r="S546" s="369"/>
      <c r="T546" s="369"/>
      <c r="U546" s="369"/>
      <c r="V546" s="369"/>
      <c r="W546" s="369"/>
      <c r="X546" s="369"/>
      <c r="Y546" s="369"/>
      <c r="Z546" s="369"/>
      <c r="AA546" s="369"/>
      <c r="AB546" s="369"/>
      <c r="AC546" s="369"/>
      <c r="AD546" s="369"/>
      <c r="AE546" s="369"/>
      <c r="AF546" s="369"/>
      <c r="AG546" s="369"/>
      <c r="AH546" s="369"/>
      <c r="AI546" s="369"/>
      <c r="AJ546" s="369"/>
      <c r="AK546" s="369"/>
      <c r="AL546" s="369"/>
    </row>
    <row r="547" spans="1:38">
      <c r="A547" s="400"/>
      <c r="B547" s="369"/>
      <c r="C547" s="369"/>
      <c r="D547" s="369"/>
      <c r="E547" s="369"/>
      <c r="F547" s="369"/>
      <c r="G547" s="369"/>
      <c r="H547" s="369"/>
      <c r="I547" s="369"/>
      <c r="J547" s="369"/>
      <c r="K547" s="369"/>
      <c r="L547" s="369"/>
      <c r="M547" s="369"/>
      <c r="N547" s="369"/>
      <c r="O547" s="369"/>
      <c r="P547" s="369"/>
      <c r="Q547" s="369"/>
      <c r="R547" s="369"/>
      <c r="S547" s="369"/>
      <c r="T547" s="369"/>
      <c r="U547" s="369"/>
      <c r="V547" s="369"/>
      <c r="W547" s="369"/>
      <c r="X547" s="369"/>
      <c r="Y547" s="369"/>
      <c r="Z547" s="369"/>
      <c r="AA547" s="369"/>
      <c r="AB547" s="369"/>
      <c r="AC547" s="369"/>
      <c r="AD547" s="369"/>
      <c r="AE547" s="369"/>
      <c r="AF547" s="369"/>
      <c r="AG547" s="369"/>
      <c r="AH547" s="369"/>
      <c r="AI547" s="369"/>
      <c r="AJ547" s="369"/>
      <c r="AK547" s="369"/>
      <c r="AL547" s="369"/>
    </row>
    <row r="548" spans="1:38">
      <c r="A548" s="400"/>
      <c r="B548" s="369"/>
      <c r="C548" s="369"/>
      <c r="D548" s="369"/>
      <c r="E548" s="369"/>
      <c r="F548" s="369"/>
      <c r="G548" s="369"/>
      <c r="H548" s="369"/>
      <c r="I548" s="369"/>
      <c r="J548" s="369"/>
      <c r="K548" s="369"/>
      <c r="L548" s="369"/>
      <c r="M548" s="369"/>
      <c r="N548" s="369"/>
      <c r="O548" s="369"/>
      <c r="P548" s="369"/>
      <c r="Q548" s="369"/>
      <c r="R548" s="369"/>
      <c r="S548" s="369"/>
      <c r="T548" s="369"/>
      <c r="U548" s="369"/>
      <c r="V548" s="369"/>
      <c r="W548" s="369"/>
      <c r="X548" s="369"/>
      <c r="Y548" s="369"/>
      <c r="Z548" s="369"/>
      <c r="AA548" s="369"/>
      <c r="AB548" s="369"/>
      <c r="AC548" s="369"/>
      <c r="AD548" s="369"/>
      <c r="AE548" s="369"/>
      <c r="AF548" s="369"/>
      <c r="AG548" s="369"/>
      <c r="AH548" s="369"/>
      <c r="AI548" s="369"/>
      <c r="AJ548" s="369"/>
      <c r="AK548" s="369"/>
      <c r="AL548" s="369"/>
    </row>
    <row r="549" spans="1:38">
      <c r="A549" s="400"/>
      <c r="B549" s="369"/>
      <c r="C549" s="369"/>
      <c r="D549" s="369"/>
      <c r="E549" s="369"/>
      <c r="F549" s="369"/>
      <c r="G549" s="369"/>
      <c r="H549" s="369"/>
      <c r="I549" s="369"/>
      <c r="J549" s="369"/>
      <c r="K549" s="369"/>
      <c r="L549" s="369"/>
      <c r="M549" s="369"/>
      <c r="N549" s="369"/>
      <c r="O549" s="369"/>
      <c r="P549" s="369"/>
      <c r="Q549" s="369"/>
      <c r="R549" s="369"/>
      <c r="S549" s="369"/>
      <c r="T549" s="369"/>
      <c r="U549" s="369"/>
      <c r="V549" s="369"/>
      <c r="W549" s="369"/>
      <c r="X549" s="369"/>
      <c r="Y549" s="369"/>
      <c r="Z549" s="369"/>
      <c r="AA549" s="369"/>
      <c r="AB549" s="369"/>
      <c r="AC549" s="369"/>
      <c r="AD549" s="369"/>
      <c r="AE549" s="369"/>
      <c r="AF549" s="369"/>
      <c r="AG549" s="369"/>
      <c r="AH549" s="369"/>
      <c r="AI549" s="369"/>
      <c r="AJ549" s="369"/>
      <c r="AK549" s="369"/>
      <c r="AL549" s="369"/>
    </row>
    <row r="550" spans="1:38">
      <c r="A550" s="400"/>
      <c r="B550" s="369"/>
      <c r="C550" s="369"/>
      <c r="D550" s="369"/>
      <c r="E550" s="369"/>
      <c r="F550" s="369"/>
      <c r="G550" s="369"/>
      <c r="H550" s="369"/>
      <c r="I550" s="369"/>
      <c r="J550" s="369"/>
      <c r="K550" s="369"/>
      <c r="L550" s="369"/>
      <c r="M550" s="369"/>
      <c r="N550" s="369"/>
      <c r="O550" s="369"/>
      <c r="P550" s="369"/>
      <c r="Q550" s="369"/>
      <c r="R550" s="369"/>
      <c r="S550" s="369"/>
      <c r="T550" s="369"/>
      <c r="U550" s="369"/>
      <c r="V550" s="369"/>
      <c r="W550" s="369"/>
      <c r="X550" s="369"/>
      <c r="Y550" s="369"/>
      <c r="Z550" s="369"/>
      <c r="AA550" s="369"/>
      <c r="AB550" s="369"/>
      <c r="AC550" s="369"/>
      <c r="AD550" s="369"/>
      <c r="AE550" s="369"/>
      <c r="AF550" s="369"/>
      <c r="AG550" s="369"/>
      <c r="AH550" s="369"/>
      <c r="AI550" s="369"/>
      <c r="AJ550" s="369"/>
      <c r="AK550" s="369"/>
      <c r="AL550" s="369"/>
    </row>
    <row r="551" spans="1:38">
      <c r="A551" s="400"/>
      <c r="B551" s="369"/>
      <c r="C551" s="369"/>
      <c r="D551" s="369"/>
      <c r="E551" s="369"/>
      <c r="F551" s="369"/>
      <c r="G551" s="369"/>
      <c r="H551" s="369"/>
      <c r="I551" s="369"/>
      <c r="J551" s="369"/>
      <c r="K551" s="369"/>
      <c r="L551" s="369"/>
      <c r="M551" s="369"/>
      <c r="N551" s="369"/>
      <c r="O551" s="369"/>
      <c r="P551" s="369"/>
      <c r="Q551" s="369"/>
      <c r="R551" s="369"/>
      <c r="S551" s="369"/>
      <c r="T551" s="369"/>
      <c r="U551" s="369"/>
      <c r="V551" s="369"/>
      <c r="W551" s="369"/>
      <c r="X551" s="369"/>
      <c r="Y551" s="369"/>
      <c r="Z551" s="369"/>
      <c r="AA551" s="369"/>
      <c r="AB551" s="369"/>
      <c r="AC551" s="369"/>
      <c r="AD551" s="369"/>
      <c r="AE551" s="369"/>
      <c r="AF551" s="369"/>
      <c r="AG551" s="369"/>
      <c r="AH551" s="369"/>
      <c r="AI551" s="369"/>
      <c r="AJ551" s="369"/>
      <c r="AK551" s="369"/>
      <c r="AL551" s="369"/>
    </row>
    <row r="552" spans="1:38">
      <c r="A552" s="400"/>
      <c r="B552" s="369"/>
      <c r="C552" s="369"/>
      <c r="D552" s="369"/>
      <c r="E552" s="369"/>
      <c r="F552" s="369"/>
      <c r="G552" s="369"/>
      <c r="H552" s="369"/>
      <c r="I552" s="369"/>
      <c r="J552" s="369"/>
      <c r="K552" s="369"/>
      <c r="L552" s="369"/>
      <c r="M552" s="369"/>
      <c r="N552" s="369"/>
      <c r="O552" s="369"/>
      <c r="P552" s="369"/>
      <c r="Q552" s="369"/>
      <c r="R552" s="369"/>
      <c r="S552" s="369"/>
      <c r="T552" s="369"/>
      <c r="U552" s="369"/>
      <c r="V552" s="369"/>
      <c r="W552" s="369"/>
      <c r="X552" s="369"/>
      <c r="Y552" s="369"/>
      <c r="Z552" s="369"/>
      <c r="AA552" s="369"/>
      <c r="AB552" s="369"/>
      <c r="AC552" s="369"/>
      <c r="AD552" s="369"/>
      <c r="AE552" s="369"/>
      <c r="AF552" s="369"/>
      <c r="AG552" s="369"/>
      <c r="AH552" s="369"/>
      <c r="AI552" s="369"/>
      <c r="AJ552" s="369"/>
      <c r="AK552" s="369"/>
      <c r="AL552" s="369"/>
    </row>
    <row r="553" spans="1:38" ht="27" customHeight="1">
      <c r="A553" s="400"/>
      <c r="B553" s="369"/>
      <c r="C553" s="369"/>
      <c r="D553" s="369"/>
      <c r="E553" s="369"/>
      <c r="F553" s="369"/>
      <c r="G553" s="369"/>
      <c r="H553" s="369"/>
      <c r="I553" s="369"/>
      <c r="J553" s="369"/>
      <c r="K553" s="369"/>
      <c r="L553" s="369"/>
      <c r="M553" s="369"/>
      <c r="N553" s="369"/>
      <c r="O553" s="369"/>
      <c r="P553" s="369"/>
      <c r="Q553" s="369"/>
      <c r="R553" s="369"/>
      <c r="S553" s="369"/>
      <c r="T553" s="369"/>
      <c r="U553" s="369"/>
      <c r="V553" s="369"/>
      <c r="W553" s="369"/>
      <c r="X553" s="369"/>
      <c r="Y553" s="369"/>
      <c r="Z553" s="369"/>
      <c r="AA553" s="369"/>
      <c r="AB553" s="369"/>
      <c r="AC553" s="369"/>
      <c r="AD553" s="369"/>
      <c r="AE553" s="369"/>
      <c r="AF553" s="369"/>
      <c r="AG553" s="369"/>
      <c r="AH553" s="369"/>
      <c r="AI553" s="369"/>
      <c r="AJ553" s="369"/>
      <c r="AK553" s="369"/>
      <c r="AL553" s="369"/>
    </row>
    <row r="554" spans="1:38">
      <c r="A554" s="400"/>
      <c r="B554" s="369"/>
      <c r="C554" s="369"/>
      <c r="D554" s="369"/>
      <c r="E554" s="369"/>
      <c r="F554" s="369"/>
      <c r="G554" s="369"/>
      <c r="H554" s="369"/>
      <c r="I554" s="369"/>
      <c r="J554" s="369"/>
      <c r="K554" s="369"/>
      <c r="L554" s="369"/>
      <c r="M554" s="369"/>
      <c r="N554" s="369"/>
      <c r="O554" s="369"/>
      <c r="P554" s="369"/>
      <c r="Q554" s="369"/>
      <c r="R554" s="369"/>
      <c r="S554" s="369"/>
      <c r="T554" s="369"/>
      <c r="U554" s="369"/>
      <c r="V554" s="369"/>
      <c r="W554" s="369"/>
      <c r="X554" s="369"/>
      <c r="Y554" s="369"/>
      <c r="Z554" s="369"/>
      <c r="AA554" s="369"/>
      <c r="AB554" s="369"/>
      <c r="AC554" s="369"/>
      <c r="AD554" s="369"/>
      <c r="AE554" s="369"/>
      <c r="AF554" s="369"/>
      <c r="AG554" s="369"/>
      <c r="AH554" s="369"/>
      <c r="AI554" s="369"/>
      <c r="AJ554" s="369"/>
      <c r="AK554" s="369"/>
      <c r="AL554" s="369"/>
    </row>
    <row r="555" spans="1:38" ht="29.1" customHeight="1">
      <c r="A555" s="400"/>
      <c r="B555" s="369"/>
      <c r="C555" s="369"/>
      <c r="D555" s="369"/>
      <c r="E555" s="369"/>
      <c r="F555" s="369"/>
      <c r="G555" s="369"/>
      <c r="H555" s="369"/>
      <c r="I555" s="369"/>
      <c r="J555" s="369"/>
      <c r="K555" s="369"/>
      <c r="L555" s="369"/>
      <c r="M555" s="369"/>
      <c r="N555" s="369"/>
      <c r="O555" s="369"/>
      <c r="P555" s="369"/>
      <c r="Q555" s="369"/>
      <c r="R555" s="369"/>
      <c r="S555" s="369"/>
      <c r="T555" s="369"/>
      <c r="U555" s="369"/>
      <c r="V555" s="369"/>
      <c r="W555" s="369"/>
      <c r="X555" s="369"/>
      <c r="Y555" s="369"/>
      <c r="Z555" s="369"/>
      <c r="AA555" s="369"/>
      <c r="AB555" s="369"/>
      <c r="AC555" s="369"/>
      <c r="AD555" s="369"/>
      <c r="AE555" s="369"/>
      <c r="AF555" s="369"/>
      <c r="AG555" s="369"/>
      <c r="AH555" s="369"/>
      <c r="AI555" s="369"/>
      <c r="AJ555" s="369"/>
      <c r="AK555" s="369"/>
      <c r="AL555" s="369"/>
    </row>
    <row r="556" spans="1:38">
      <c r="A556" s="400"/>
      <c r="B556" s="369"/>
      <c r="C556" s="369"/>
      <c r="D556" s="369"/>
      <c r="E556" s="369"/>
      <c r="F556" s="369"/>
      <c r="G556" s="369"/>
      <c r="H556" s="369"/>
      <c r="I556" s="369"/>
      <c r="J556" s="369"/>
      <c r="K556" s="369"/>
      <c r="L556" s="369"/>
      <c r="M556" s="369"/>
      <c r="N556" s="369"/>
      <c r="O556" s="369"/>
      <c r="P556" s="369"/>
      <c r="Q556" s="369"/>
      <c r="R556" s="369"/>
      <c r="S556" s="369"/>
      <c r="T556" s="369"/>
      <c r="U556" s="369"/>
      <c r="V556" s="369"/>
      <c r="W556" s="369"/>
      <c r="X556" s="369"/>
      <c r="Y556" s="369"/>
      <c r="Z556" s="369"/>
      <c r="AA556" s="369"/>
      <c r="AB556" s="369"/>
      <c r="AC556" s="369"/>
      <c r="AD556" s="369"/>
      <c r="AE556" s="369"/>
      <c r="AF556" s="369"/>
      <c r="AG556" s="369"/>
      <c r="AH556" s="369"/>
      <c r="AI556" s="369"/>
      <c r="AJ556" s="369"/>
      <c r="AK556" s="369"/>
      <c r="AL556" s="369"/>
    </row>
    <row r="557" spans="1:38">
      <c r="A557" s="400"/>
      <c r="B557" s="369"/>
      <c r="C557" s="369"/>
      <c r="D557" s="369"/>
      <c r="E557" s="369"/>
      <c r="F557" s="369"/>
      <c r="G557" s="369"/>
      <c r="H557" s="369"/>
      <c r="I557" s="369"/>
      <c r="J557" s="369"/>
      <c r="K557" s="369"/>
      <c r="L557" s="369"/>
      <c r="M557" s="369"/>
      <c r="N557" s="369"/>
      <c r="O557" s="369"/>
      <c r="P557" s="369"/>
      <c r="Q557" s="369"/>
      <c r="R557" s="369"/>
      <c r="S557" s="369"/>
      <c r="T557" s="369"/>
      <c r="U557" s="369"/>
      <c r="V557" s="369"/>
      <c r="W557" s="369"/>
      <c r="X557" s="369"/>
      <c r="Y557" s="369"/>
      <c r="Z557" s="369"/>
      <c r="AA557" s="369"/>
      <c r="AB557" s="369"/>
      <c r="AC557" s="369"/>
      <c r="AD557" s="369"/>
      <c r="AE557" s="369"/>
      <c r="AF557" s="369"/>
      <c r="AG557" s="369"/>
      <c r="AH557" s="369"/>
      <c r="AI557" s="369"/>
      <c r="AJ557" s="369"/>
      <c r="AK557" s="369"/>
      <c r="AL557" s="369"/>
    </row>
    <row r="558" spans="1:38">
      <c r="A558" s="400"/>
      <c r="B558" s="369"/>
      <c r="C558" s="369"/>
      <c r="D558" s="369"/>
      <c r="E558" s="369"/>
      <c r="F558" s="369"/>
      <c r="G558" s="369"/>
      <c r="H558" s="369"/>
      <c r="I558" s="369"/>
      <c r="J558" s="369"/>
      <c r="K558" s="369"/>
      <c r="L558" s="369"/>
      <c r="M558" s="369"/>
      <c r="N558" s="369"/>
      <c r="O558" s="369"/>
      <c r="P558" s="369"/>
      <c r="Q558" s="369"/>
      <c r="R558" s="369"/>
      <c r="S558" s="369"/>
      <c r="T558" s="369"/>
      <c r="U558" s="369"/>
      <c r="V558" s="369"/>
      <c r="W558" s="369"/>
      <c r="X558" s="369"/>
      <c r="Y558" s="369"/>
      <c r="Z558" s="369"/>
      <c r="AA558" s="369"/>
      <c r="AB558" s="369"/>
      <c r="AC558" s="369"/>
      <c r="AD558" s="369"/>
      <c r="AE558" s="369"/>
      <c r="AF558" s="369"/>
      <c r="AG558" s="369"/>
      <c r="AH558" s="369"/>
      <c r="AI558" s="369"/>
      <c r="AJ558" s="369"/>
      <c r="AK558" s="369"/>
      <c r="AL558" s="369"/>
    </row>
    <row r="559" spans="1:38">
      <c r="A559" s="400"/>
      <c r="B559" s="369"/>
      <c r="C559" s="369"/>
      <c r="D559" s="369"/>
      <c r="E559" s="369"/>
      <c r="F559" s="369"/>
      <c r="G559" s="369"/>
      <c r="H559" s="369"/>
      <c r="I559" s="369"/>
      <c r="J559" s="369"/>
      <c r="K559" s="369"/>
      <c r="L559" s="369"/>
      <c r="M559" s="369"/>
      <c r="N559" s="369"/>
      <c r="O559" s="369"/>
      <c r="P559" s="369"/>
      <c r="Q559" s="369"/>
      <c r="R559" s="369"/>
      <c r="S559" s="369"/>
      <c r="T559" s="369"/>
      <c r="U559" s="369"/>
      <c r="V559" s="369"/>
      <c r="W559" s="369"/>
      <c r="X559" s="369"/>
      <c r="Y559" s="369"/>
      <c r="Z559" s="369"/>
      <c r="AA559" s="369"/>
      <c r="AB559" s="369"/>
      <c r="AC559" s="369"/>
      <c r="AD559" s="369"/>
      <c r="AE559" s="369"/>
      <c r="AF559" s="369"/>
      <c r="AG559" s="369"/>
      <c r="AH559" s="369"/>
      <c r="AI559" s="369"/>
      <c r="AJ559" s="369"/>
      <c r="AK559" s="369"/>
      <c r="AL559" s="369"/>
    </row>
    <row r="560" spans="1:38">
      <c r="A560" s="400"/>
      <c r="B560" s="369"/>
      <c r="C560" s="369"/>
      <c r="D560" s="369"/>
      <c r="E560" s="369"/>
      <c r="F560" s="369"/>
      <c r="G560" s="369"/>
      <c r="H560" s="369"/>
      <c r="I560" s="369"/>
      <c r="J560" s="369"/>
      <c r="K560" s="369"/>
      <c r="L560" s="369"/>
      <c r="M560" s="369"/>
      <c r="N560" s="369"/>
      <c r="O560" s="369"/>
      <c r="P560" s="369"/>
      <c r="Q560" s="369"/>
      <c r="R560" s="369"/>
      <c r="S560" s="369"/>
      <c r="T560" s="369"/>
      <c r="U560" s="369"/>
      <c r="V560" s="369"/>
      <c r="W560" s="369"/>
      <c r="X560" s="369"/>
      <c r="Y560" s="369"/>
      <c r="Z560" s="369"/>
      <c r="AA560" s="369"/>
      <c r="AB560" s="369"/>
      <c r="AC560" s="369"/>
      <c r="AD560" s="369"/>
      <c r="AE560" s="369"/>
      <c r="AF560" s="369"/>
      <c r="AG560" s="369"/>
      <c r="AH560" s="369"/>
      <c r="AI560" s="369"/>
      <c r="AJ560" s="369"/>
      <c r="AK560" s="369"/>
      <c r="AL560" s="369"/>
    </row>
    <row r="561" spans="1:38" ht="15" customHeight="1">
      <c r="A561" s="400"/>
      <c r="B561" s="369"/>
      <c r="C561" s="369"/>
      <c r="D561" s="369"/>
      <c r="E561" s="369"/>
      <c r="F561" s="369"/>
      <c r="G561" s="369"/>
      <c r="H561" s="369"/>
      <c r="I561" s="369"/>
      <c r="J561" s="369"/>
      <c r="K561" s="369"/>
      <c r="L561" s="369"/>
      <c r="M561" s="369"/>
      <c r="N561" s="369"/>
      <c r="O561" s="369"/>
      <c r="P561" s="369"/>
      <c r="Q561" s="369"/>
      <c r="R561" s="369"/>
      <c r="S561" s="369"/>
      <c r="T561" s="369"/>
      <c r="U561" s="369"/>
      <c r="V561" s="369"/>
      <c r="W561" s="369"/>
      <c r="X561" s="369"/>
      <c r="Y561" s="369"/>
      <c r="Z561" s="369"/>
      <c r="AA561" s="369"/>
      <c r="AB561" s="369"/>
      <c r="AC561" s="369"/>
      <c r="AD561" s="369"/>
      <c r="AE561" s="369"/>
      <c r="AF561" s="369"/>
      <c r="AG561" s="369"/>
      <c r="AH561" s="369"/>
      <c r="AI561" s="369"/>
      <c r="AJ561" s="369"/>
      <c r="AK561" s="369"/>
      <c r="AL561" s="369"/>
    </row>
    <row r="562" spans="1:38">
      <c r="A562" s="400"/>
      <c r="B562" s="369"/>
      <c r="C562" s="369"/>
      <c r="D562" s="369"/>
      <c r="E562" s="369"/>
      <c r="F562" s="369"/>
      <c r="G562" s="369"/>
      <c r="H562" s="369"/>
      <c r="I562" s="369"/>
      <c r="J562" s="369"/>
      <c r="K562" s="369"/>
      <c r="L562" s="369"/>
      <c r="M562" s="369"/>
      <c r="N562" s="369"/>
      <c r="O562" s="369"/>
      <c r="P562" s="369"/>
      <c r="Q562" s="369"/>
      <c r="R562" s="369"/>
      <c r="S562" s="369"/>
      <c r="T562" s="369"/>
      <c r="U562" s="369"/>
      <c r="V562" s="369"/>
      <c r="W562" s="369"/>
      <c r="X562" s="369"/>
      <c r="Y562" s="369"/>
      <c r="Z562" s="369"/>
      <c r="AA562" s="369"/>
      <c r="AB562" s="369"/>
      <c r="AC562" s="369"/>
      <c r="AD562" s="369"/>
      <c r="AE562" s="369"/>
      <c r="AF562" s="369"/>
      <c r="AG562" s="369"/>
      <c r="AH562" s="369"/>
      <c r="AI562" s="369"/>
      <c r="AJ562" s="369"/>
      <c r="AK562" s="369"/>
      <c r="AL562" s="369"/>
    </row>
    <row r="563" spans="1:38" ht="15" customHeight="1">
      <c r="A563" s="400"/>
      <c r="B563" s="369"/>
      <c r="C563" s="369"/>
      <c r="D563" s="369"/>
      <c r="E563" s="369"/>
      <c r="F563" s="369"/>
      <c r="G563" s="369"/>
      <c r="H563" s="369"/>
      <c r="I563" s="369"/>
      <c r="J563" s="369"/>
      <c r="K563" s="369"/>
      <c r="L563" s="369"/>
      <c r="M563" s="369"/>
      <c r="N563" s="369"/>
      <c r="O563" s="369"/>
      <c r="P563" s="369"/>
      <c r="Q563" s="369"/>
      <c r="R563" s="369"/>
      <c r="S563" s="369"/>
      <c r="T563" s="369"/>
      <c r="U563" s="369"/>
      <c r="V563" s="369"/>
      <c r="W563" s="369"/>
      <c r="X563" s="369"/>
      <c r="Y563" s="369"/>
      <c r="Z563" s="369"/>
      <c r="AA563" s="369"/>
      <c r="AB563" s="369"/>
      <c r="AC563" s="369"/>
      <c r="AD563" s="369"/>
      <c r="AE563" s="369"/>
      <c r="AF563" s="369"/>
      <c r="AG563" s="369"/>
      <c r="AH563" s="369"/>
      <c r="AI563" s="369"/>
      <c r="AJ563" s="369"/>
      <c r="AK563" s="369"/>
      <c r="AL563" s="369"/>
    </row>
    <row r="564" spans="1:38">
      <c r="A564" s="400"/>
      <c r="B564" s="369"/>
      <c r="C564" s="369"/>
      <c r="D564" s="369"/>
      <c r="E564" s="369"/>
      <c r="F564" s="369"/>
      <c r="G564" s="369"/>
      <c r="H564" s="369"/>
      <c r="I564" s="369"/>
      <c r="J564" s="369"/>
      <c r="K564" s="369"/>
      <c r="L564" s="369"/>
      <c r="M564" s="369"/>
      <c r="N564" s="369"/>
      <c r="O564" s="369"/>
      <c r="P564" s="369"/>
      <c r="Q564" s="369"/>
      <c r="R564" s="369"/>
      <c r="S564" s="369"/>
      <c r="T564" s="369"/>
      <c r="U564" s="369"/>
      <c r="V564" s="369"/>
      <c r="W564" s="369"/>
      <c r="X564" s="369"/>
      <c r="Y564" s="369"/>
      <c r="Z564" s="369"/>
      <c r="AA564" s="369"/>
      <c r="AB564" s="369"/>
      <c r="AC564" s="369"/>
      <c r="AD564" s="369"/>
      <c r="AE564" s="369"/>
      <c r="AF564" s="369"/>
      <c r="AG564" s="369"/>
      <c r="AH564" s="369"/>
      <c r="AI564" s="369"/>
      <c r="AJ564" s="369"/>
      <c r="AK564" s="369"/>
      <c r="AL564" s="369"/>
    </row>
    <row r="565" spans="1:38" ht="29.55" customHeight="1">
      <c r="A565" s="400"/>
      <c r="B565" s="369"/>
      <c r="C565" s="369"/>
      <c r="D565" s="369"/>
      <c r="E565" s="369"/>
      <c r="F565" s="369"/>
      <c r="G565" s="369"/>
      <c r="H565" s="369"/>
      <c r="I565" s="369"/>
      <c r="J565" s="369"/>
      <c r="K565" s="369"/>
      <c r="L565" s="369"/>
      <c r="M565" s="369"/>
      <c r="N565" s="369"/>
      <c r="O565" s="369"/>
      <c r="P565" s="369"/>
      <c r="Q565" s="369"/>
      <c r="R565" s="369"/>
      <c r="S565" s="369"/>
      <c r="T565" s="369"/>
      <c r="U565" s="369"/>
      <c r="V565" s="369"/>
      <c r="W565" s="369"/>
      <c r="X565" s="369"/>
      <c r="Y565" s="369"/>
      <c r="Z565" s="369"/>
      <c r="AA565" s="369"/>
      <c r="AB565" s="369"/>
      <c r="AC565" s="369"/>
      <c r="AD565" s="369"/>
      <c r="AE565" s="369"/>
      <c r="AF565" s="369"/>
      <c r="AG565" s="369"/>
      <c r="AH565" s="369"/>
      <c r="AI565" s="369"/>
      <c r="AJ565" s="369"/>
      <c r="AK565" s="369"/>
      <c r="AL565" s="369"/>
    </row>
    <row r="566" spans="1:38">
      <c r="A566" s="400"/>
      <c r="B566" s="369"/>
      <c r="C566" s="369"/>
      <c r="D566" s="369"/>
      <c r="E566" s="369"/>
      <c r="F566" s="369"/>
      <c r="G566" s="369"/>
      <c r="H566" s="369"/>
      <c r="I566" s="369"/>
      <c r="J566" s="369"/>
      <c r="K566" s="369"/>
      <c r="L566" s="369"/>
      <c r="M566" s="369"/>
      <c r="N566" s="369"/>
      <c r="O566" s="369"/>
      <c r="P566" s="369"/>
      <c r="Q566" s="369"/>
      <c r="R566" s="369"/>
      <c r="S566" s="369"/>
      <c r="T566" s="369"/>
      <c r="U566" s="369"/>
      <c r="V566" s="369"/>
      <c r="W566" s="369"/>
      <c r="X566" s="369"/>
      <c r="Y566" s="369"/>
      <c r="Z566" s="369"/>
      <c r="AA566" s="369"/>
      <c r="AB566" s="369"/>
      <c r="AC566" s="369"/>
      <c r="AD566" s="369"/>
      <c r="AE566" s="369"/>
      <c r="AF566" s="369"/>
      <c r="AG566" s="369"/>
      <c r="AH566" s="369"/>
      <c r="AI566" s="369"/>
      <c r="AJ566" s="369"/>
      <c r="AK566" s="369"/>
      <c r="AL566" s="369"/>
    </row>
    <row r="567" spans="1:38">
      <c r="A567" s="400"/>
      <c r="B567" s="369"/>
      <c r="C567" s="369"/>
      <c r="D567" s="369"/>
      <c r="E567" s="369"/>
      <c r="F567" s="369"/>
      <c r="G567" s="369"/>
      <c r="H567" s="369"/>
      <c r="I567" s="369"/>
      <c r="J567" s="369"/>
      <c r="K567" s="369"/>
      <c r="L567" s="369"/>
      <c r="M567" s="369"/>
      <c r="N567" s="369"/>
      <c r="O567" s="369"/>
      <c r="P567" s="369"/>
      <c r="Q567" s="369"/>
      <c r="R567" s="369"/>
      <c r="S567" s="369"/>
      <c r="T567" s="369"/>
      <c r="U567" s="369"/>
      <c r="V567" s="369"/>
      <c r="W567" s="369"/>
      <c r="X567" s="369"/>
      <c r="Y567" s="369"/>
      <c r="Z567" s="369"/>
      <c r="AA567" s="369"/>
      <c r="AB567" s="369"/>
      <c r="AC567" s="369"/>
      <c r="AD567" s="369"/>
      <c r="AE567" s="369"/>
      <c r="AF567" s="369"/>
      <c r="AG567" s="369"/>
      <c r="AH567" s="369"/>
      <c r="AI567" s="369"/>
      <c r="AJ567" s="369"/>
      <c r="AK567" s="369"/>
      <c r="AL567" s="369"/>
    </row>
    <row r="568" spans="1:38">
      <c r="A568" s="400"/>
      <c r="B568" s="369"/>
      <c r="C568" s="369"/>
      <c r="D568" s="369"/>
      <c r="E568" s="369"/>
      <c r="F568" s="369"/>
      <c r="G568" s="369"/>
      <c r="H568" s="369"/>
      <c r="I568" s="369"/>
      <c r="J568" s="369"/>
      <c r="K568" s="369"/>
      <c r="L568" s="369"/>
      <c r="M568" s="369"/>
      <c r="N568" s="369"/>
      <c r="O568" s="369"/>
      <c r="P568" s="369"/>
      <c r="Q568" s="369"/>
      <c r="R568" s="369"/>
      <c r="S568" s="369"/>
      <c r="T568" s="369"/>
      <c r="U568" s="369"/>
      <c r="V568" s="369"/>
      <c r="W568" s="369"/>
      <c r="X568" s="369"/>
      <c r="Y568" s="369"/>
      <c r="Z568" s="369"/>
      <c r="AA568" s="369"/>
      <c r="AB568" s="369"/>
      <c r="AC568" s="369"/>
      <c r="AD568" s="369"/>
      <c r="AE568" s="369"/>
      <c r="AF568" s="369"/>
      <c r="AG568" s="369"/>
      <c r="AH568" s="369"/>
      <c r="AI568" s="369"/>
      <c r="AJ568" s="369"/>
      <c r="AK568" s="369"/>
      <c r="AL568" s="369"/>
    </row>
    <row r="569" spans="1:38">
      <c r="A569" s="400"/>
      <c r="B569" s="369"/>
      <c r="C569" s="369"/>
      <c r="D569" s="369"/>
      <c r="E569" s="369"/>
      <c r="F569" s="369"/>
      <c r="G569" s="369"/>
      <c r="H569" s="369"/>
      <c r="I569" s="369"/>
      <c r="J569" s="369"/>
      <c r="K569" s="369"/>
      <c r="L569" s="369"/>
      <c r="M569" s="369"/>
      <c r="N569" s="369"/>
      <c r="O569" s="369"/>
      <c r="P569" s="369"/>
      <c r="Q569" s="369"/>
      <c r="R569" s="369"/>
      <c r="S569" s="369"/>
      <c r="T569" s="369"/>
      <c r="U569" s="369"/>
      <c r="V569" s="369"/>
      <c r="W569" s="369"/>
      <c r="X569" s="369"/>
      <c r="Y569" s="369"/>
      <c r="Z569" s="369"/>
      <c r="AA569" s="369"/>
      <c r="AB569" s="369"/>
      <c r="AC569" s="369"/>
      <c r="AD569" s="369"/>
      <c r="AE569" s="369"/>
      <c r="AF569" s="369"/>
      <c r="AG569" s="369"/>
      <c r="AH569" s="369"/>
      <c r="AI569" s="369"/>
      <c r="AJ569" s="369"/>
      <c r="AK569" s="369"/>
      <c r="AL569" s="369"/>
    </row>
    <row r="570" spans="1:38">
      <c r="A570" s="400"/>
      <c r="B570" s="369"/>
      <c r="C570" s="369"/>
      <c r="D570" s="369"/>
      <c r="E570" s="369"/>
      <c r="F570" s="369"/>
      <c r="G570" s="369"/>
      <c r="H570" s="369"/>
      <c r="I570" s="369"/>
      <c r="J570" s="369"/>
      <c r="K570" s="369"/>
      <c r="L570" s="369"/>
      <c r="M570" s="369"/>
      <c r="N570" s="369"/>
      <c r="O570" s="369"/>
      <c r="P570" s="369"/>
      <c r="Q570" s="369"/>
      <c r="R570" s="369"/>
      <c r="S570" s="369"/>
      <c r="T570" s="369"/>
      <c r="U570" s="369"/>
      <c r="V570" s="369"/>
      <c r="W570" s="369"/>
      <c r="X570" s="369"/>
      <c r="Y570" s="369"/>
      <c r="Z570" s="369"/>
      <c r="AA570" s="369"/>
      <c r="AB570" s="369"/>
      <c r="AC570" s="369"/>
      <c r="AD570" s="369"/>
      <c r="AE570" s="369"/>
      <c r="AF570" s="369"/>
      <c r="AG570" s="369"/>
      <c r="AH570" s="369"/>
      <c r="AI570" s="369"/>
      <c r="AJ570" s="369"/>
      <c r="AK570" s="369"/>
      <c r="AL570" s="369"/>
    </row>
    <row r="571" spans="1:38">
      <c r="A571" s="400"/>
      <c r="B571" s="369"/>
      <c r="C571" s="369"/>
      <c r="D571" s="369"/>
      <c r="E571" s="369"/>
      <c r="F571" s="369"/>
      <c r="G571" s="369"/>
      <c r="H571" s="369"/>
      <c r="I571" s="369"/>
      <c r="J571" s="369"/>
      <c r="K571" s="369"/>
      <c r="L571" s="369"/>
      <c r="M571" s="369"/>
      <c r="N571" s="369"/>
      <c r="O571" s="369"/>
      <c r="P571" s="369"/>
      <c r="Q571" s="369"/>
      <c r="R571" s="369"/>
      <c r="S571" s="369"/>
      <c r="T571" s="369"/>
      <c r="U571" s="369"/>
      <c r="V571" s="369"/>
      <c r="W571" s="369"/>
      <c r="X571" s="369"/>
      <c r="Y571" s="369"/>
      <c r="Z571" s="369"/>
      <c r="AA571" s="369"/>
      <c r="AB571" s="369"/>
      <c r="AC571" s="369"/>
      <c r="AD571" s="369"/>
      <c r="AE571" s="369"/>
      <c r="AF571" s="369"/>
      <c r="AG571" s="369"/>
      <c r="AH571" s="369"/>
      <c r="AI571" s="369"/>
      <c r="AJ571" s="369"/>
      <c r="AK571" s="369"/>
      <c r="AL571" s="369"/>
    </row>
    <row r="572" spans="1:38">
      <c r="A572" s="400"/>
      <c r="B572" s="369"/>
      <c r="C572" s="369"/>
      <c r="D572" s="369"/>
      <c r="E572" s="369"/>
      <c r="F572" s="369"/>
      <c r="G572" s="369"/>
      <c r="H572" s="369"/>
      <c r="I572" s="369"/>
      <c r="J572" s="369"/>
      <c r="K572" s="369"/>
      <c r="L572" s="369"/>
      <c r="M572" s="369"/>
      <c r="N572" s="369"/>
      <c r="O572" s="369"/>
      <c r="P572" s="369"/>
      <c r="Q572" s="369"/>
      <c r="R572" s="369"/>
      <c r="S572" s="369"/>
      <c r="T572" s="369"/>
      <c r="U572" s="369"/>
      <c r="V572" s="369"/>
      <c r="W572" s="369"/>
      <c r="X572" s="369"/>
      <c r="Y572" s="369"/>
      <c r="Z572" s="369"/>
      <c r="AA572" s="369"/>
      <c r="AB572" s="369"/>
      <c r="AC572" s="369"/>
      <c r="AD572" s="369"/>
      <c r="AE572" s="369"/>
      <c r="AF572" s="369"/>
      <c r="AG572" s="369"/>
      <c r="AH572" s="369"/>
      <c r="AI572" s="369"/>
      <c r="AJ572" s="369"/>
      <c r="AK572" s="369"/>
      <c r="AL572" s="369"/>
    </row>
    <row r="573" spans="1:38" ht="15" customHeight="1">
      <c r="A573" s="400"/>
      <c r="B573" s="369"/>
      <c r="C573" s="369"/>
      <c r="D573" s="369"/>
      <c r="E573" s="369"/>
      <c r="F573" s="369"/>
      <c r="G573" s="369"/>
      <c r="H573" s="369"/>
      <c r="I573" s="369"/>
      <c r="J573" s="369"/>
      <c r="K573" s="369"/>
      <c r="L573" s="369"/>
      <c r="M573" s="369"/>
      <c r="N573" s="369"/>
      <c r="O573" s="369"/>
      <c r="P573" s="369"/>
      <c r="Q573" s="369"/>
      <c r="R573" s="369"/>
      <c r="S573" s="369"/>
      <c r="T573" s="369"/>
      <c r="U573" s="369"/>
      <c r="V573" s="369"/>
      <c r="W573" s="369"/>
      <c r="X573" s="369"/>
      <c r="Y573" s="369"/>
      <c r="Z573" s="369"/>
      <c r="AA573" s="369"/>
      <c r="AB573" s="369"/>
      <c r="AC573" s="369"/>
      <c r="AD573" s="369"/>
      <c r="AE573" s="369"/>
      <c r="AF573" s="369"/>
      <c r="AG573" s="369"/>
      <c r="AH573" s="369"/>
      <c r="AI573" s="369"/>
      <c r="AJ573" s="369"/>
      <c r="AK573" s="369"/>
      <c r="AL573" s="369"/>
    </row>
    <row r="574" spans="1:38">
      <c r="A574" s="400"/>
      <c r="B574" s="369"/>
      <c r="C574" s="369"/>
      <c r="D574" s="369"/>
      <c r="E574" s="369"/>
      <c r="F574" s="369"/>
      <c r="G574" s="369"/>
      <c r="H574" s="369"/>
      <c r="I574" s="369"/>
      <c r="J574" s="369"/>
      <c r="K574" s="369"/>
      <c r="L574" s="369"/>
      <c r="M574" s="369"/>
      <c r="N574" s="369"/>
      <c r="O574" s="369"/>
      <c r="P574" s="369"/>
      <c r="Q574" s="369"/>
      <c r="R574" s="369"/>
      <c r="S574" s="369"/>
      <c r="T574" s="369"/>
      <c r="U574" s="369"/>
      <c r="V574" s="369"/>
      <c r="W574" s="369"/>
      <c r="X574" s="369"/>
      <c r="Y574" s="369"/>
      <c r="Z574" s="369"/>
      <c r="AA574" s="369"/>
      <c r="AB574" s="369"/>
      <c r="AC574" s="369"/>
      <c r="AD574" s="369"/>
      <c r="AE574" s="369"/>
      <c r="AF574" s="369"/>
      <c r="AG574" s="369"/>
      <c r="AH574" s="369"/>
      <c r="AI574" s="369"/>
      <c r="AJ574" s="369"/>
      <c r="AK574" s="369"/>
      <c r="AL574" s="369"/>
    </row>
    <row r="575" spans="1:38">
      <c r="A575" s="400"/>
      <c r="B575" s="369"/>
      <c r="C575" s="369"/>
      <c r="D575" s="369"/>
      <c r="E575" s="369"/>
      <c r="F575" s="369"/>
      <c r="G575" s="369"/>
      <c r="H575" s="369"/>
      <c r="I575" s="369"/>
      <c r="J575" s="369"/>
      <c r="K575" s="369"/>
      <c r="L575" s="369"/>
      <c r="M575" s="369"/>
      <c r="N575" s="369"/>
      <c r="O575" s="369"/>
      <c r="P575" s="369"/>
      <c r="Q575" s="369"/>
      <c r="R575" s="369"/>
      <c r="S575" s="369"/>
      <c r="T575" s="369"/>
      <c r="U575" s="369"/>
      <c r="V575" s="369"/>
      <c r="W575" s="369"/>
      <c r="X575" s="369"/>
      <c r="Y575" s="369"/>
      <c r="Z575" s="369"/>
      <c r="AA575" s="369"/>
      <c r="AB575" s="369"/>
      <c r="AC575" s="369"/>
      <c r="AD575" s="369"/>
      <c r="AE575" s="369"/>
      <c r="AF575" s="369"/>
      <c r="AG575" s="369"/>
      <c r="AH575" s="369"/>
      <c r="AI575" s="369"/>
      <c r="AJ575" s="369"/>
      <c r="AK575" s="369"/>
      <c r="AL575" s="369"/>
    </row>
    <row r="576" spans="1:38">
      <c r="A576" s="400"/>
      <c r="B576" s="369"/>
      <c r="C576" s="369"/>
      <c r="D576" s="369"/>
      <c r="E576" s="369"/>
      <c r="F576" s="369"/>
      <c r="G576" s="369"/>
      <c r="H576" s="369"/>
      <c r="I576" s="369"/>
      <c r="J576" s="369"/>
      <c r="K576" s="369"/>
      <c r="L576" s="369"/>
      <c r="M576" s="369"/>
      <c r="N576" s="369"/>
      <c r="O576" s="369"/>
      <c r="P576" s="369"/>
      <c r="Q576" s="369"/>
      <c r="R576" s="369"/>
      <c r="S576" s="369"/>
      <c r="T576" s="369"/>
      <c r="U576" s="369"/>
      <c r="V576" s="369"/>
      <c r="W576" s="369"/>
      <c r="X576" s="369"/>
      <c r="Y576" s="369"/>
      <c r="Z576" s="369"/>
      <c r="AA576" s="369"/>
      <c r="AB576" s="369"/>
      <c r="AC576" s="369"/>
      <c r="AD576" s="369"/>
      <c r="AE576" s="369"/>
      <c r="AF576" s="369"/>
      <c r="AG576" s="369"/>
      <c r="AH576" s="369"/>
      <c r="AI576" s="369"/>
      <c r="AJ576" s="369"/>
      <c r="AK576" s="369"/>
      <c r="AL576" s="369"/>
    </row>
    <row r="577" spans="1:38">
      <c r="A577" s="400"/>
      <c r="B577" s="369"/>
      <c r="C577" s="369"/>
      <c r="D577" s="369"/>
      <c r="E577" s="369"/>
      <c r="F577" s="369"/>
      <c r="G577" s="369"/>
      <c r="H577" s="369"/>
      <c r="I577" s="369"/>
      <c r="J577" s="369"/>
      <c r="K577" s="369"/>
      <c r="L577" s="369"/>
      <c r="M577" s="369"/>
      <c r="N577" s="369"/>
      <c r="O577" s="369"/>
      <c r="P577" s="369"/>
      <c r="Q577" s="369"/>
      <c r="R577" s="369"/>
      <c r="S577" s="369"/>
      <c r="T577" s="369"/>
      <c r="U577" s="369"/>
      <c r="V577" s="369"/>
      <c r="W577" s="369"/>
      <c r="X577" s="369"/>
      <c r="Y577" s="369"/>
      <c r="Z577" s="369"/>
      <c r="AA577" s="369"/>
      <c r="AB577" s="369"/>
      <c r="AC577" s="369"/>
      <c r="AD577" s="369"/>
      <c r="AE577" s="369"/>
      <c r="AF577" s="369"/>
      <c r="AG577" s="369"/>
      <c r="AH577" s="369"/>
      <c r="AI577" s="369"/>
      <c r="AJ577" s="369"/>
      <c r="AK577" s="369"/>
      <c r="AL577" s="369"/>
    </row>
    <row r="578" spans="1:38">
      <c r="A578" s="400"/>
      <c r="B578" s="369"/>
      <c r="C578" s="369"/>
      <c r="D578" s="369"/>
      <c r="E578" s="369"/>
      <c r="F578" s="369"/>
      <c r="G578" s="369"/>
      <c r="H578" s="369"/>
      <c r="I578" s="369"/>
      <c r="J578" s="369"/>
      <c r="K578" s="369"/>
      <c r="L578" s="369"/>
      <c r="M578" s="369"/>
      <c r="N578" s="369"/>
      <c r="O578" s="369"/>
      <c r="P578" s="369"/>
      <c r="Q578" s="369"/>
      <c r="R578" s="369"/>
      <c r="S578" s="369"/>
      <c r="T578" s="369"/>
      <c r="U578" s="369"/>
      <c r="V578" s="369"/>
      <c r="W578" s="369"/>
      <c r="X578" s="369"/>
      <c r="Y578" s="369"/>
      <c r="Z578" s="369"/>
      <c r="AA578" s="369"/>
      <c r="AB578" s="369"/>
      <c r="AC578" s="369"/>
      <c r="AD578" s="369"/>
      <c r="AE578" s="369"/>
      <c r="AF578" s="369"/>
      <c r="AG578" s="369"/>
      <c r="AH578" s="369"/>
      <c r="AI578" s="369"/>
      <c r="AJ578" s="369"/>
      <c r="AK578" s="369"/>
      <c r="AL578" s="369"/>
    </row>
    <row r="579" spans="1:38">
      <c r="A579" s="400"/>
      <c r="B579" s="369"/>
      <c r="C579" s="369"/>
      <c r="D579" s="369"/>
      <c r="E579" s="369"/>
      <c r="F579" s="369"/>
      <c r="G579" s="369"/>
      <c r="H579" s="369"/>
      <c r="I579" s="369"/>
      <c r="J579" s="369"/>
      <c r="K579" s="369"/>
      <c r="L579" s="369"/>
      <c r="M579" s="369"/>
      <c r="N579" s="369"/>
      <c r="O579" s="369"/>
      <c r="P579" s="369"/>
      <c r="Q579" s="369"/>
      <c r="R579" s="369"/>
      <c r="S579" s="369"/>
      <c r="T579" s="369"/>
      <c r="U579" s="369"/>
      <c r="V579" s="369"/>
      <c r="W579" s="369"/>
      <c r="X579" s="369"/>
      <c r="Y579" s="369"/>
      <c r="Z579" s="369"/>
      <c r="AA579" s="369"/>
      <c r="AB579" s="369"/>
      <c r="AC579" s="369"/>
      <c r="AD579" s="369"/>
      <c r="AE579" s="369"/>
      <c r="AF579" s="369"/>
      <c r="AG579" s="369"/>
      <c r="AH579" s="369"/>
      <c r="AI579" s="369"/>
      <c r="AJ579" s="369"/>
      <c r="AK579" s="369"/>
      <c r="AL579" s="369"/>
    </row>
    <row r="580" spans="1:38">
      <c r="A580" s="400"/>
      <c r="B580" s="369"/>
      <c r="C580" s="369"/>
      <c r="D580" s="369"/>
      <c r="E580" s="369"/>
      <c r="F580" s="369"/>
      <c r="G580" s="369"/>
      <c r="H580" s="369"/>
      <c r="I580" s="369"/>
      <c r="J580" s="369"/>
      <c r="K580" s="369"/>
      <c r="L580" s="369"/>
      <c r="M580" s="369"/>
      <c r="N580" s="369"/>
      <c r="O580" s="369"/>
      <c r="P580" s="369"/>
      <c r="Q580" s="369"/>
      <c r="R580" s="369"/>
      <c r="S580" s="369"/>
      <c r="T580" s="369"/>
      <c r="U580" s="369"/>
      <c r="V580" s="369"/>
      <c r="W580" s="369"/>
      <c r="X580" s="369"/>
      <c r="Y580" s="369"/>
      <c r="Z580" s="369"/>
      <c r="AA580" s="369"/>
      <c r="AB580" s="369"/>
      <c r="AC580" s="369"/>
      <c r="AD580" s="369"/>
      <c r="AE580" s="369"/>
      <c r="AF580" s="369"/>
      <c r="AG580" s="369"/>
      <c r="AH580" s="369"/>
      <c r="AI580" s="369"/>
      <c r="AJ580" s="369"/>
      <c r="AK580" s="369"/>
      <c r="AL580" s="369"/>
    </row>
    <row r="581" spans="1:38">
      <c r="A581" s="400"/>
      <c r="B581" s="369"/>
      <c r="C581" s="369"/>
      <c r="D581" s="369"/>
      <c r="E581" s="369"/>
      <c r="F581" s="369"/>
      <c r="G581" s="369"/>
      <c r="H581" s="369"/>
      <c r="I581" s="369"/>
      <c r="J581" s="369"/>
      <c r="K581" s="369"/>
      <c r="L581" s="369"/>
      <c r="M581" s="369"/>
      <c r="N581" s="369"/>
      <c r="O581" s="369"/>
      <c r="P581" s="369"/>
      <c r="Q581" s="369"/>
      <c r="R581" s="369"/>
      <c r="S581" s="369"/>
      <c r="T581" s="369"/>
      <c r="U581" s="369"/>
      <c r="V581" s="369"/>
      <c r="W581" s="369"/>
      <c r="X581" s="369"/>
      <c r="Y581" s="369"/>
      <c r="Z581" s="369"/>
      <c r="AA581" s="369"/>
      <c r="AB581" s="369"/>
      <c r="AC581" s="369"/>
      <c r="AD581" s="369"/>
      <c r="AE581" s="369"/>
      <c r="AF581" s="369"/>
      <c r="AG581" s="369"/>
      <c r="AH581" s="369"/>
      <c r="AI581" s="369"/>
      <c r="AJ581" s="369"/>
      <c r="AK581" s="369"/>
      <c r="AL581" s="369"/>
    </row>
    <row r="582" spans="1:38">
      <c r="A582" s="400"/>
      <c r="B582" s="369"/>
      <c r="C582" s="369"/>
      <c r="D582" s="369"/>
      <c r="E582" s="369"/>
      <c r="F582" s="369"/>
      <c r="G582" s="369"/>
      <c r="H582" s="369"/>
      <c r="I582" s="369"/>
      <c r="J582" s="369"/>
      <c r="K582" s="369"/>
      <c r="L582" s="369"/>
      <c r="M582" s="369"/>
      <c r="N582" s="369"/>
      <c r="O582" s="369"/>
      <c r="P582" s="369"/>
      <c r="Q582" s="369"/>
      <c r="R582" s="369"/>
      <c r="S582" s="369"/>
      <c r="T582" s="369"/>
      <c r="U582" s="369"/>
      <c r="V582" s="369"/>
      <c r="W582" s="369"/>
      <c r="X582" s="369"/>
      <c r="Y582" s="369"/>
      <c r="Z582" s="369"/>
      <c r="AA582" s="369"/>
      <c r="AB582" s="369"/>
      <c r="AC582" s="369"/>
      <c r="AD582" s="369"/>
      <c r="AE582" s="369"/>
      <c r="AF582" s="369"/>
      <c r="AG582" s="369"/>
      <c r="AH582" s="369"/>
      <c r="AI582" s="369"/>
      <c r="AJ582" s="369"/>
      <c r="AK582" s="369"/>
      <c r="AL582" s="369"/>
    </row>
    <row r="583" spans="1:38">
      <c r="A583" s="400"/>
      <c r="B583" s="369"/>
      <c r="C583" s="369"/>
      <c r="D583" s="369"/>
      <c r="E583" s="369"/>
      <c r="F583" s="369"/>
      <c r="G583" s="369"/>
      <c r="H583" s="369"/>
      <c r="I583" s="369"/>
      <c r="J583" s="369"/>
      <c r="K583" s="369"/>
      <c r="L583" s="369"/>
      <c r="M583" s="369"/>
      <c r="N583" s="369"/>
      <c r="O583" s="369"/>
      <c r="P583" s="369"/>
      <c r="Q583" s="369"/>
      <c r="R583" s="369"/>
      <c r="S583" s="369"/>
      <c r="T583" s="369"/>
      <c r="U583" s="369"/>
      <c r="V583" s="369"/>
      <c r="W583" s="369"/>
      <c r="X583" s="369"/>
      <c r="Y583" s="369"/>
      <c r="Z583" s="369"/>
      <c r="AA583" s="369"/>
      <c r="AB583" s="369"/>
      <c r="AC583" s="369"/>
      <c r="AD583" s="369"/>
      <c r="AE583" s="369"/>
      <c r="AF583" s="369"/>
      <c r="AG583" s="369"/>
      <c r="AH583" s="369"/>
      <c r="AI583" s="369"/>
      <c r="AJ583" s="369"/>
      <c r="AK583" s="369"/>
      <c r="AL583" s="369"/>
    </row>
    <row r="584" spans="1:38">
      <c r="A584" s="400"/>
      <c r="B584" s="369"/>
      <c r="C584" s="369"/>
      <c r="D584" s="369"/>
      <c r="E584" s="369"/>
      <c r="F584" s="369"/>
      <c r="G584" s="369"/>
      <c r="H584" s="369"/>
      <c r="I584" s="369"/>
      <c r="J584" s="369"/>
      <c r="K584" s="369"/>
      <c r="L584" s="369"/>
      <c r="M584" s="369"/>
      <c r="N584" s="369"/>
      <c r="O584" s="369"/>
      <c r="P584" s="369"/>
      <c r="Q584" s="369"/>
      <c r="R584" s="369"/>
      <c r="S584" s="369"/>
      <c r="T584" s="369"/>
      <c r="U584" s="369"/>
      <c r="V584" s="369"/>
      <c r="W584" s="369"/>
      <c r="X584" s="369"/>
      <c r="Y584" s="369"/>
      <c r="Z584" s="369"/>
      <c r="AA584" s="369"/>
      <c r="AB584" s="369"/>
      <c r="AC584" s="369"/>
      <c r="AD584" s="369"/>
      <c r="AE584" s="369"/>
      <c r="AF584" s="369"/>
      <c r="AG584" s="369"/>
      <c r="AH584" s="369"/>
      <c r="AI584" s="369"/>
      <c r="AJ584" s="369"/>
      <c r="AK584" s="369"/>
      <c r="AL584" s="369"/>
    </row>
    <row r="585" spans="1:38">
      <c r="A585" s="400"/>
      <c r="B585" s="369"/>
      <c r="C585" s="369"/>
      <c r="D585" s="369"/>
      <c r="E585" s="369"/>
      <c r="F585" s="369"/>
      <c r="G585" s="369"/>
      <c r="H585" s="369"/>
      <c r="I585" s="369"/>
      <c r="J585" s="369"/>
      <c r="K585" s="369"/>
      <c r="L585" s="369"/>
      <c r="M585" s="369"/>
      <c r="N585" s="369"/>
      <c r="O585" s="369"/>
      <c r="P585" s="369"/>
      <c r="Q585" s="369"/>
      <c r="R585" s="369"/>
      <c r="S585" s="369"/>
      <c r="T585" s="369"/>
      <c r="U585" s="369"/>
      <c r="V585" s="369"/>
      <c r="W585" s="369"/>
      <c r="X585" s="369"/>
      <c r="Y585" s="369"/>
      <c r="Z585" s="369"/>
      <c r="AA585" s="369"/>
      <c r="AB585" s="369"/>
      <c r="AC585" s="369"/>
      <c r="AD585" s="369"/>
      <c r="AE585" s="369"/>
      <c r="AF585" s="369"/>
      <c r="AG585" s="369"/>
      <c r="AH585" s="369"/>
      <c r="AI585" s="369"/>
      <c r="AJ585" s="369"/>
      <c r="AK585" s="369"/>
      <c r="AL585" s="369"/>
    </row>
    <row r="586" spans="1:38">
      <c r="A586" s="400"/>
      <c r="B586" s="369"/>
      <c r="C586" s="369"/>
      <c r="D586" s="369"/>
      <c r="E586" s="369"/>
      <c r="F586" s="369"/>
      <c r="G586" s="369"/>
      <c r="H586" s="369"/>
      <c r="I586" s="369"/>
      <c r="J586" s="369"/>
      <c r="K586" s="369"/>
      <c r="L586" s="369"/>
      <c r="M586" s="369"/>
      <c r="N586" s="369"/>
      <c r="O586" s="369"/>
      <c r="P586" s="369"/>
      <c r="Q586" s="369"/>
      <c r="R586" s="369"/>
      <c r="S586" s="369"/>
      <c r="T586" s="369"/>
      <c r="U586" s="369"/>
      <c r="V586" s="369"/>
      <c r="W586" s="369"/>
      <c r="X586" s="369"/>
      <c r="Y586" s="369"/>
      <c r="Z586" s="369"/>
      <c r="AA586" s="369"/>
      <c r="AB586" s="369"/>
      <c r="AC586" s="369"/>
      <c r="AD586" s="369"/>
      <c r="AE586" s="369"/>
      <c r="AF586" s="369"/>
      <c r="AG586" s="369"/>
      <c r="AH586" s="369"/>
      <c r="AI586" s="369"/>
      <c r="AJ586" s="369"/>
      <c r="AK586" s="369"/>
      <c r="AL586" s="369"/>
    </row>
    <row r="587" spans="1:38">
      <c r="A587" s="400"/>
      <c r="B587" s="369"/>
      <c r="C587" s="369"/>
      <c r="D587" s="369"/>
      <c r="E587" s="369"/>
      <c r="F587" s="369"/>
      <c r="G587" s="369"/>
      <c r="H587" s="369"/>
      <c r="I587" s="369"/>
      <c r="J587" s="369"/>
      <c r="K587" s="369"/>
      <c r="L587" s="369"/>
      <c r="M587" s="369"/>
      <c r="N587" s="369"/>
      <c r="O587" s="369"/>
      <c r="P587" s="369"/>
      <c r="Q587" s="369"/>
      <c r="R587" s="369"/>
      <c r="S587" s="369"/>
      <c r="T587" s="369"/>
      <c r="U587" s="369"/>
      <c r="V587" s="369"/>
      <c r="W587" s="369"/>
      <c r="X587" s="369"/>
      <c r="Y587" s="369"/>
      <c r="Z587" s="369"/>
      <c r="AA587" s="369"/>
      <c r="AB587" s="369"/>
      <c r="AC587" s="369"/>
      <c r="AD587" s="369"/>
      <c r="AE587" s="369"/>
      <c r="AF587" s="369"/>
      <c r="AG587" s="369"/>
      <c r="AH587" s="369"/>
      <c r="AI587" s="369"/>
      <c r="AJ587" s="369"/>
      <c r="AK587" s="369"/>
      <c r="AL587" s="369"/>
    </row>
    <row r="588" spans="1:38">
      <c r="A588" s="400"/>
      <c r="B588" s="369"/>
      <c r="C588" s="369"/>
      <c r="D588" s="369"/>
      <c r="E588" s="369"/>
      <c r="F588" s="369"/>
      <c r="G588" s="369"/>
      <c r="H588" s="369"/>
      <c r="I588" s="369"/>
      <c r="J588" s="369"/>
      <c r="K588" s="369"/>
      <c r="L588" s="369"/>
      <c r="M588" s="369"/>
      <c r="N588" s="369"/>
      <c r="O588" s="369"/>
      <c r="P588" s="369"/>
      <c r="Q588" s="369"/>
      <c r="R588" s="369"/>
      <c r="S588" s="369"/>
      <c r="T588" s="369"/>
      <c r="U588" s="369"/>
      <c r="V588" s="369"/>
      <c r="W588" s="369"/>
      <c r="X588" s="369"/>
      <c r="Y588" s="369"/>
      <c r="Z588" s="369"/>
      <c r="AA588" s="369"/>
      <c r="AB588" s="369"/>
      <c r="AC588" s="369"/>
      <c r="AD588" s="369"/>
      <c r="AE588" s="369"/>
      <c r="AF588" s="369"/>
      <c r="AG588" s="369"/>
      <c r="AH588" s="369"/>
      <c r="AI588" s="369"/>
      <c r="AJ588" s="369"/>
      <c r="AK588" s="369"/>
      <c r="AL588" s="369"/>
    </row>
    <row r="589" spans="1:38">
      <c r="A589" s="400"/>
      <c r="B589" s="369"/>
      <c r="C589" s="369"/>
      <c r="D589" s="369"/>
      <c r="E589" s="369"/>
      <c r="F589" s="369"/>
      <c r="G589" s="369"/>
      <c r="H589" s="369"/>
      <c r="I589" s="369"/>
      <c r="J589" s="369"/>
      <c r="K589" s="369"/>
      <c r="L589" s="369"/>
      <c r="M589" s="369"/>
      <c r="N589" s="369"/>
      <c r="O589" s="369"/>
      <c r="P589" s="369"/>
      <c r="Q589" s="369"/>
      <c r="R589" s="369"/>
      <c r="S589" s="369"/>
      <c r="T589" s="369"/>
      <c r="U589" s="369"/>
      <c r="V589" s="369"/>
      <c r="W589" s="369"/>
      <c r="X589" s="369"/>
      <c r="Y589" s="369"/>
      <c r="Z589" s="369"/>
      <c r="AA589" s="369"/>
      <c r="AB589" s="369"/>
      <c r="AC589" s="369"/>
      <c r="AD589" s="369"/>
      <c r="AE589" s="369"/>
      <c r="AF589" s="369"/>
      <c r="AG589" s="369"/>
      <c r="AH589" s="369"/>
      <c r="AI589" s="369"/>
      <c r="AJ589" s="369"/>
      <c r="AK589" s="369"/>
      <c r="AL589" s="369"/>
    </row>
    <row r="590" spans="1:38">
      <c r="A590" s="400"/>
      <c r="B590" s="369"/>
      <c r="C590" s="369"/>
      <c r="D590" s="369"/>
      <c r="E590" s="369"/>
      <c r="F590" s="369"/>
      <c r="G590" s="369"/>
      <c r="H590" s="369"/>
      <c r="I590" s="369"/>
      <c r="J590" s="369"/>
      <c r="K590" s="369"/>
      <c r="L590" s="369"/>
      <c r="M590" s="369"/>
      <c r="N590" s="369"/>
      <c r="O590" s="369"/>
      <c r="P590" s="369"/>
      <c r="Q590" s="369"/>
      <c r="R590" s="369"/>
      <c r="S590" s="369"/>
      <c r="T590" s="369"/>
      <c r="U590" s="369"/>
      <c r="V590" s="369"/>
      <c r="W590" s="369"/>
      <c r="X590" s="369"/>
      <c r="Y590" s="369"/>
      <c r="Z590" s="369"/>
      <c r="AA590" s="369"/>
      <c r="AB590" s="369"/>
      <c r="AC590" s="369"/>
      <c r="AD590" s="369"/>
      <c r="AE590" s="369"/>
      <c r="AF590" s="369"/>
      <c r="AG590" s="369"/>
      <c r="AH590" s="369"/>
      <c r="AI590" s="369"/>
      <c r="AJ590" s="369"/>
      <c r="AK590" s="369"/>
      <c r="AL590" s="369"/>
    </row>
    <row r="591" spans="1:38">
      <c r="A591" s="400"/>
      <c r="B591" s="369"/>
      <c r="C591" s="369"/>
      <c r="D591" s="369"/>
      <c r="E591" s="369"/>
      <c r="F591" s="369"/>
      <c r="G591" s="369"/>
      <c r="H591" s="369"/>
      <c r="I591" s="369"/>
      <c r="J591" s="369"/>
      <c r="K591" s="369"/>
      <c r="L591" s="369"/>
      <c r="M591" s="369"/>
      <c r="N591" s="369"/>
      <c r="O591" s="369"/>
      <c r="P591" s="369"/>
      <c r="Q591" s="369"/>
      <c r="R591" s="369"/>
      <c r="S591" s="369"/>
      <c r="T591" s="369"/>
      <c r="U591" s="369"/>
      <c r="V591" s="369"/>
      <c r="W591" s="369"/>
      <c r="X591" s="369"/>
      <c r="Y591" s="369"/>
      <c r="Z591" s="369"/>
      <c r="AA591" s="369"/>
      <c r="AB591" s="369"/>
      <c r="AC591" s="369"/>
      <c r="AD591" s="369"/>
      <c r="AE591" s="369"/>
      <c r="AF591" s="369"/>
      <c r="AG591" s="369"/>
      <c r="AH591" s="369"/>
      <c r="AI591" s="369"/>
      <c r="AJ591" s="369"/>
      <c r="AK591" s="369"/>
      <c r="AL591" s="369"/>
    </row>
    <row r="592" spans="1:38">
      <c r="A592" s="400"/>
      <c r="B592" s="369"/>
      <c r="C592" s="369"/>
      <c r="D592" s="369"/>
      <c r="E592" s="369"/>
      <c r="F592" s="369"/>
      <c r="G592" s="369"/>
      <c r="H592" s="369"/>
      <c r="I592" s="369"/>
      <c r="J592" s="369"/>
      <c r="K592" s="369"/>
      <c r="L592" s="369"/>
      <c r="M592" s="369"/>
      <c r="N592" s="369"/>
      <c r="O592" s="369"/>
      <c r="P592" s="369"/>
      <c r="Q592" s="369"/>
      <c r="R592" s="369"/>
      <c r="S592" s="369"/>
      <c r="T592" s="369"/>
      <c r="U592" s="369"/>
      <c r="V592" s="369"/>
      <c r="W592" s="369"/>
      <c r="X592" s="369"/>
      <c r="Y592" s="369"/>
      <c r="Z592" s="369"/>
      <c r="AA592" s="369"/>
      <c r="AB592" s="369"/>
      <c r="AC592" s="369"/>
      <c r="AD592" s="369"/>
      <c r="AE592" s="369"/>
      <c r="AF592" s="369"/>
      <c r="AG592" s="369"/>
      <c r="AH592" s="369"/>
      <c r="AI592" s="369"/>
      <c r="AJ592" s="369"/>
      <c r="AK592" s="369"/>
      <c r="AL592" s="369"/>
    </row>
    <row r="593" spans="1:38">
      <c r="A593" s="401"/>
      <c r="B593" s="369"/>
      <c r="C593" s="369"/>
      <c r="D593" s="369"/>
      <c r="E593" s="369"/>
      <c r="F593" s="369"/>
      <c r="G593" s="369"/>
      <c r="H593" s="369"/>
      <c r="I593" s="369"/>
      <c r="J593" s="369"/>
      <c r="K593" s="369"/>
      <c r="L593" s="369"/>
      <c r="M593" s="369"/>
      <c r="N593" s="369"/>
      <c r="O593" s="369"/>
      <c r="P593" s="369"/>
      <c r="Q593" s="369"/>
      <c r="R593" s="369"/>
      <c r="S593" s="369"/>
      <c r="T593" s="369"/>
      <c r="U593" s="369"/>
      <c r="V593" s="369"/>
      <c r="W593" s="369"/>
      <c r="X593" s="369"/>
      <c r="Y593" s="369"/>
      <c r="Z593" s="369"/>
      <c r="AA593" s="369"/>
      <c r="AB593" s="369"/>
      <c r="AC593" s="369"/>
      <c r="AD593" s="369"/>
      <c r="AE593" s="369"/>
      <c r="AF593" s="369"/>
      <c r="AG593" s="369"/>
      <c r="AH593" s="369"/>
      <c r="AI593" s="369"/>
      <c r="AJ593" s="369"/>
      <c r="AK593" s="369"/>
      <c r="AL593" s="369"/>
    </row>
    <row r="594" spans="1:38">
      <c r="A594" s="402"/>
      <c r="B594" s="369"/>
      <c r="C594" s="369"/>
      <c r="D594" s="369"/>
      <c r="E594" s="369"/>
      <c r="F594" s="369"/>
      <c r="G594" s="369"/>
      <c r="H594" s="369"/>
      <c r="I594" s="369"/>
      <c r="J594" s="369"/>
      <c r="K594" s="369"/>
      <c r="L594" s="369"/>
      <c r="M594" s="369"/>
      <c r="N594" s="369"/>
      <c r="O594" s="369"/>
      <c r="P594" s="369"/>
      <c r="Q594" s="369"/>
      <c r="R594" s="369"/>
      <c r="S594" s="369"/>
      <c r="T594" s="369"/>
      <c r="U594" s="369"/>
      <c r="V594" s="369"/>
      <c r="W594" s="369"/>
      <c r="X594" s="369"/>
      <c r="Y594" s="369"/>
      <c r="Z594" s="369"/>
      <c r="AA594" s="369"/>
      <c r="AB594" s="369"/>
      <c r="AC594" s="369"/>
      <c r="AD594" s="369"/>
      <c r="AE594" s="369"/>
      <c r="AF594" s="369"/>
      <c r="AG594" s="369"/>
      <c r="AH594" s="369"/>
      <c r="AI594" s="369"/>
      <c r="AJ594" s="369"/>
      <c r="AK594" s="369"/>
      <c r="AL594" s="369"/>
    </row>
    <row r="595" spans="1:38">
      <c r="A595" s="402"/>
      <c r="B595" s="369"/>
      <c r="C595" s="369"/>
      <c r="D595" s="369"/>
      <c r="E595" s="369"/>
      <c r="F595" s="369"/>
      <c r="G595" s="369"/>
      <c r="H595" s="369"/>
      <c r="I595" s="369"/>
      <c r="J595" s="369"/>
      <c r="K595" s="369"/>
      <c r="L595" s="369"/>
      <c r="M595" s="369"/>
      <c r="N595" s="369"/>
      <c r="O595" s="369"/>
      <c r="P595" s="369"/>
      <c r="Q595" s="369"/>
      <c r="R595" s="369"/>
      <c r="S595" s="369"/>
      <c r="T595" s="369"/>
      <c r="U595" s="369"/>
      <c r="V595" s="369"/>
      <c r="W595" s="369"/>
      <c r="X595" s="369"/>
      <c r="Y595" s="369"/>
      <c r="Z595" s="369"/>
      <c r="AA595" s="369"/>
      <c r="AB595" s="369"/>
      <c r="AC595" s="369"/>
      <c r="AD595" s="369"/>
      <c r="AE595" s="369"/>
      <c r="AF595" s="369"/>
      <c r="AG595" s="369"/>
      <c r="AH595" s="369"/>
      <c r="AI595" s="369"/>
      <c r="AJ595" s="369"/>
      <c r="AK595" s="369"/>
      <c r="AL595" s="369"/>
    </row>
    <row r="596" spans="1:38">
      <c r="A596" s="402"/>
      <c r="B596" s="369"/>
      <c r="C596" s="369"/>
      <c r="D596" s="369"/>
      <c r="E596" s="369"/>
      <c r="F596" s="369"/>
      <c r="G596" s="369"/>
      <c r="H596" s="369"/>
      <c r="I596" s="369"/>
      <c r="J596" s="369"/>
      <c r="K596" s="369"/>
      <c r="L596" s="369"/>
      <c r="M596" s="369"/>
      <c r="N596" s="369"/>
      <c r="O596" s="369"/>
      <c r="P596" s="369"/>
      <c r="Q596" s="369"/>
      <c r="R596" s="369"/>
      <c r="S596" s="369"/>
      <c r="T596" s="369"/>
      <c r="U596" s="369"/>
      <c r="V596" s="369"/>
      <c r="W596" s="369"/>
      <c r="X596" s="369"/>
      <c r="Y596" s="369"/>
      <c r="Z596" s="369"/>
      <c r="AA596" s="369"/>
      <c r="AB596" s="369"/>
      <c r="AC596" s="369"/>
      <c r="AD596" s="369"/>
      <c r="AE596" s="369"/>
      <c r="AF596" s="369"/>
      <c r="AG596" s="369"/>
      <c r="AH596" s="369"/>
      <c r="AI596" s="369"/>
      <c r="AJ596" s="369"/>
      <c r="AK596" s="369"/>
      <c r="AL596" s="369"/>
    </row>
    <row r="597" spans="1:38">
      <c r="A597" s="402"/>
      <c r="B597" s="369"/>
      <c r="C597" s="369"/>
      <c r="D597" s="369"/>
      <c r="E597" s="369"/>
      <c r="F597" s="369"/>
      <c r="G597" s="369"/>
      <c r="H597" s="369"/>
      <c r="I597" s="369"/>
      <c r="J597" s="369"/>
      <c r="K597" s="369"/>
      <c r="L597" s="369"/>
      <c r="M597" s="369"/>
      <c r="N597" s="369"/>
      <c r="O597" s="369"/>
      <c r="P597" s="369"/>
      <c r="Q597" s="369"/>
      <c r="R597" s="369"/>
      <c r="S597" s="369"/>
      <c r="T597" s="369"/>
      <c r="U597" s="369"/>
      <c r="V597" s="369"/>
      <c r="W597" s="369"/>
      <c r="X597" s="369"/>
      <c r="Y597" s="369"/>
      <c r="Z597" s="369"/>
      <c r="AA597" s="369"/>
      <c r="AB597" s="369"/>
      <c r="AC597" s="369"/>
      <c r="AD597" s="369"/>
      <c r="AE597" s="369"/>
      <c r="AF597" s="369"/>
      <c r="AG597" s="369"/>
      <c r="AH597" s="369"/>
      <c r="AI597" s="369"/>
      <c r="AJ597" s="369"/>
      <c r="AK597" s="369"/>
      <c r="AL597" s="369"/>
    </row>
    <row r="598" spans="1:38">
      <c r="A598" s="402"/>
      <c r="B598" s="369"/>
      <c r="C598" s="369"/>
      <c r="D598" s="369"/>
      <c r="E598" s="369"/>
      <c r="F598" s="369"/>
      <c r="G598" s="369"/>
      <c r="H598" s="369"/>
      <c r="I598" s="369"/>
      <c r="J598" s="369"/>
      <c r="K598" s="369"/>
      <c r="L598" s="369"/>
      <c r="M598" s="369"/>
      <c r="N598" s="369"/>
      <c r="O598" s="369"/>
      <c r="P598" s="369"/>
      <c r="Q598" s="369"/>
      <c r="R598" s="369"/>
      <c r="S598" s="369"/>
      <c r="T598" s="369"/>
      <c r="U598" s="369"/>
      <c r="V598" s="369"/>
      <c r="W598" s="369"/>
      <c r="X598" s="369"/>
      <c r="Y598" s="369"/>
      <c r="Z598" s="369"/>
      <c r="AA598" s="369"/>
      <c r="AB598" s="369"/>
      <c r="AC598" s="369"/>
      <c r="AD598" s="369"/>
      <c r="AE598" s="369"/>
      <c r="AF598" s="369"/>
      <c r="AG598" s="369"/>
      <c r="AH598" s="369"/>
      <c r="AI598" s="369"/>
      <c r="AJ598" s="369"/>
      <c r="AK598" s="369"/>
      <c r="AL598" s="369"/>
    </row>
    <row r="599" spans="1:38">
      <c r="A599" s="402"/>
      <c r="B599" s="369"/>
      <c r="C599" s="369"/>
      <c r="D599" s="369"/>
      <c r="E599" s="369"/>
      <c r="F599" s="369"/>
      <c r="G599" s="369"/>
      <c r="H599" s="369"/>
      <c r="I599" s="369"/>
      <c r="J599" s="369"/>
      <c r="K599" s="369"/>
      <c r="L599" s="369"/>
      <c r="M599" s="369"/>
      <c r="N599" s="369"/>
      <c r="O599" s="369"/>
      <c r="P599" s="369"/>
      <c r="Q599" s="369"/>
      <c r="R599" s="369"/>
      <c r="S599" s="369"/>
      <c r="T599" s="369"/>
      <c r="U599" s="369"/>
      <c r="V599" s="369"/>
      <c r="W599" s="369"/>
      <c r="X599" s="369"/>
      <c r="Y599" s="369"/>
      <c r="Z599" s="369"/>
      <c r="AA599" s="369"/>
      <c r="AB599" s="369"/>
      <c r="AC599" s="369"/>
      <c r="AD599" s="369"/>
      <c r="AE599" s="369"/>
      <c r="AF599" s="369"/>
      <c r="AG599" s="369"/>
      <c r="AH599" s="369"/>
      <c r="AI599" s="369"/>
      <c r="AJ599" s="369"/>
      <c r="AK599" s="369"/>
      <c r="AL599" s="369"/>
    </row>
    <row r="600" spans="1:38">
      <c r="A600" s="402"/>
      <c r="B600" s="369"/>
      <c r="C600" s="369"/>
      <c r="D600" s="369"/>
      <c r="E600" s="369"/>
      <c r="F600" s="369"/>
      <c r="G600" s="369"/>
      <c r="H600" s="369"/>
      <c r="I600" s="369"/>
      <c r="J600" s="369"/>
      <c r="K600" s="369"/>
      <c r="L600" s="369"/>
      <c r="M600" s="369"/>
      <c r="N600" s="369"/>
      <c r="O600" s="369"/>
      <c r="P600" s="369"/>
      <c r="Q600" s="369"/>
      <c r="R600" s="369"/>
      <c r="S600" s="369"/>
      <c r="T600" s="369"/>
      <c r="U600" s="369"/>
      <c r="V600" s="369"/>
      <c r="W600" s="369"/>
      <c r="X600" s="369"/>
      <c r="Y600" s="369"/>
      <c r="Z600" s="369"/>
      <c r="AA600" s="369"/>
      <c r="AB600" s="369"/>
      <c r="AC600" s="369"/>
      <c r="AD600" s="369"/>
      <c r="AE600" s="369"/>
      <c r="AF600" s="369"/>
      <c r="AG600" s="369"/>
      <c r="AH600" s="369"/>
      <c r="AI600" s="369"/>
      <c r="AJ600" s="369"/>
      <c r="AK600" s="369"/>
      <c r="AL600" s="369"/>
    </row>
    <row r="601" spans="1:38">
      <c r="A601" s="402"/>
      <c r="B601" s="369"/>
      <c r="C601" s="369"/>
      <c r="D601" s="369"/>
      <c r="E601" s="369"/>
      <c r="F601" s="369"/>
      <c r="G601" s="369"/>
      <c r="H601" s="369"/>
      <c r="I601" s="369"/>
      <c r="J601" s="369"/>
      <c r="K601" s="369"/>
      <c r="L601" s="369"/>
      <c r="M601" s="369"/>
      <c r="N601" s="369"/>
      <c r="O601" s="369"/>
      <c r="P601" s="369"/>
      <c r="Q601" s="369"/>
      <c r="R601" s="369"/>
      <c r="S601" s="369"/>
      <c r="T601" s="369"/>
      <c r="U601" s="369"/>
      <c r="V601" s="369"/>
      <c r="W601" s="369"/>
      <c r="X601" s="369"/>
      <c r="Y601" s="369"/>
      <c r="Z601" s="369"/>
      <c r="AA601" s="369"/>
      <c r="AB601" s="369"/>
      <c r="AC601" s="369"/>
      <c r="AD601" s="369"/>
      <c r="AE601" s="369"/>
      <c r="AF601" s="369"/>
      <c r="AG601" s="369"/>
      <c r="AH601" s="369"/>
      <c r="AI601" s="369"/>
      <c r="AJ601" s="369"/>
      <c r="AK601" s="369"/>
      <c r="AL601" s="369"/>
    </row>
    <row r="602" spans="1:38">
      <c r="A602" s="402"/>
      <c r="B602" s="369"/>
      <c r="C602" s="369"/>
      <c r="D602" s="369"/>
      <c r="E602" s="369"/>
      <c r="F602" s="369"/>
      <c r="G602" s="369"/>
      <c r="H602" s="369"/>
      <c r="I602" s="369"/>
      <c r="J602" s="369"/>
      <c r="K602" s="369"/>
      <c r="L602" s="369"/>
      <c r="M602" s="369"/>
      <c r="N602" s="369"/>
      <c r="O602" s="369"/>
      <c r="P602" s="369"/>
      <c r="Q602" s="369"/>
      <c r="R602" s="369"/>
      <c r="S602" s="369"/>
      <c r="T602" s="369"/>
      <c r="U602" s="369"/>
      <c r="V602" s="369"/>
      <c r="W602" s="369"/>
      <c r="X602" s="369"/>
      <c r="Y602" s="369"/>
      <c r="Z602" s="369"/>
      <c r="AA602" s="369"/>
      <c r="AB602" s="369"/>
      <c r="AC602" s="369"/>
      <c r="AD602" s="369"/>
      <c r="AE602" s="369"/>
      <c r="AF602" s="369"/>
      <c r="AG602" s="369"/>
      <c r="AH602" s="369"/>
      <c r="AI602" s="369"/>
      <c r="AJ602" s="369"/>
      <c r="AK602" s="369"/>
      <c r="AL602" s="369"/>
    </row>
    <row r="603" spans="1:38">
      <c r="A603" s="402"/>
      <c r="B603" s="369"/>
      <c r="C603" s="369"/>
      <c r="D603" s="369"/>
      <c r="E603" s="369"/>
      <c r="F603" s="369"/>
      <c r="G603" s="369"/>
      <c r="H603" s="369"/>
      <c r="I603" s="369"/>
      <c r="J603" s="369"/>
      <c r="K603" s="369"/>
      <c r="L603" s="369"/>
      <c r="M603" s="369"/>
      <c r="N603" s="369"/>
      <c r="O603" s="369"/>
      <c r="P603" s="369"/>
      <c r="Q603" s="369"/>
      <c r="R603" s="369"/>
      <c r="S603" s="369"/>
      <c r="T603" s="369"/>
      <c r="U603" s="369"/>
      <c r="V603" s="369"/>
      <c r="W603" s="369"/>
      <c r="X603" s="369"/>
      <c r="Y603" s="369"/>
      <c r="Z603" s="369"/>
      <c r="AA603" s="369"/>
      <c r="AB603" s="369"/>
      <c r="AC603" s="369"/>
      <c r="AD603" s="369"/>
      <c r="AE603" s="369"/>
      <c r="AF603" s="369"/>
      <c r="AG603" s="369"/>
      <c r="AH603" s="369"/>
      <c r="AI603" s="369"/>
      <c r="AJ603" s="369"/>
      <c r="AK603" s="369"/>
      <c r="AL603" s="369"/>
    </row>
    <row r="604" spans="1:38">
      <c r="A604" s="402"/>
      <c r="B604" s="369"/>
      <c r="C604" s="369"/>
      <c r="D604" s="369"/>
      <c r="E604" s="369"/>
      <c r="F604" s="369"/>
      <c r="G604" s="369"/>
      <c r="H604" s="369"/>
      <c r="I604" s="369"/>
      <c r="J604" s="369"/>
      <c r="K604" s="369"/>
      <c r="L604" s="369"/>
      <c r="M604" s="369"/>
      <c r="N604" s="369"/>
      <c r="O604" s="369"/>
      <c r="P604" s="369"/>
      <c r="Q604" s="369"/>
      <c r="R604" s="369"/>
      <c r="S604" s="369"/>
      <c r="T604" s="369"/>
      <c r="U604" s="369"/>
      <c r="V604" s="369"/>
      <c r="W604" s="369"/>
      <c r="X604" s="369"/>
      <c r="Y604" s="369"/>
      <c r="Z604" s="369"/>
      <c r="AA604" s="369"/>
      <c r="AB604" s="369"/>
      <c r="AC604" s="369"/>
      <c r="AD604" s="369"/>
      <c r="AE604" s="369"/>
      <c r="AF604" s="369"/>
      <c r="AG604" s="369"/>
      <c r="AH604" s="369"/>
      <c r="AI604" s="369"/>
      <c r="AJ604" s="369"/>
      <c r="AK604" s="369"/>
      <c r="AL604" s="369"/>
    </row>
    <row r="605" spans="1:38">
      <c r="A605" s="402"/>
      <c r="B605" s="369"/>
      <c r="C605" s="369"/>
      <c r="D605" s="369"/>
      <c r="E605" s="369"/>
      <c r="F605" s="369"/>
      <c r="G605" s="369"/>
      <c r="H605" s="369"/>
      <c r="I605" s="369"/>
      <c r="J605" s="369"/>
      <c r="K605" s="369"/>
      <c r="L605" s="369"/>
      <c r="M605" s="369"/>
      <c r="N605" s="369"/>
      <c r="O605" s="369"/>
      <c r="P605" s="369"/>
      <c r="Q605" s="369"/>
      <c r="R605" s="369"/>
      <c r="S605" s="369"/>
      <c r="T605" s="369"/>
      <c r="U605" s="369"/>
      <c r="V605" s="369"/>
      <c r="W605" s="369"/>
      <c r="X605" s="369"/>
      <c r="Y605" s="369"/>
      <c r="Z605" s="369"/>
      <c r="AA605" s="369"/>
      <c r="AB605" s="369"/>
      <c r="AC605" s="369"/>
      <c r="AD605" s="369"/>
      <c r="AE605" s="369"/>
      <c r="AF605" s="369"/>
      <c r="AG605" s="369"/>
      <c r="AH605" s="369"/>
      <c r="AI605" s="369"/>
      <c r="AJ605" s="369"/>
      <c r="AK605" s="369"/>
      <c r="AL605" s="369"/>
    </row>
    <row r="606" spans="1:38">
      <c r="A606" s="402"/>
      <c r="B606" s="369"/>
      <c r="C606" s="369"/>
      <c r="D606" s="369"/>
      <c r="E606" s="369"/>
      <c r="F606" s="369"/>
      <c r="G606" s="369"/>
      <c r="H606" s="369"/>
      <c r="I606" s="369"/>
      <c r="J606" s="369"/>
      <c r="K606" s="369"/>
      <c r="L606" s="369"/>
      <c r="M606" s="369"/>
      <c r="N606" s="369"/>
      <c r="O606" s="369"/>
      <c r="P606" s="369"/>
      <c r="Q606" s="369"/>
      <c r="R606" s="369"/>
      <c r="S606" s="369"/>
      <c r="T606" s="369"/>
      <c r="U606" s="369"/>
      <c r="V606" s="369"/>
      <c r="W606" s="369"/>
      <c r="X606" s="369"/>
      <c r="Y606" s="369"/>
      <c r="Z606" s="369"/>
      <c r="AA606" s="369"/>
      <c r="AB606" s="369"/>
      <c r="AC606" s="369"/>
      <c r="AD606" s="369"/>
      <c r="AE606" s="369"/>
      <c r="AF606" s="369"/>
      <c r="AG606" s="369"/>
      <c r="AH606" s="369"/>
      <c r="AI606" s="369"/>
      <c r="AJ606" s="369"/>
      <c r="AK606" s="369"/>
      <c r="AL606" s="369"/>
    </row>
    <row r="607" spans="1:38">
      <c r="A607" s="402"/>
      <c r="B607" s="369"/>
      <c r="C607" s="369"/>
      <c r="D607" s="369"/>
      <c r="E607" s="369"/>
      <c r="F607" s="369"/>
      <c r="G607" s="369"/>
      <c r="H607" s="369"/>
      <c r="I607" s="369"/>
      <c r="J607" s="369"/>
      <c r="K607" s="369"/>
      <c r="L607" s="369"/>
      <c r="M607" s="369"/>
      <c r="N607" s="369"/>
      <c r="O607" s="369"/>
      <c r="P607" s="369"/>
      <c r="Q607" s="369"/>
      <c r="R607" s="369"/>
      <c r="S607" s="369"/>
      <c r="T607" s="369"/>
      <c r="U607" s="369"/>
      <c r="V607" s="369"/>
      <c r="W607" s="369"/>
      <c r="X607" s="369"/>
      <c r="Y607" s="369"/>
      <c r="Z607" s="369"/>
      <c r="AA607" s="369"/>
      <c r="AB607" s="369"/>
      <c r="AC607" s="369"/>
      <c r="AD607" s="369"/>
      <c r="AE607" s="369"/>
      <c r="AF607" s="369"/>
      <c r="AG607" s="369"/>
      <c r="AH607" s="369"/>
      <c r="AI607" s="369"/>
      <c r="AJ607" s="369"/>
      <c r="AK607" s="369"/>
      <c r="AL607" s="369"/>
    </row>
    <row r="608" spans="1:38">
      <c r="A608" s="402"/>
      <c r="B608" s="369"/>
      <c r="C608" s="369"/>
      <c r="D608" s="369"/>
      <c r="E608" s="369"/>
      <c r="F608" s="369"/>
      <c r="G608" s="369"/>
      <c r="H608" s="369"/>
      <c r="I608" s="369"/>
      <c r="J608" s="369"/>
      <c r="K608" s="369"/>
      <c r="L608" s="369"/>
      <c r="M608" s="369"/>
      <c r="N608" s="369"/>
      <c r="O608" s="369"/>
      <c r="P608" s="369"/>
      <c r="Q608" s="369"/>
      <c r="R608" s="369"/>
      <c r="S608" s="369"/>
      <c r="T608" s="369"/>
      <c r="U608" s="369"/>
      <c r="V608" s="369"/>
      <c r="W608" s="369"/>
      <c r="X608" s="369"/>
      <c r="Y608" s="369"/>
      <c r="Z608" s="369"/>
      <c r="AA608" s="369"/>
      <c r="AB608" s="369"/>
      <c r="AC608" s="369"/>
      <c r="AD608" s="369"/>
      <c r="AE608" s="369"/>
      <c r="AF608" s="369"/>
      <c r="AG608" s="369"/>
      <c r="AH608" s="369"/>
      <c r="AI608" s="369"/>
      <c r="AJ608" s="369"/>
      <c r="AK608" s="369"/>
      <c r="AL608" s="369"/>
    </row>
    <row r="609" spans="1:38">
      <c r="A609" s="402"/>
      <c r="B609" s="369"/>
      <c r="C609" s="369"/>
      <c r="D609" s="369"/>
      <c r="E609" s="369"/>
      <c r="F609" s="369"/>
      <c r="G609" s="369"/>
      <c r="H609" s="369"/>
      <c r="I609" s="369"/>
      <c r="J609" s="369"/>
      <c r="K609" s="369"/>
      <c r="L609" s="369"/>
      <c r="M609" s="369"/>
      <c r="N609" s="369"/>
      <c r="O609" s="369"/>
      <c r="P609" s="369"/>
      <c r="Q609" s="369"/>
      <c r="R609" s="369"/>
      <c r="S609" s="369"/>
      <c r="T609" s="369"/>
      <c r="U609" s="369"/>
      <c r="V609" s="369"/>
      <c r="W609" s="369"/>
      <c r="X609" s="369"/>
      <c r="Y609" s="369"/>
      <c r="Z609" s="369"/>
      <c r="AA609" s="369"/>
      <c r="AB609" s="369"/>
      <c r="AC609" s="369"/>
      <c r="AD609" s="369"/>
      <c r="AE609" s="369"/>
      <c r="AF609" s="369"/>
      <c r="AG609" s="369"/>
      <c r="AH609" s="369"/>
      <c r="AI609" s="369"/>
      <c r="AJ609" s="369"/>
      <c r="AK609" s="369"/>
      <c r="AL609" s="369"/>
    </row>
    <row r="610" spans="1:38">
      <c r="A610" s="402"/>
      <c r="B610" s="369"/>
      <c r="C610" s="369"/>
      <c r="D610" s="369"/>
      <c r="E610" s="369"/>
      <c r="F610" s="369"/>
      <c r="G610" s="369"/>
      <c r="H610" s="369"/>
      <c r="I610" s="369"/>
      <c r="J610" s="369"/>
      <c r="K610" s="369"/>
      <c r="L610" s="369"/>
      <c r="M610" s="369"/>
      <c r="N610" s="369"/>
      <c r="O610" s="369"/>
      <c r="P610" s="369"/>
      <c r="Q610" s="369"/>
      <c r="R610" s="369"/>
      <c r="S610" s="369"/>
      <c r="T610" s="369"/>
      <c r="U610" s="369"/>
      <c r="V610" s="369"/>
      <c r="W610" s="369"/>
      <c r="X610" s="369"/>
      <c r="Y610" s="369"/>
      <c r="Z610" s="369"/>
      <c r="AA610" s="369"/>
      <c r="AB610" s="369"/>
      <c r="AC610" s="369"/>
      <c r="AD610" s="369"/>
      <c r="AE610" s="369"/>
      <c r="AF610" s="369"/>
      <c r="AG610" s="369"/>
      <c r="AH610" s="369"/>
      <c r="AI610" s="369"/>
      <c r="AJ610" s="369"/>
      <c r="AK610" s="369"/>
      <c r="AL610" s="369"/>
    </row>
    <row r="611" spans="1:38">
      <c r="A611" s="402"/>
      <c r="B611" s="369"/>
      <c r="C611" s="369"/>
      <c r="D611" s="369"/>
      <c r="E611" s="369"/>
      <c r="F611" s="369"/>
      <c r="G611" s="369"/>
      <c r="H611" s="369"/>
      <c r="I611" s="369"/>
      <c r="J611" s="369"/>
      <c r="K611" s="369"/>
      <c r="L611" s="369"/>
      <c r="M611" s="369"/>
      <c r="N611" s="369"/>
      <c r="O611" s="369"/>
      <c r="P611" s="369"/>
      <c r="Q611" s="369"/>
      <c r="R611" s="369"/>
      <c r="S611" s="369"/>
      <c r="T611" s="369"/>
      <c r="U611" s="369"/>
      <c r="V611" s="369"/>
      <c r="W611" s="369"/>
      <c r="X611" s="369"/>
      <c r="Y611" s="369"/>
      <c r="Z611" s="369"/>
      <c r="AA611" s="369"/>
      <c r="AB611" s="369"/>
      <c r="AC611" s="369"/>
      <c r="AD611" s="369"/>
      <c r="AE611" s="369"/>
      <c r="AF611" s="369"/>
      <c r="AG611" s="369"/>
      <c r="AH611" s="369"/>
      <c r="AI611" s="369"/>
      <c r="AJ611" s="369"/>
      <c r="AK611" s="369"/>
      <c r="AL611" s="369"/>
    </row>
    <row r="612" spans="1:38">
      <c r="A612" s="402"/>
      <c r="B612" s="369"/>
      <c r="C612" s="369"/>
      <c r="D612" s="369"/>
      <c r="E612" s="369"/>
      <c r="F612" s="369"/>
      <c r="G612" s="369"/>
      <c r="H612" s="369"/>
      <c r="I612" s="369"/>
      <c r="J612" s="369"/>
      <c r="K612" s="369"/>
      <c r="L612" s="369"/>
      <c r="M612" s="369"/>
      <c r="N612" s="369"/>
      <c r="O612" s="369"/>
      <c r="P612" s="369"/>
      <c r="Q612" s="369"/>
      <c r="R612" s="369"/>
      <c r="S612" s="369"/>
      <c r="T612" s="369"/>
      <c r="U612" s="369"/>
      <c r="V612" s="369"/>
      <c r="W612" s="369"/>
      <c r="X612" s="369"/>
      <c r="Y612" s="369"/>
      <c r="Z612" s="369"/>
      <c r="AA612" s="369"/>
      <c r="AB612" s="369"/>
      <c r="AC612" s="369"/>
      <c r="AD612" s="369"/>
      <c r="AE612" s="369"/>
      <c r="AF612" s="369"/>
      <c r="AG612" s="369"/>
      <c r="AH612" s="369"/>
      <c r="AI612" s="369"/>
      <c r="AJ612" s="369"/>
      <c r="AK612" s="369"/>
      <c r="AL612" s="369"/>
    </row>
    <row r="613" spans="1:38">
      <c r="A613" s="402"/>
      <c r="B613" s="369"/>
      <c r="C613" s="369"/>
      <c r="D613" s="369"/>
      <c r="E613" s="369"/>
      <c r="F613" s="369"/>
      <c r="G613" s="369"/>
      <c r="H613" s="369"/>
      <c r="I613" s="369"/>
      <c r="J613" s="369"/>
      <c r="K613" s="369"/>
      <c r="L613" s="369"/>
      <c r="M613" s="369"/>
      <c r="N613" s="369"/>
      <c r="O613" s="369"/>
      <c r="P613" s="369"/>
      <c r="Q613" s="369"/>
      <c r="R613" s="369"/>
      <c r="S613" s="369"/>
      <c r="T613" s="369"/>
      <c r="U613" s="369"/>
      <c r="V613" s="369"/>
      <c r="W613" s="369"/>
      <c r="X613" s="369"/>
      <c r="Y613" s="369"/>
      <c r="Z613" s="369"/>
      <c r="AA613" s="369"/>
      <c r="AB613" s="369"/>
      <c r="AC613" s="369"/>
      <c r="AD613" s="369"/>
      <c r="AE613" s="369"/>
      <c r="AF613" s="369"/>
      <c r="AG613" s="369"/>
      <c r="AH613" s="369"/>
      <c r="AI613" s="369"/>
      <c r="AJ613" s="369"/>
      <c r="AK613" s="369"/>
      <c r="AL613" s="369"/>
    </row>
    <row r="614" spans="1:38">
      <c r="A614" s="402"/>
      <c r="B614" s="369"/>
      <c r="C614" s="369"/>
      <c r="D614" s="369"/>
      <c r="E614" s="369"/>
      <c r="F614" s="369"/>
      <c r="G614" s="369"/>
      <c r="H614" s="369"/>
      <c r="I614" s="369"/>
      <c r="J614" s="369"/>
      <c r="K614" s="369"/>
      <c r="L614" s="369"/>
      <c r="M614" s="369"/>
      <c r="N614" s="369"/>
      <c r="O614" s="369"/>
      <c r="P614" s="369"/>
      <c r="Q614" s="369"/>
      <c r="R614" s="369"/>
      <c r="S614" s="369"/>
      <c r="T614" s="369"/>
      <c r="U614" s="369"/>
      <c r="V614" s="369"/>
      <c r="W614" s="369"/>
      <c r="X614" s="369"/>
      <c r="Y614" s="369"/>
      <c r="Z614" s="369"/>
      <c r="AA614" s="369"/>
      <c r="AB614" s="369"/>
      <c r="AC614" s="369"/>
      <c r="AD614" s="369"/>
      <c r="AE614" s="369"/>
      <c r="AF614" s="369"/>
      <c r="AG614" s="369"/>
      <c r="AH614" s="369"/>
      <c r="AI614" s="369"/>
      <c r="AJ614" s="369"/>
      <c r="AK614" s="369"/>
      <c r="AL614" s="369"/>
    </row>
    <row r="615" spans="1:38">
      <c r="A615" s="402"/>
      <c r="B615" s="369"/>
      <c r="C615" s="369"/>
      <c r="D615" s="369"/>
      <c r="E615" s="369"/>
      <c r="F615" s="369"/>
      <c r="G615" s="369"/>
      <c r="H615" s="369"/>
      <c r="I615" s="369"/>
      <c r="J615" s="369"/>
      <c r="K615" s="369"/>
      <c r="L615" s="369"/>
      <c r="M615" s="369"/>
      <c r="N615" s="369"/>
      <c r="O615" s="369"/>
      <c r="P615" s="369"/>
      <c r="Q615" s="369"/>
      <c r="R615" s="369"/>
      <c r="S615" s="369"/>
      <c r="T615" s="369"/>
      <c r="U615" s="369"/>
      <c r="V615" s="369"/>
      <c r="W615" s="369"/>
      <c r="X615" s="369"/>
      <c r="Y615" s="369"/>
      <c r="Z615" s="369"/>
      <c r="AA615" s="369"/>
      <c r="AB615" s="369"/>
      <c r="AC615" s="369"/>
      <c r="AD615" s="369"/>
      <c r="AE615" s="369"/>
      <c r="AF615" s="369"/>
      <c r="AG615" s="369"/>
      <c r="AH615" s="369"/>
      <c r="AI615" s="369"/>
      <c r="AJ615" s="369"/>
      <c r="AK615" s="369"/>
      <c r="AL615" s="369"/>
    </row>
    <row r="616" spans="1:38">
      <c r="A616" s="402"/>
      <c r="B616" s="369"/>
      <c r="C616" s="369"/>
      <c r="D616" s="369"/>
      <c r="E616" s="369"/>
      <c r="F616" s="369"/>
      <c r="G616" s="369"/>
      <c r="H616" s="369"/>
      <c r="I616" s="369"/>
      <c r="J616" s="369"/>
      <c r="K616" s="369"/>
      <c r="L616" s="369"/>
      <c r="M616" s="369"/>
      <c r="N616" s="369"/>
      <c r="O616" s="369"/>
      <c r="P616" s="369"/>
      <c r="Q616" s="369"/>
      <c r="R616" s="369"/>
      <c r="S616" s="369"/>
      <c r="T616" s="369"/>
      <c r="U616" s="369"/>
      <c r="V616" s="369"/>
      <c r="W616" s="369"/>
      <c r="X616" s="369"/>
      <c r="Y616" s="369"/>
      <c r="Z616" s="369"/>
      <c r="AA616" s="369"/>
      <c r="AB616" s="369"/>
      <c r="AC616" s="369"/>
      <c r="AD616" s="369"/>
      <c r="AE616" s="369"/>
      <c r="AF616" s="369"/>
      <c r="AG616" s="369"/>
      <c r="AH616" s="369"/>
      <c r="AI616" s="369"/>
      <c r="AJ616" s="369"/>
      <c r="AK616" s="369"/>
      <c r="AL616" s="369"/>
    </row>
    <row r="617" spans="1:38">
      <c r="A617" s="402"/>
      <c r="B617" s="369"/>
      <c r="C617" s="369"/>
      <c r="D617" s="369"/>
      <c r="E617" s="369"/>
      <c r="F617" s="369"/>
      <c r="G617" s="369"/>
      <c r="H617" s="369"/>
      <c r="I617" s="369"/>
      <c r="J617" s="369"/>
      <c r="K617" s="369"/>
      <c r="L617" s="369"/>
      <c r="M617" s="369"/>
      <c r="N617" s="369"/>
      <c r="O617" s="369"/>
      <c r="P617" s="369"/>
      <c r="Q617" s="369"/>
      <c r="R617" s="369"/>
      <c r="S617" s="369"/>
      <c r="T617" s="369"/>
      <c r="U617" s="369"/>
      <c r="V617" s="369"/>
      <c r="W617" s="369"/>
      <c r="X617" s="369"/>
      <c r="Y617" s="369"/>
      <c r="Z617" s="369"/>
      <c r="AA617" s="369"/>
      <c r="AB617" s="369"/>
      <c r="AC617" s="369"/>
      <c r="AD617" s="369"/>
      <c r="AE617" s="369"/>
      <c r="AF617" s="369"/>
      <c r="AG617" s="369"/>
      <c r="AH617" s="369"/>
      <c r="AI617" s="369"/>
      <c r="AJ617" s="369"/>
      <c r="AK617" s="369"/>
      <c r="AL617" s="369"/>
    </row>
    <row r="618" spans="1:38">
      <c r="A618" s="402"/>
      <c r="B618" s="369"/>
      <c r="C618" s="369"/>
      <c r="D618" s="369"/>
      <c r="E618" s="369"/>
      <c r="F618" s="369"/>
      <c r="G618" s="369"/>
      <c r="H618" s="369"/>
      <c r="I618" s="369"/>
      <c r="J618" s="369"/>
      <c r="K618" s="369"/>
      <c r="L618" s="369"/>
      <c r="M618" s="369"/>
      <c r="N618" s="369"/>
      <c r="O618" s="369"/>
      <c r="P618" s="369"/>
      <c r="Q618" s="369"/>
      <c r="R618" s="369"/>
      <c r="S618" s="369"/>
      <c r="T618" s="369"/>
      <c r="U618" s="369"/>
      <c r="V618" s="369"/>
      <c r="W618" s="369"/>
      <c r="X618" s="369"/>
      <c r="Y618" s="369"/>
      <c r="Z618" s="369"/>
      <c r="AA618" s="369"/>
      <c r="AB618" s="369"/>
      <c r="AC618" s="369"/>
      <c r="AD618" s="369"/>
      <c r="AE618" s="369"/>
      <c r="AF618" s="369"/>
      <c r="AG618" s="369"/>
      <c r="AH618" s="369"/>
      <c r="AI618" s="369"/>
      <c r="AJ618" s="369"/>
      <c r="AK618" s="369"/>
      <c r="AL618" s="369"/>
    </row>
    <row r="619" spans="1:38">
      <c r="A619" s="402"/>
      <c r="B619" s="369"/>
      <c r="C619" s="369"/>
      <c r="D619" s="369"/>
      <c r="E619" s="369"/>
      <c r="F619" s="369"/>
      <c r="G619" s="369"/>
      <c r="H619" s="369"/>
      <c r="I619" s="369"/>
      <c r="J619" s="369"/>
      <c r="K619" s="369"/>
      <c r="L619" s="369"/>
      <c r="M619" s="369"/>
      <c r="N619" s="369"/>
      <c r="O619" s="369"/>
      <c r="P619" s="369"/>
      <c r="Q619" s="369"/>
      <c r="R619" s="369"/>
      <c r="S619" s="369"/>
      <c r="T619" s="369"/>
      <c r="U619" s="369"/>
      <c r="V619" s="369"/>
      <c r="W619" s="369"/>
      <c r="X619" s="369"/>
      <c r="Y619" s="369"/>
      <c r="Z619" s="369"/>
      <c r="AA619" s="369"/>
      <c r="AB619" s="369"/>
      <c r="AC619" s="369"/>
      <c r="AD619" s="369"/>
      <c r="AE619" s="369"/>
      <c r="AF619" s="369"/>
      <c r="AG619" s="369"/>
      <c r="AH619" s="369"/>
      <c r="AI619" s="369"/>
      <c r="AJ619" s="369"/>
      <c r="AK619" s="369"/>
      <c r="AL619" s="369"/>
    </row>
    <row r="620" spans="1:38">
      <c r="A620" s="402"/>
      <c r="B620" s="369"/>
      <c r="C620" s="369"/>
      <c r="D620" s="369"/>
      <c r="E620" s="369"/>
      <c r="F620" s="369"/>
      <c r="G620" s="369"/>
      <c r="H620" s="369"/>
      <c r="I620" s="369"/>
      <c r="J620" s="369"/>
      <c r="K620" s="369"/>
      <c r="L620" s="369"/>
      <c r="M620" s="369"/>
      <c r="N620" s="369"/>
      <c r="O620" s="369"/>
      <c r="P620" s="369"/>
      <c r="Q620" s="369"/>
      <c r="R620" s="369"/>
      <c r="S620" s="369"/>
      <c r="T620" s="369"/>
      <c r="U620" s="369"/>
      <c r="V620" s="369"/>
      <c r="W620" s="369"/>
      <c r="X620" s="369"/>
      <c r="Y620" s="369"/>
      <c r="Z620" s="369"/>
      <c r="AA620" s="369"/>
      <c r="AB620" s="369"/>
      <c r="AC620" s="369"/>
      <c r="AD620" s="369"/>
      <c r="AE620" s="369"/>
      <c r="AF620" s="369"/>
      <c r="AG620" s="369"/>
      <c r="AH620" s="369"/>
      <c r="AI620" s="369"/>
      <c r="AJ620" s="369"/>
      <c r="AK620" s="369"/>
      <c r="AL620" s="369"/>
    </row>
    <row r="621" spans="1:38">
      <c r="A621" s="402"/>
      <c r="B621" s="369"/>
      <c r="C621" s="369"/>
      <c r="D621" s="369"/>
      <c r="E621" s="369"/>
      <c r="F621" s="369"/>
      <c r="G621" s="369"/>
      <c r="H621" s="369"/>
      <c r="I621" s="369"/>
      <c r="J621" s="369"/>
      <c r="K621" s="369"/>
      <c r="L621" s="369"/>
      <c r="M621" s="369"/>
      <c r="N621" s="369"/>
      <c r="O621" s="369"/>
      <c r="P621" s="369"/>
      <c r="Q621" s="369"/>
      <c r="R621" s="369"/>
      <c r="S621" s="369"/>
      <c r="T621" s="369"/>
      <c r="U621" s="369"/>
      <c r="V621" s="369"/>
      <c r="W621" s="369"/>
      <c r="X621" s="369"/>
      <c r="Y621" s="369"/>
      <c r="Z621" s="369"/>
      <c r="AA621" s="369"/>
      <c r="AB621" s="369"/>
      <c r="AC621" s="369"/>
      <c r="AD621" s="369"/>
      <c r="AE621" s="369"/>
      <c r="AF621" s="369"/>
      <c r="AG621" s="369"/>
      <c r="AH621" s="369"/>
      <c r="AI621" s="369"/>
      <c r="AJ621" s="369"/>
      <c r="AK621" s="369"/>
      <c r="AL621" s="369"/>
    </row>
    <row r="622" spans="1:38">
      <c r="A622" s="402"/>
      <c r="B622" s="369"/>
      <c r="C622" s="369"/>
      <c r="D622" s="369"/>
      <c r="E622" s="369"/>
      <c r="F622" s="369"/>
      <c r="G622" s="369"/>
      <c r="H622" s="369"/>
      <c r="I622" s="369"/>
      <c r="J622" s="369"/>
      <c r="K622" s="369"/>
      <c r="L622" s="369"/>
      <c r="M622" s="369"/>
      <c r="N622" s="369"/>
      <c r="O622" s="369"/>
      <c r="P622" s="369"/>
      <c r="Q622" s="369"/>
      <c r="R622" s="369"/>
      <c r="S622" s="369"/>
      <c r="T622" s="369"/>
      <c r="U622" s="369"/>
      <c r="V622" s="369"/>
      <c r="W622" s="369"/>
      <c r="X622" s="369"/>
      <c r="Y622" s="369"/>
      <c r="Z622" s="369"/>
      <c r="AA622" s="369"/>
      <c r="AB622" s="369"/>
      <c r="AC622" s="369"/>
      <c r="AD622" s="369"/>
      <c r="AE622" s="369"/>
      <c r="AF622" s="369"/>
      <c r="AG622" s="369"/>
      <c r="AH622" s="369"/>
      <c r="AI622" s="369"/>
      <c r="AJ622" s="369"/>
      <c r="AK622" s="369"/>
      <c r="AL622" s="369"/>
    </row>
    <row r="623" spans="1:38">
      <c r="A623" s="402"/>
      <c r="B623" s="369"/>
      <c r="C623" s="369"/>
      <c r="D623" s="369"/>
      <c r="E623" s="369"/>
      <c r="F623" s="369"/>
      <c r="G623" s="369"/>
      <c r="H623" s="369"/>
      <c r="I623" s="369"/>
      <c r="J623" s="369"/>
      <c r="K623" s="369"/>
      <c r="L623" s="369"/>
      <c r="M623" s="369"/>
      <c r="N623" s="369"/>
      <c r="O623" s="369"/>
      <c r="P623" s="369"/>
      <c r="Q623" s="369"/>
      <c r="R623" s="369"/>
      <c r="S623" s="369"/>
      <c r="T623" s="369"/>
      <c r="U623" s="369"/>
      <c r="V623" s="369"/>
      <c r="W623" s="369"/>
      <c r="X623" s="369"/>
      <c r="Y623" s="369"/>
      <c r="Z623" s="369"/>
      <c r="AA623" s="369"/>
      <c r="AB623" s="369"/>
      <c r="AC623" s="369"/>
      <c r="AD623" s="369"/>
      <c r="AE623" s="369"/>
      <c r="AF623" s="369"/>
      <c r="AG623" s="369"/>
      <c r="AH623" s="369"/>
      <c r="AI623" s="369"/>
      <c r="AJ623" s="369"/>
      <c r="AK623" s="369"/>
      <c r="AL623" s="369"/>
    </row>
    <row r="624" spans="1:38">
      <c r="A624" s="402"/>
      <c r="B624" s="369"/>
      <c r="C624" s="369"/>
      <c r="D624" s="369"/>
      <c r="E624" s="369"/>
      <c r="F624" s="369"/>
      <c r="G624" s="369"/>
      <c r="H624" s="369"/>
      <c r="I624" s="369"/>
      <c r="J624" s="369"/>
      <c r="K624" s="369"/>
      <c r="L624" s="369"/>
      <c r="M624" s="369"/>
      <c r="N624" s="369"/>
      <c r="O624" s="369"/>
      <c r="P624" s="369"/>
      <c r="Q624" s="369"/>
      <c r="R624" s="369"/>
      <c r="S624" s="369"/>
      <c r="T624" s="369"/>
      <c r="U624" s="369"/>
      <c r="V624" s="369"/>
      <c r="W624" s="369"/>
      <c r="X624" s="369"/>
      <c r="Y624" s="369"/>
      <c r="Z624" s="369"/>
      <c r="AA624" s="369"/>
      <c r="AB624" s="369"/>
      <c r="AC624" s="369"/>
      <c r="AD624" s="369"/>
      <c r="AE624" s="369"/>
      <c r="AF624" s="369"/>
      <c r="AG624" s="369"/>
      <c r="AH624" s="369"/>
      <c r="AI624" s="369"/>
      <c r="AJ624" s="369"/>
      <c r="AK624" s="369"/>
      <c r="AL624" s="369"/>
    </row>
    <row r="625" spans="1:38">
      <c r="A625" s="402"/>
      <c r="B625" s="369"/>
      <c r="C625" s="369"/>
      <c r="D625" s="369"/>
      <c r="E625" s="369"/>
      <c r="F625" s="369"/>
      <c r="G625" s="369"/>
      <c r="H625" s="369"/>
      <c r="I625" s="369"/>
      <c r="J625" s="369"/>
      <c r="K625" s="369"/>
      <c r="L625" s="369"/>
      <c r="M625" s="369"/>
      <c r="N625" s="369"/>
      <c r="O625" s="369"/>
      <c r="P625" s="369"/>
      <c r="Q625" s="369"/>
      <c r="R625" s="369"/>
      <c r="S625" s="369"/>
      <c r="T625" s="369"/>
      <c r="U625" s="369"/>
      <c r="V625" s="369"/>
      <c r="W625" s="369"/>
      <c r="X625" s="369"/>
      <c r="Y625" s="369"/>
      <c r="Z625" s="369"/>
      <c r="AA625" s="369"/>
      <c r="AB625" s="369"/>
      <c r="AC625" s="369"/>
      <c r="AD625" s="369"/>
      <c r="AE625" s="369"/>
      <c r="AF625" s="369"/>
      <c r="AG625" s="369"/>
      <c r="AH625" s="369"/>
      <c r="AI625" s="369"/>
      <c r="AJ625" s="369"/>
      <c r="AK625" s="369"/>
      <c r="AL625" s="369"/>
    </row>
    <row r="626" spans="1:38">
      <c r="A626" s="402"/>
      <c r="B626" s="369"/>
      <c r="C626" s="369"/>
      <c r="D626" s="369"/>
      <c r="E626" s="369"/>
      <c r="F626" s="369"/>
      <c r="G626" s="369"/>
      <c r="H626" s="369"/>
      <c r="I626" s="369"/>
      <c r="J626" s="369"/>
      <c r="K626" s="369"/>
      <c r="L626" s="369"/>
      <c r="M626" s="369"/>
      <c r="N626" s="369"/>
      <c r="O626" s="369"/>
      <c r="P626" s="369"/>
      <c r="Q626" s="369"/>
      <c r="R626" s="369"/>
      <c r="S626" s="369"/>
      <c r="T626" s="369"/>
      <c r="U626" s="369"/>
      <c r="V626" s="369"/>
      <c r="W626" s="369"/>
      <c r="X626" s="369"/>
      <c r="Y626" s="369"/>
      <c r="Z626" s="369"/>
      <c r="AA626" s="369"/>
      <c r="AB626" s="369"/>
      <c r="AC626" s="369"/>
      <c r="AD626" s="369"/>
      <c r="AE626" s="369"/>
      <c r="AF626" s="369"/>
      <c r="AG626" s="369"/>
      <c r="AH626" s="369"/>
      <c r="AI626" s="369"/>
      <c r="AJ626" s="369"/>
      <c r="AK626" s="369"/>
      <c r="AL626" s="369"/>
    </row>
    <row r="627" spans="1:38">
      <c r="A627" s="402"/>
      <c r="B627" s="369"/>
      <c r="C627" s="369"/>
      <c r="D627" s="369"/>
      <c r="E627" s="369"/>
      <c r="F627" s="369"/>
      <c r="G627" s="369"/>
      <c r="H627" s="369"/>
      <c r="I627" s="369"/>
      <c r="J627" s="369"/>
      <c r="K627" s="369"/>
      <c r="L627" s="369"/>
      <c r="M627" s="369"/>
      <c r="N627" s="369"/>
      <c r="O627" s="369"/>
      <c r="P627" s="369"/>
      <c r="Q627" s="369"/>
      <c r="R627" s="369"/>
      <c r="S627" s="369"/>
      <c r="T627" s="369"/>
      <c r="U627" s="369"/>
      <c r="V627" s="369"/>
      <c r="W627" s="369"/>
      <c r="X627" s="369"/>
      <c r="Y627" s="369"/>
      <c r="Z627" s="369"/>
      <c r="AA627" s="369"/>
      <c r="AB627" s="369"/>
      <c r="AC627" s="369"/>
      <c r="AD627" s="369"/>
      <c r="AE627" s="369"/>
      <c r="AF627" s="369"/>
      <c r="AG627" s="369"/>
      <c r="AH627" s="369"/>
      <c r="AI627" s="369"/>
      <c r="AJ627" s="369"/>
      <c r="AK627" s="369"/>
      <c r="AL627" s="369"/>
    </row>
    <row r="628" spans="1:38">
      <c r="A628" s="402"/>
      <c r="B628" s="369"/>
      <c r="C628" s="369"/>
      <c r="D628" s="369"/>
      <c r="E628" s="369"/>
      <c r="F628" s="369"/>
      <c r="G628" s="369"/>
      <c r="H628" s="369"/>
      <c r="I628" s="369"/>
      <c r="J628" s="369"/>
      <c r="K628" s="369"/>
      <c r="L628" s="369"/>
      <c r="M628" s="369"/>
      <c r="N628" s="369"/>
      <c r="O628" s="369"/>
      <c r="P628" s="369"/>
      <c r="Q628" s="369"/>
      <c r="R628" s="369"/>
      <c r="S628" s="369"/>
      <c r="T628" s="369"/>
      <c r="U628" s="369"/>
      <c r="V628" s="369"/>
      <c r="W628" s="369"/>
      <c r="X628" s="369"/>
      <c r="Y628" s="369"/>
      <c r="Z628" s="369"/>
      <c r="AA628" s="369"/>
      <c r="AB628" s="369"/>
      <c r="AC628" s="369"/>
      <c r="AD628" s="369"/>
      <c r="AE628" s="369"/>
      <c r="AF628" s="369"/>
      <c r="AG628" s="369"/>
      <c r="AH628" s="369"/>
      <c r="AI628" s="369"/>
      <c r="AJ628" s="369"/>
      <c r="AK628" s="369"/>
      <c r="AL628" s="369"/>
    </row>
    <row r="629" spans="1:38">
      <c r="A629" s="402"/>
      <c r="B629" s="369"/>
      <c r="C629" s="369"/>
      <c r="D629" s="369"/>
      <c r="E629" s="369"/>
      <c r="F629" s="369"/>
      <c r="G629" s="369"/>
      <c r="H629" s="369"/>
      <c r="I629" s="369"/>
      <c r="J629" s="369"/>
      <c r="K629" s="369"/>
      <c r="L629" s="369"/>
      <c r="M629" s="369"/>
      <c r="N629" s="369"/>
      <c r="O629" s="369"/>
      <c r="P629" s="369"/>
      <c r="Q629" s="369"/>
      <c r="R629" s="369"/>
      <c r="S629" s="369"/>
      <c r="T629" s="369"/>
      <c r="U629" s="369"/>
      <c r="V629" s="369"/>
      <c r="W629" s="369"/>
      <c r="X629" s="369"/>
      <c r="Y629" s="369"/>
      <c r="Z629" s="369"/>
      <c r="AA629" s="369"/>
      <c r="AB629" s="369"/>
      <c r="AC629" s="369"/>
      <c r="AD629" s="369"/>
      <c r="AE629" s="369"/>
      <c r="AF629" s="369"/>
      <c r="AG629" s="369"/>
      <c r="AH629" s="369"/>
      <c r="AI629" s="369"/>
      <c r="AJ629" s="369"/>
      <c r="AK629" s="369"/>
      <c r="AL629" s="369"/>
    </row>
    <row r="630" spans="1:38">
      <c r="A630" s="402"/>
      <c r="B630" s="369"/>
      <c r="C630" s="369"/>
      <c r="D630" s="369"/>
      <c r="E630" s="369"/>
      <c r="F630" s="369"/>
      <c r="G630" s="369"/>
      <c r="H630" s="369"/>
      <c r="I630" s="369"/>
      <c r="J630" s="369"/>
      <c r="K630" s="369"/>
      <c r="L630" s="369"/>
      <c r="M630" s="369"/>
      <c r="N630" s="369"/>
      <c r="O630" s="369"/>
      <c r="P630" s="369"/>
      <c r="Q630" s="369"/>
      <c r="R630" s="369"/>
      <c r="S630" s="369"/>
      <c r="T630" s="369"/>
      <c r="U630" s="369"/>
      <c r="V630" s="369"/>
      <c r="W630" s="369"/>
      <c r="X630" s="369"/>
      <c r="Y630" s="369"/>
      <c r="Z630" s="369"/>
      <c r="AA630" s="369"/>
      <c r="AB630" s="369"/>
      <c r="AC630" s="369"/>
      <c r="AD630" s="369"/>
      <c r="AE630" s="369"/>
      <c r="AF630" s="369"/>
      <c r="AG630" s="369"/>
      <c r="AH630" s="369"/>
      <c r="AI630" s="369"/>
      <c r="AJ630" s="369"/>
      <c r="AK630" s="369"/>
      <c r="AL630" s="369"/>
    </row>
    <row r="631" spans="1:38">
      <c r="A631" s="402"/>
      <c r="B631" s="369"/>
      <c r="C631" s="369"/>
      <c r="D631" s="369"/>
      <c r="E631" s="369"/>
      <c r="F631" s="369"/>
      <c r="G631" s="369"/>
      <c r="H631" s="369"/>
      <c r="I631" s="369"/>
      <c r="J631" s="369"/>
      <c r="K631" s="369"/>
      <c r="L631" s="369"/>
      <c r="M631" s="369"/>
      <c r="N631" s="369"/>
      <c r="O631" s="369"/>
      <c r="P631" s="369"/>
      <c r="Q631" s="369"/>
      <c r="R631" s="369"/>
      <c r="S631" s="369"/>
      <c r="T631" s="369"/>
      <c r="U631" s="369"/>
      <c r="V631" s="369"/>
      <c r="W631" s="369"/>
      <c r="X631" s="369"/>
      <c r="Y631" s="369"/>
      <c r="Z631" s="369"/>
      <c r="AA631" s="369"/>
      <c r="AB631" s="369"/>
      <c r="AC631" s="369"/>
      <c r="AD631" s="369"/>
      <c r="AE631" s="369"/>
      <c r="AF631" s="369"/>
      <c r="AG631" s="369"/>
      <c r="AH631" s="369"/>
      <c r="AI631" s="369"/>
      <c r="AJ631" s="369"/>
      <c r="AK631" s="369"/>
      <c r="AL631" s="369"/>
    </row>
    <row r="632" spans="1:38">
      <c r="A632" s="402"/>
      <c r="B632" s="369"/>
      <c r="C632" s="369"/>
      <c r="D632" s="369"/>
      <c r="E632" s="369"/>
      <c r="F632" s="369"/>
      <c r="G632" s="369"/>
      <c r="H632" s="369"/>
      <c r="I632" s="369"/>
      <c r="J632" s="369"/>
      <c r="K632" s="369"/>
      <c r="L632" s="369"/>
      <c r="M632" s="369"/>
      <c r="N632" s="369"/>
      <c r="O632" s="369"/>
      <c r="P632" s="369"/>
      <c r="Q632" s="369"/>
      <c r="R632" s="369"/>
      <c r="S632" s="369"/>
      <c r="T632" s="369"/>
      <c r="U632" s="369"/>
      <c r="V632" s="369"/>
      <c r="W632" s="369"/>
      <c r="X632" s="369"/>
      <c r="Y632" s="369"/>
      <c r="Z632" s="369"/>
      <c r="AA632" s="369"/>
      <c r="AB632" s="369"/>
      <c r="AC632" s="369"/>
      <c r="AD632" s="369"/>
      <c r="AE632" s="369"/>
      <c r="AF632" s="369"/>
      <c r="AG632" s="369"/>
      <c r="AH632" s="369"/>
      <c r="AI632" s="369"/>
      <c r="AJ632" s="369"/>
      <c r="AK632" s="369"/>
      <c r="AL632" s="369"/>
    </row>
    <row r="633" spans="1:38">
      <c r="A633" s="402"/>
      <c r="B633" s="369"/>
      <c r="C633" s="369"/>
      <c r="D633" s="369"/>
      <c r="E633" s="369"/>
      <c r="F633" s="369"/>
      <c r="G633" s="369"/>
      <c r="H633" s="369"/>
      <c r="I633" s="369"/>
      <c r="J633" s="369"/>
      <c r="K633" s="369"/>
      <c r="L633" s="369"/>
      <c r="M633" s="369"/>
      <c r="N633" s="369"/>
      <c r="O633" s="369"/>
      <c r="P633" s="369"/>
      <c r="Q633" s="369"/>
      <c r="R633" s="369"/>
      <c r="S633" s="369"/>
      <c r="T633" s="369"/>
      <c r="U633" s="369"/>
      <c r="V633" s="369"/>
      <c r="W633" s="369"/>
      <c r="X633" s="369"/>
      <c r="Y633" s="369"/>
      <c r="Z633" s="369"/>
      <c r="AA633" s="369"/>
      <c r="AB633" s="369"/>
      <c r="AC633" s="369"/>
      <c r="AD633" s="369"/>
      <c r="AE633" s="369"/>
      <c r="AF633" s="369"/>
      <c r="AG633" s="369"/>
      <c r="AH633" s="369"/>
      <c r="AI633" s="369"/>
      <c r="AJ633" s="369"/>
      <c r="AK633" s="369"/>
      <c r="AL633" s="369"/>
    </row>
    <row r="634" spans="1:38">
      <c r="A634" s="402"/>
      <c r="B634" s="369"/>
      <c r="C634" s="369"/>
      <c r="D634" s="369"/>
      <c r="E634" s="369"/>
      <c r="F634" s="369"/>
      <c r="G634" s="369"/>
      <c r="H634" s="369"/>
      <c r="I634" s="369"/>
      <c r="J634" s="369"/>
      <c r="K634" s="369"/>
      <c r="L634" s="369"/>
      <c r="M634" s="369"/>
      <c r="N634" s="369"/>
      <c r="O634" s="369"/>
      <c r="P634" s="369"/>
      <c r="Q634" s="369"/>
      <c r="R634" s="369"/>
      <c r="S634" s="369"/>
      <c r="T634" s="369"/>
      <c r="U634" s="369"/>
      <c r="V634" s="369"/>
      <c r="W634" s="369"/>
      <c r="X634" s="369"/>
      <c r="Y634" s="369"/>
      <c r="Z634" s="369"/>
      <c r="AA634" s="369"/>
      <c r="AB634" s="369"/>
      <c r="AC634" s="369"/>
      <c r="AD634" s="369"/>
      <c r="AE634" s="369"/>
      <c r="AF634" s="369"/>
      <c r="AG634" s="369"/>
      <c r="AH634" s="369"/>
      <c r="AI634" s="369"/>
      <c r="AJ634" s="369"/>
      <c r="AK634" s="369"/>
      <c r="AL634" s="369"/>
    </row>
    <row r="635" spans="1:38">
      <c r="A635" s="402"/>
      <c r="B635" s="369"/>
      <c r="C635" s="369"/>
      <c r="D635" s="369"/>
      <c r="E635" s="369"/>
      <c r="F635" s="369"/>
      <c r="G635" s="369"/>
      <c r="H635" s="369"/>
      <c r="I635" s="369"/>
      <c r="J635" s="369"/>
      <c r="K635" s="369"/>
      <c r="L635" s="369"/>
      <c r="M635" s="369"/>
      <c r="N635" s="369"/>
      <c r="O635" s="369"/>
      <c r="P635" s="369"/>
      <c r="Q635" s="369"/>
      <c r="R635" s="369"/>
      <c r="S635" s="369"/>
      <c r="T635" s="369"/>
      <c r="U635" s="369"/>
      <c r="V635" s="369"/>
      <c r="W635" s="369"/>
      <c r="X635" s="369"/>
      <c r="Y635" s="369"/>
      <c r="Z635" s="369"/>
      <c r="AA635" s="369"/>
      <c r="AB635" s="369"/>
      <c r="AC635" s="369"/>
      <c r="AD635" s="369"/>
      <c r="AE635" s="369"/>
      <c r="AF635" s="369"/>
      <c r="AG635" s="369"/>
      <c r="AH635" s="369"/>
      <c r="AI635" s="369"/>
      <c r="AJ635" s="369"/>
      <c r="AK635" s="369"/>
      <c r="AL635" s="369"/>
    </row>
    <row r="636" spans="1:38">
      <c r="A636" s="402"/>
      <c r="B636" s="369"/>
      <c r="C636" s="369"/>
      <c r="D636" s="369"/>
      <c r="E636" s="369"/>
      <c r="F636" s="369"/>
      <c r="G636" s="369"/>
      <c r="H636" s="369"/>
      <c r="I636" s="369"/>
      <c r="J636" s="369"/>
      <c r="K636" s="369"/>
      <c r="L636" s="369"/>
      <c r="M636" s="369"/>
      <c r="N636" s="369"/>
      <c r="O636" s="369"/>
      <c r="P636" s="369"/>
      <c r="Q636" s="369"/>
      <c r="R636" s="369"/>
      <c r="S636" s="369"/>
      <c r="T636" s="369"/>
      <c r="U636" s="369"/>
      <c r="V636" s="369"/>
      <c r="W636" s="369"/>
      <c r="X636" s="369"/>
      <c r="Y636" s="369"/>
      <c r="Z636" s="369"/>
      <c r="AA636" s="369"/>
      <c r="AB636" s="369"/>
      <c r="AC636" s="369"/>
      <c r="AD636" s="369"/>
      <c r="AE636" s="369"/>
      <c r="AF636" s="369"/>
      <c r="AG636" s="369"/>
      <c r="AH636" s="369"/>
      <c r="AI636" s="369"/>
      <c r="AJ636" s="369"/>
      <c r="AK636" s="369"/>
      <c r="AL636" s="369"/>
    </row>
    <row r="637" spans="1:38">
      <c r="A637" s="402"/>
      <c r="B637" s="369"/>
      <c r="C637" s="369"/>
      <c r="D637" s="369"/>
      <c r="E637" s="369"/>
      <c r="F637" s="369"/>
      <c r="G637" s="369"/>
      <c r="H637" s="369"/>
      <c r="I637" s="369"/>
      <c r="J637" s="369"/>
      <c r="K637" s="369"/>
      <c r="L637" s="369"/>
      <c r="M637" s="369"/>
      <c r="N637" s="369"/>
      <c r="O637" s="369"/>
      <c r="P637" s="369"/>
      <c r="Q637" s="369"/>
      <c r="R637" s="369"/>
      <c r="S637" s="369"/>
      <c r="T637" s="369"/>
      <c r="U637" s="369"/>
      <c r="V637" s="369"/>
      <c r="W637" s="369"/>
      <c r="X637" s="369"/>
      <c r="Y637" s="369"/>
      <c r="Z637" s="369"/>
      <c r="AA637" s="369"/>
      <c r="AB637" s="369"/>
      <c r="AC637" s="369"/>
      <c r="AD637" s="369"/>
      <c r="AE637" s="369"/>
      <c r="AF637" s="369"/>
      <c r="AG637" s="369"/>
      <c r="AH637" s="369"/>
      <c r="AI637" s="369"/>
      <c r="AJ637" s="369"/>
      <c r="AK637" s="369"/>
      <c r="AL637" s="369"/>
    </row>
    <row r="638" spans="1:38">
      <c r="A638" s="402"/>
      <c r="B638" s="369"/>
      <c r="C638" s="369"/>
      <c r="D638" s="369"/>
      <c r="E638" s="369"/>
      <c r="F638" s="369"/>
      <c r="G638" s="369"/>
      <c r="H638" s="369"/>
      <c r="I638" s="369"/>
      <c r="J638" s="369"/>
      <c r="K638" s="369"/>
      <c r="L638" s="369"/>
      <c r="M638" s="369"/>
      <c r="N638" s="369"/>
      <c r="O638" s="369"/>
      <c r="P638" s="369"/>
      <c r="Q638" s="369"/>
      <c r="R638" s="369"/>
      <c r="S638" s="369"/>
      <c r="T638" s="369"/>
      <c r="U638" s="369"/>
      <c r="V638" s="369"/>
      <c r="W638" s="369"/>
      <c r="X638" s="369"/>
      <c r="Y638" s="369"/>
      <c r="Z638" s="369"/>
      <c r="AA638" s="369"/>
      <c r="AB638" s="369"/>
      <c r="AC638" s="369"/>
      <c r="AD638" s="369"/>
      <c r="AE638" s="369"/>
      <c r="AF638" s="369"/>
      <c r="AG638" s="369"/>
      <c r="AH638" s="369"/>
      <c r="AI638" s="369"/>
      <c r="AJ638" s="369"/>
      <c r="AK638" s="369"/>
      <c r="AL638" s="369"/>
    </row>
    <row r="639" spans="1:38">
      <c r="A639" s="402"/>
      <c r="B639" s="369"/>
      <c r="C639" s="369"/>
      <c r="D639" s="369"/>
      <c r="E639" s="369"/>
      <c r="F639" s="369"/>
      <c r="G639" s="369"/>
      <c r="H639" s="369"/>
      <c r="I639" s="369"/>
      <c r="J639" s="369"/>
      <c r="K639" s="369"/>
      <c r="L639" s="369"/>
      <c r="M639" s="369"/>
      <c r="N639" s="369"/>
      <c r="O639" s="369"/>
      <c r="P639" s="369"/>
      <c r="Q639" s="369"/>
      <c r="R639" s="369"/>
      <c r="S639" s="369"/>
      <c r="T639" s="369"/>
      <c r="U639" s="369"/>
      <c r="V639" s="369"/>
      <c r="W639" s="369"/>
      <c r="X639" s="369"/>
      <c r="Y639" s="369"/>
      <c r="Z639" s="369"/>
      <c r="AA639" s="369"/>
      <c r="AB639" s="369"/>
      <c r="AC639" s="369"/>
      <c r="AD639" s="369"/>
      <c r="AE639" s="369"/>
      <c r="AF639" s="369"/>
      <c r="AG639" s="369"/>
      <c r="AH639" s="369"/>
      <c r="AI639" s="369"/>
      <c r="AJ639" s="369"/>
      <c r="AK639" s="369"/>
      <c r="AL639" s="369"/>
    </row>
    <row r="640" spans="1:38">
      <c r="A640" s="402"/>
      <c r="B640" s="369"/>
      <c r="C640" s="369"/>
      <c r="D640" s="369"/>
      <c r="E640" s="369"/>
      <c r="F640" s="369"/>
      <c r="G640" s="369"/>
      <c r="H640" s="369"/>
      <c r="I640" s="369"/>
      <c r="J640" s="369"/>
      <c r="K640" s="369"/>
      <c r="L640" s="369"/>
      <c r="M640" s="369"/>
      <c r="N640" s="369"/>
      <c r="O640" s="369"/>
      <c r="P640" s="369"/>
      <c r="Q640" s="369"/>
      <c r="R640" s="369"/>
      <c r="S640" s="369"/>
      <c r="T640" s="369"/>
      <c r="U640" s="369"/>
      <c r="V640" s="369"/>
      <c r="W640" s="369"/>
      <c r="X640" s="369"/>
      <c r="Y640" s="369"/>
      <c r="Z640" s="369"/>
      <c r="AA640" s="369"/>
      <c r="AB640" s="369"/>
      <c r="AC640" s="369"/>
      <c r="AD640" s="369"/>
      <c r="AE640" s="369"/>
      <c r="AF640" s="369"/>
      <c r="AG640" s="369"/>
      <c r="AH640" s="369"/>
      <c r="AI640" s="369"/>
      <c r="AJ640" s="369"/>
      <c r="AK640" s="369"/>
      <c r="AL640" s="369"/>
    </row>
    <row r="641" spans="1:38">
      <c r="A641" s="402"/>
      <c r="B641" s="369"/>
      <c r="C641" s="369"/>
      <c r="D641" s="369"/>
      <c r="E641" s="369"/>
      <c r="F641" s="369"/>
      <c r="G641" s="369"/>
      <c r="H641" s="369"/>
      <c r="I641" s="369"/>
      <c r="J641" s="369"/>
      <c r="K641" s="369"/>
      <c r="L641" s="369"/>
      <c r="M641" s="369"/>
      <c r="N641" s="369"/>
      <c r="O641" s="369"/>
      <c r="P641" s="369"/>
      <c r="Q641" s="369"/>
      <c r="R641" s="369"/>
      <c r="S641" s="369"/>
      <c r="T641" s="369"/>
      <c r="U641" s="369"/>
      <c r="V641" s="369"/>
      <c r="W641" s="369"/>
      <c r="X641" s="369"/>
      <c r="Y641" s="369"/>
      <c r="Z641" s="369"/>
      <c r="AA641" s="369"/>
      <c r="AB641" s="369"/>
      <c r="AC641" s="369"/>
      <c r="AD641" s="369"/>
      <c r="AE641" s="369"/>
      <c r="AF641" s="369"/>
      <c r="AG641" s="369"/>
      <c r="AH641" s="369"/>
      <c r="AI641" s="369"/>
      <c r="AJ641" s="369"/>
      <c r="AK641" s="369"/>
      <c r="AL641" s="369"/>
    </row>
    <row r="642" spans="1:38">
      <c r="A642" s="402"/>
      <c r="B642" s="369"/>
      <c r="C642" s="369"/>
      <c r="D642" s="369"/>
      <c r="E642" s="369"/>
      <c r="F642" s="369"/>
      <c r="G642" s="369"/>
      <c r="H642" s="369"/>
      <c r="I642" s="369"/>
      <c r="J642" s="369"/>
      <c r="K642" s="369"/>
      <c r="L642" s="369"/>
      <c r="M642" s="369"/>
      <c r="N642" s="369"/>
      <c r="O642" s="369"/>
      <c r="P642" s="369"/>
      <c r="Q642" s="369"/>
      <c r="R642" s="369"/>
      <c r="S642" s="369"/>
      <c r="T642" s="369"/>
      <c r="U642" s="369"/>
      <c r="V642" s="369"/>
      <c r="W642" s="369"/>
      <c r="X642" s="369"/>
      <c r="Y642" s="369"/>
      <c r="Z642" s="369"/>
      <c r="AA642" s="369"/>
      <c r="AB642" s="369"/>
      <c r="AC642" s="369"/>
      <c r="AD642" s="369"/>
      <c r="AE642" s="369"/>
      <c r="AF642" s="369"/>
      <c r="AG642" s="369"/>
      <c r="AH642" s="369"/>
      <c r="AI642" s="369"/>
      <c r="AJ642" s="369"/>
      <c r="AK642" s="369"/>
      <c r="AL642" s="369"/>
    </row>
    <row r="643" spans="1:38">
      <c r="A643" s="402"/>
      <c r="B643" s="369"/>
      <c r="C643" s="369"/>
      <c r="D643" s="369"/>
      <c r="E643" s="369"/>
      <c r="F643" s="369"/>
      <c r="G643" s="369"/>
      <c r="H643" s="369"/>
      <c r="I643" s="369"/>
      <c r="J643" s="369"/>
      <c r="K643" s="369"/>
      <c r="L643" s="369"/>
      <c r="M643" s="369"/>
      <c r="N643" s="369"/>
      <c r="O643" s="369"/>
      <c r="P643" s="369"/>
      <c r="Q643" s="369"/>
      <c r="R643" s="369"/>
      <c r="S643" s="369"/>
      <c r="T643" s="369"/>
      <c r="U643" s="369"/>
      <c r="V643" s="369"/>
      <c r="W643" s="369"/>
      <c r="X643" s="369"/>
      <c r="Y643" s="369"/>
      <c r="Z643" s="369"/>
      <c r="AA643" s="369"/>
      <c r="AB643" s="369"/>
      <c r="AC643" s="369"/>
      <c r="AD643" s="369"/>
      <c r="AE643" s="369"/>
      <c r="AF643" s="369"/>
      <c r="AG643" s="369"/>
      <c r="AH643" s="369"/>
      <c r="AI643" s="369"/>
      <c r="AJ643" s="369"/>
      <c r="AK643" s="369"/>
      <c r="AL643" s="369"/>
    </row>
    <row r="644" spans="1:38">
      <c r="A644" s="402"/>
      <c r="B644" s="369"/>
      <c r="C644" s="369"/>
      <c r="D644" s="369"/>
      <c r="E644" s="369"/>
      <c r="F644" s="369"/>
      <c r="G644" s="369"/>
      <c r="H644" s="369"/>
      <c r="I644" s="369"/>
      <c r="J644" s="369"/>
      <c r="K644" s="369"/>
      <c r="L644" s="369"/>
      <c r="M644" s="369"/>
      <c r="N644" s="369"/>
      <c r="O644" s="369"/>
      <c r="P644" s="369"/>
      <c r="Q644" s="369"/>
      <c r="R644" s="369"/>
      <c r="S644" s="369"/>
      <c r="T644" s="369"/>
      <c r="U644" s="369"/>
      <c r="V644" s="369"/>
      <c r="W644" s="369"/>
      <c r="X644" s="369"/>
      <c r="Y644" s="369"/>
      <c r="Z644" s="369"/>
      <c r="AA644" s="369"/>
      <c r="AB644" s="369"/>
      <c r="AC644" s="369"/>
      <c r="AD644" s="369"/>
      <c r="AE644" s="369"/>
      <c r="AF644" s="369"/>
      <c r="AG644" s="369"/>
      <c r="AH644" s="369"/>
      <c r="AI644" s="369"/>
      <c r="AJ644" s="369"/>
      <c r="AK644" s="369"/>
      <c r="AL644" s="369"/>
    </row>
    <row r="645" spans="1:38">
      <c r="A645" s="402"/>
      <c r="B645" s="369"/>
      <c r="C645" s="369"/>
      <c r="D645" s="369"/>
      <c r="E645" s="369"/>
      <c r="F645" s="369"/>
      <c r="G645" s="369"/>
      <c r="H645" s="369"/>
      <c r="I645" s="369"/>
      <c r="J645" s="369"/>
      <c r="K645" s="369"/>
      <c r="L645" s="369"/>
      <c r="M645" s="369"/>
      <c r="N645" s="369"/>
      <c r="O645" s="369"/>
      <c r="P645" s="369"/>
      <c r="Q645" s="369"/>
      <c r="R645" s="369"/>
      <c r="S645" s="369"/>
      <c r="T645" s="369"/>
      <c r="U645" s="369"/>
      <c r="V645" s="369"/>
      <c r="W645" s="369"/>
      <c r="X645" s="369"/>
      <c r="Y645" s="369"/>
      <c r="Z645" s="369"/>
      <c r="AA645" s="369"/>
      <c r="AB645" s="369"/>
      <c r="AC645" s="369"/>
      <c r="AD645" s="369"/>
      <c r="AE645" s="369"/>
      <c r="AF645" s="369"/>
      <c r="AG645" s="369"/>
      <c r="AH645" s="369"/>
      <c r="AI645" s="369"/>
      <c r="AJ645" s="369"/>
      <c r="AK645" s="369"/>
      <c r="AL645" s="369"/>
    </row>
    <row r="646" spans="1:38">
      <c r="A646" s="402"/>
      <c r="B646" s="369"/>
      <c r="C646" s="369"/>
      <c r="D646" s="369"/>
      <c r="E646" s="369"/>
      <c r="F646" s="369"/>
      <c r="G646" s="369"/>
      <c r="H646" s="369"/>
      <c r="I646" s="369"/>
      <c r="J646" s="369"/>
      <c r="K646" s="369"/>
      <c r="L646" s="369"/>
      <c r="M646" s="369"/>
      <c r="N646" s="369"/>
      <c r="O646" s="369"/>
      <c r="P646" s="369"/>
      <c r="Q646" s="369"/>
      <c r="R646" s="369"/>
      <c r="S646" s="369"/>
      <c r="T646" s="369"/>
      <c r="U646" s="369"/>
      <c r="V646" s="369"/>
      <c r="W646" s="369"/>
      <c r="X646" s="369"/>
      <c r="Y646" s="369"/>
      <c r="Z646" s="369"/>
      <c r="AA646" s="369"/>
      <c r="AB646" s="369"/>
      <c r="AC646" s="369"/>
      <c r="AD646" s="369"/>
      <c r="AE646" s="369"/>
      <c r="AF646" s="369"/>
      <c r="AG646" s="369"/>
      <c r="AH646" s="369"/>
      <c r="AI646" s="369"/>
      <c r="AJ646" s="369"/>
      <c r="AK646" s="369"/>
      <c r="AL646" s="369"/>
    </row>
    <row r="647" spans="1:38">
      <c r="A647" s="402"/>
      <c r="B647" s="369"/>
      <c r="C647" s="369"/>
      <c r="D647" s="369"/>
      <c r="E647" s="369"/>
      <c r="F647" s="369"/>
      <c r="G647" s="369"/>
      <c r="H647" s="369"/>
      <c r="I647" s="369"/>
      <c r="J647" s="369"/>
      <c r="K647" s="369"/>
      <c r="L647" s="369"/>
      <c r="M647" s="369"/>
      <c r="N647" s="369"/>
      <c r="O647" s="369"/>
      <c r="P647" s="369"/>
      <c r="Q647" s="369"/>
      <c r="R647" s="369"/>
      <c r="S647" s="369"/>
      <c r="T647" s="369"/>
      <c r="U647" s="369"/>
      <c r="V647" s="369"/>
      <c r="W647" s="369"/>
      <c r="X647" s="369"/>
      <c r="Y647" s="369"/>
      <c r="Z647" s="369"/>
      <c r="AA647" s="369"/>
      <c r="AB647" s="369"/>
      <c r="AC647" s="369"/>
      <c r="AD647" s="369"/>
      <c r="AE647" s="369"/>
      <c r="AF647" s="369"/>
      <c r="AG647" s="369"/>
      <c r="AH647" s="369"/>
      <c r="AI647" s="369"/>
      <c r="AJ647" s="369"/>
      <c r="AK647" s="369"/>
      <c r="AL647" s="369"/>
    </row>
    <row r="648" spans="1:38">
      <c r="A648" s="402"/>
      <c r="B648" s="369"/>
      <c r="C648" s="369"/>
      <c r="D648" s="369"/>
      <c r="E648" s="369"/>
      <c r="F648" s="369"/>
      <c r="G648" s="369"/>
      <c r="H648" s="369"/>
      <c r="I648" s="369"/>
      <c r="J648" s="369"/>
      <c r="K648" s="369"/>
      <c r="L648" s="369"/>
      <c r="M648" s="369"/>
      <c r="N648" s="369"/>
      <c r="O648" s="369"/>
      <c r="P648" s="369"/>
      <c r="Q648" s="369"/>
      <c r="R648" s="369"/>
      <c r="S648" s="369"/>
      <c r="T648" s="369"/>
      <c r="U648" s="369"/>
      <c r="V648" s="369"/>
      <c r="W648" s="369"/>
      <c r="X648" s="369"/>
      <c r="Y648" s="369"/>
      <c r="Z648" s="369"/>
      <c r="AA648" s="369"/>
      <c r="AB648" s="369"/>
      <c r="AC648" s="369"/>
      <c r="AD648" s="369"/>
      <c r="AE648" s="369"/>
      <c r="AF648" s="369"/>
      <c r="AG648" s="369"/>
      <c r="AH648" s="369"/>
      <c r="AI648" s="369"/>
      <c r="AJ648" s="369"/>
      <c r="AK648" s="369"/>
      <c r="AL648" s="369"/>
    </row>
    <row r="649" spans="1:38">
      <c r="A649" s="402"/>
      <c r="B649" s="369"/>
      <c r="C649" s="369"/>
      <c r="D649" s="369"/>
      <c r="E649" s="369"/>
      <c r="F649" s="369"/>
      <c r="G649" s="369"/>
      <c r="H649" s="369"/>
      <c r="I649" s="369"/>
      <c r="J649" s="369"/>
      <c r="K649" s="369"/>
      <c r="L649" s="369"/>
      <c r="M649" s="369"/>
      <c r="N649" s="369"/>
      <c r="O649" s="369"/>
      <c r="P649" s="369"/>
      <c r="Q649" s="369"/>
      <c r="R649" s="369"/>
      <c r="S649" s="369"/>
      <c r="T649" s="369"/>
      <c r="U649" s="369"/>
      <c r="V649" s="369"/>
      <c r="W649" s="369"/>
      <c r="X649" s="369"/>
      <c r="Y649" s="369"/>
      <c r="Z649" s="369"/>
      <c r="AA649" s="369"/>
      <c r="AB649" s="369"/>
      <c r="AC649" s="369"/>
      <c r="AD649" s="369"/>
      <c r="AE649" s="369"/>
      <c r="AF649" s="369"/>
      <c r="AG649" s="369"/>
      <c r="AH649" s="369"/>
      <c r="AI649" s="369"/>
      <c r="AJ649" s="369"/>
      <c r="AK649" s="369"/>
      <c r="AL649" s="369"/>
    </row>
    <row r="650" spans="1:38">
      <c r="A650" s="402"/>
      <c r="B650" s="369"/>
      <c r="C650" s="369"/>
      <c r="D650" s="369"/>
      <c r="E650" s="369"/>
      <c r="F650" s="369"/>
      <c r="G650" s="369"/>
      <c r="H650" s="369"/>
      <c r="I650" s="369"/>
      <c r="J650" s="369"/>
      <c r="K650" s="369"/>
      <c r="L650" s="369"/>
      <c r="M650" s="369"/>
      <c r="N650" s="369"/>
      <c r="O650" s="369"/>
      <c r="P650" s="369"/>
      <c r="Q650" s="369"/>
      <c r="R650" s="369"/>
      <c r="S650" s="369"/>
      <c r="T650" s="369"/>
      <c r="U650" s="369"/>
      <c r="V650" s="369"/>
      <c r="W650" s="369"/>
      <c r="X650" s="369"/>
      <c r="Y650" s="369"/>
      <c r="Z650" s="369"/>
      <c r="AA650" s="369"/>
      <c r="AB650" s="369"/>
      <c r="AC650" s="369"/>
      <c r="AD650" s="369"/>
      <c r="AE650" s="369"/>
      <c r="AF650" s="369"/>
      <c r="AG650" s="369"/>
      <c r="AH650" s="369"/>
      <c r="AI650" s="369"/>
      <c r="AJ650" s="369"/>
      <c r="AK650" s="369"/>
      <c r="AL650" s="369"/>
    </row>
    <row r="651" spans="1:38">
      <c r="A651" s="402"/>
      <c r="B651" s="369"/>
      <c r="C651" s="369"/>
      <c r="D651" s="369"/>
      <c r="E651" s="369"/>
      <c r="F651" s="369"/>
      <c r="G651" s="369"/>
      <c r="H651" s="369"/>
      <c r="I651" s="369"/>
      <c r="J651" s="369"/>
      <c r="K651" s="369"/>
      <c r="L651" s="369"/>
      <c r="M651" s="369"/>
      <c r="N651" s="369"/>
      <c r="O651" s="369"/>
      <c r="P651" s="369"/>
      <c r="Q651" s="369"/>
      <c r="R651" s="369"/>
      <c r="S651" s="369"/>
      <c r="T651" s="369"/>
      <c r="U651" s="369"/>
      <c r="V651" s="369"/>
      <c r="W651" s="369"/>
      <c r="X651" s="369"/>
      <c r="Y651" s="369"/>
      <c r="Z651" s="369"/>
      <c r="AA651" s="369"/>
      <c r="AB651" s="369"/>
      <c r="AC651" s="369"/>
      <c r="AD651" s="369"/>
      <c r="AE651" s="369"/>
      <c r="AF651" s="369"/>
      <c r="AG651" s="369"/>
      <c r="AH651" s="369"/>
      <c r="AI651" s="369"/>
      <c r="AJ651" s="369"/>
      <c r="AK651" s="369"/>
      <c r="AL651" s="369"/>
    </row>
    <row r="652" spans="1:38">
      <c r="A652" s="402"/>
      <c r="B652" s="369"/>
      <c r="C652" s="369"/>
      <c r="D652" s="369"/>
      <c r="E652" s="369"/>
      <c r="F652" s="369"/>
      <c r="G652" s="369"/>
      <c r="H652" s="369"/>
      <c r="I652" s="369"/>
      <c r="J652" s="369"/>
      <c r="K652" s="369"/>
      <c r="L652" s="369"/>
      <c r="M652" s="369"/>
      <c r="N652" s="369"/>
      <c r="O652" s="369"/>
      <c r="P652" s="369"/>
      <c r="Q652" s="369"/>
      <c r="R652" s="369"/>
      <c r="S652" s="369"/>
      <c r="T652" s="369"/>
      <c r="U652" s="369"/>
      <c r="V652" s="369"/>
      <c r="W652" s="369"/>
      <c r="X652" s="369"/>
      <c r="Y652" s="369"/>
      <c r="Z652" s="369"/>
      <c r="AA652" s="369"/>
      <c r="AB652" s="369"/>
      <c r="AC652" s="369"/>
      <c r="AD652" s="369"/>
      <c r="AE652" s="369"/>
      <c r="AF652" s="369"/>
      <c r="AG652" s="369"/>
      <c r="AH652" s="369"/>
      <c r="AI652" s="369"/>
      <c r="AJ652" s="369"/>
      <c r="AK652" s="369"/>
      <c r="AL652" s="369"/>
    </row>
    <row r="653" spans="1:38">
      <c r="A653" s="402"/>
      <c r="B653" s="369"/>
      <c r="C653" s="369"/>
      <c r="D653" s="369"/>
      <c r="E653" s="369"/>
      <c r="F653" s="369"/>
      <c r="G653" s="369"/>
      <c r="H653" s="369"/>
      <c r="I653" s="369"/>
      <c r="J653" s="369"/>
      <c r="K653" s="369"/>
      <c r="L653" s="369"/>
      <c r="M653" s="369"/>
      <c r="N653" s="369"/>
      <c r="O653" s="369"/>
      <c r="P653" s="369"/>
      <c r="Q653" s="369"/>
      <c r="R653" s="369"/>
      <c r="S653" s="369"/>
      <c r="T653" s="369"/>
      <c r="U653" s="369"/>
      <c r="V653" s="369"/>
      <c r="W653" s="369"/>
      <c r="X653" s="369"/>
      <c r="Y653" s="369"/>
      <c r="Z653" s="369"/>
      <c r="AA653" s="369"/>
      <c r="AB653" s="369"/>
      <c r="AC653" s="369"/>
      <c r="AD653" s="369"/>
      <c r="AE653" s="369"/>
      <c r="AF653" s="369"/>
      <c r="AG653" s="369"/>
      <c r="AH653" s="369"/>
      <c r="AI653" s="369"/>
      <c r="AJ653" s="369"/>
      <c r="AK653" s="369"/>
      <c r="AL653" s="369"/>
    </row>
    <row r="654" spans="1:38">
      <c r="A654" s="402"/>
      <c r="B654" s="369"/>
      <c r="C654" s="369"/>
      <c r="D654" s="369"/>
      <c r="E654" s="369"/>
      <c r="F654" s="369"/>
      <c r="G654" s="369"/>
      <c r="H654" s="369"/>
      <c r="I654" s="369"/>
      <c r="J654" s="369"/>
      <c r="K654" s="369"/>
      <c r="L654" s="369"/>
      <c r="M654" s="369"/>
      <c r="N654" s="369"/>
      <c r="O654" s="369"/>
      <c r="P654" s="369"/>
      <c r="Q654" s="369"/>
      <c r="R654" s="369"/>
      <c r="S654" s="369"/>
      <c r="T654" s="369"/>
      <c r="U654" s="369"/>
      <c r="V654" s="369"/>
      <c r="W654" s="369"/>
      <c r="X654" s="369"/>
      <c r="Y654" s="369"/>
      <c r="Z654" s="369"/>
      <c r="AA654" s="369"/>
      <c r="AB654" s="369"/>
      <c r="AC654" s="369"/>
      <c r="AD654" s="369"/>
      <c r="AE654" s="369"/>
      <c r="AF654" s="369"/>
      <c r="AG654" s="369"/>
      <c r="AH654" s="369"/>
      <c r="AI654" s="369"/>
      <c r="AJ654" s="369"/>
      <c r="AK654" s="369"/>
      <c r="AL654" s="369"/>
    </row>
    <row r="655" spans="1:38">
      <c r="A655" s="402"/>
      <c r="B655" s="369"/>
      <c r="C655" s="369"/>
      <c r="D655" s="369"/>
      <c r="E655" s="369"/>
      <c r="F655" s="369"/>
      <c r="G655" s="369"/>
      <c r="H655" s="369"/>
      <c r="I655" s="369"/>
      <c r="J655" s="369"/>
      <c r="K655" s="369"/>
      <c r="L655" s="369"/>
      <c r="M655" s="369"/>
      <c r="N655" s="369"/>
      <c r="O655" s="369"/>
      <c r="P655" s="369"/>
      <c r="Q655" s="369"/>
      <c r="R655" s="369"/>
      <c r="S655" s="369"/>
      <c r="T655" s="369"/>
      <c r="U655" s="369"/>
      <c r="V655" s="369"/>
      <c r="W655" s="369"/>
      <c r="X655" s="369"/>
      <c r="Y655" s="369"/>
      <c r="Z655" s="369"/>
      <c r="AA655" s="369"/>
      <c r="AB655" s="369"/>
      <c r="AC655" s="369"/>
      <c r="AD655" s="369"/>
      <c r="AE655" s="369"/>
      <c r="AF655" s="369"/>
      <c r="AG655" s="369"/>
      <c r="AH655" s="369"/>
      <c r="AI655" s="369"/>
      <c r="AJ655" s="369"/>
      <c r="AK655" s="369"/>
      <c r="AL655" s="369"/>
    </row>
    <row r="656" spans="1:38">
      <c r="A656" s="402"/>
      <c r="B656" s="369"/>
      <c r="C656" s="369"/>
      <c r="D656" s="369"/>
      <c r="E656" s="369"/>
      <c r="F656" s="369"/>
      <c r="G656" s="369"/>
      <c r="H656" s="369"/>
      <c r="I656" s="369"/>
      <c r="J656" s="369"/>
      <c r="K656" s="369"/>
      <c r="L656" s="369"/>
      <c r="M656" s="369"/>
      <c r="N656" s="369"/>
      <c r="O656" s="369"/>
      <c r="P656" s="369"/>
      <c r="Q656" s="369"/>
      <c r="R656" s="369"/>
      <c r="S656" s="369"/>
      <c r="T656" s="369"/>
      <c r="U656" s="369"/>
      <c r="V656" s="369"/>
      <c r="W656" s="369"/>
      <c r="X656" s="369"/>
      <c r="Y656" s="369"/>
      <c r="Z656" s="369"/>
      <c r="AA656" s="369"/>
      <c r="AB656" s="369"/>
      <c r="AC656" s="369"/>
      <c r="AD656" s="369"/>
      <c r="AE656" s="369"/>
      <c r="AF656" s="369"/>
      <c r="AG656" s="369"/>
      <c r="AH656" s="369"/>
      <c r="AI656" s="369"/>
      <c r="AJ656" s="369"/>
      <c r="AK656" s="369"/>
      <c r="AL656" s="369"/>
    </row>
    <row r="657" spans="1:38">
      <c r="A657" s="402"/>
      <c r="B657" s="369"/>
      <c r="C657" s="369"/>
      <c r="D657" s="369"/>
      <c r="E657" s="369"/>
      <c r="F657" s="369"/>
      <c r="G657" s="369"/>
      <c r="H657" s="369"/>
      <c r="I657" s="369"/>
      <c r="J657" s="369"/>
      <c r="K657" s="369"/>
      <c r="L657" s="369"/>
      <c r="M657" s="369"/>
      <c r="N657" s="369"/>
      <c r="O657" s="369"/>
      <c r="P657" s="369"/>
      <c r="Q657" s="369"/>
      <c r="R657" s="369"/>
      <c r="S657" s="369"/>
      <c r="T657" s="369"/>
      <c r="U657" s="369"/>
      <c r="V657" s="369"/>
      <c r="W657" s="369"/>
      <c r="X657" s="369"/>
      <c r="Y657" s="369"/>
      <c r="Z657" s="369"/>
      <c r="AA657" s="369"/>
      <c r="AB657" s="369"/>
      <c r="AC657" s="369"/>
      <c r="AD657" s="369"/>
      <c r="AE657" s="369"/>
      <c r="AF657" s="369"/>
      <c r="AG657" s="369"/>
      <c r="AH657" s="369"/>
      <c r="AI657" s="369"/>
      <c r="AJ657" s="369"/>
      <c r="AK657" s="369"/>
      <c r="AL657" s="369"/>
    </row>
    <row r="658" spans="1:38">
      <c r="A658" s="402"/>
      <c r="B658" s="369"/>
      <c r="C658" s="369"/>
      <c r="D658" s="369"/>
      <c r="E658" s="369"/>
      <c r="F658" s="369"/>
      <c r="G658" s="369"/>
      <c r="H658" s="369"/>
      <c r="I658" s="369"/>
      <c r="J658" s="369"/>
      <c r="K658" s="369"/>
      <c r="L658" s="369"/>
      <c r="M658" s="369"/>
      <c r="N658" s="369"/>
      <c r="O658" s="369"/>
      <c r="P658" s="369"/>
      <c r="Q658" s="369"/>
      <c r="R658" s="369"/>
      <c r="S658" s="369"/>
      <c r="T658" s="369"/>
      <c r="U658" s="369"/>
      <c r="V658" s="369"/>
      <c r="W658" s="369"/>
      <c r="X658" s="369"/>
      <c r="Y658" s="369"/>
      <c r="Z658" s="369"/>
      <c r="AA658" s="369"/>
      <c r="AB658" s="369"/>
      <c r="AC658" s="369"/>
      <c r="AD658" s="369"/>
      <c r="AE658" s="369"/>
      <c r="AF658" s="369"/>
      <c r="AG658" s="369"/>
      <c r="AH658" s="369"/>
      <c r="AI658" s="369"/>
      <c r="AJ658" s="369"/>
      <c r="AK658" s="369"/>
      <c r="AL658" s="369"/>
    </row>
    <row r="659" spans="1:38">
      <c r="A659" s="402"/>
      <c r="B659" s="369"/>
      <c r="C659" s="369"/>
      <c r="D659" s="369"/>
      <c r="E659" s="369"/>
      <c r="F659" s="369"/>
      <c r="G659" s="369"/>
      <c r="H659" s="369"/>
      <c r="I659" s="369"/>
      <c r="J659" s="369"/>
      <c r="K659" s="369"/>
      <c r="L659" s="369"/>
      <c r="M659" s="369"/>
      <c r="N659" s="369"/>
      <c r="O659" s="369"/>
      <c r="P659" s="369"/>
      <c r="Q659" s="369"/>
      <c r="R659" s="369"/>
      <c r="S659" s="369"/>
      <c r="T659" s="369"/>
      <c r="U659" s="369"/>
      <c r="V659" s="369"/>
      <c r="W659" s="369"/>
      <c r="X659" s="369"/>
      <c r="Y659" s="369"/>
      <c r="Z659" s="369"/>
      <c r="AA659" s="369"/>
      <c r="AB659" s="369"/>
      <c r="AC659" s="369"/>
      <c r="AD659" s="369"/>
      <c r="AE659" s="369"/>
      <c r="AF659" s="369"/>
      <c r="AG659" s="369"/>
      <c r="AH659" s="369"/>
      <c r="AI659" s="369"/>
      <c r="AJ659" s="369"/>
      <c r="AK659" s="369"/>
      <c r="AL659" s="369"/>
    </row>
    <row r="660" spans="1:38">
      <c r="A660" s="402"/>
      <c r="B660" s="369"/>
      <c r="C660" s="369"/>
      <c r="D660" s="369"/>
      <c r="E660" s="369"/>
      <c r="F660" s="369"/>
      <c r="G660" s="369"/>
      <c r="H660" s="369"/>
      <c r="I660" s="369"/>
      <c r="J660" s="369"/>
      <c r="K660" s="369"/>
      <c r="L660" s="369"/>
      <c r="M660" s="369"/>
      <c r="N660" s="369"/>
      <c r="O660" s="369"/>
      <c r="P660" s="369"/>
      <c r="Q660" s="369"/>
      <c r="R660" s="369"/>
      <c r="S660" s="369"/>
      <c r="T660" s="369"/>
      <c r="U660" s="369"/>
      <c r="V660" s="369"/>
      <c r="W660" s="369"/>
      <c r="X660" s="369"/>
      <c r="Y660" s="369"/>
      <c r="Z660" s="369"/>
      <c r="AA660" s="369"/>
      <c r="AB660" s="369"/>
      <c r="AC660" s="369"/>
      <c r="AD660" s="369"/>
      <c r="AE660" s="369"/>
      <c r="AF660" s="369"/>
      <c r="AG660" s="369"/>
      <c r="AH660" s="369"/>
      <c r="AI660" s="369"/>
      <c r="AJ660" s="369"/>
      <c r="AK660" s="369"/>
      <c r="AL660" s="369"/>
    </row>
    <row r="661" spans="1:38">
      <c r="A661" s="402"/>
      <c r="B661" s="369"/>
      <c r="C661" s="369"/>
      <c r="D661" s="369"/>
      <c r="E661" s="369"/>
      <c r="F661" s="369"/>
      <c r="G661" s="369"/>
      <c r="H661" s="369"/>
      <c r="I661" s="369"/>
      <c r="J661" s="369"/>
      <c r="K661" s="369"/>
      <c r="L661" s="369"/>
      <c r="M661" s="369"/>
      <c r="N661" s="369"/>
      <c r="O661" s="369"/>
      <c r="P661" s="369"/>
      <c r="Q661" s="369"/>
      <c r="R661" s="369"/>
      <c r="S661" s="369"/>
      <c r="T661" s="369"/>
      <c r="U661" s="369"/>
      <c r="V661" s="369"/>
      <c r="W661" s="369"/>
      <c r="X661" s="369"/>
      <c r="Y661" s="369"/>
      <c r="Z661" s="369"/>
      <c r="AA661" s="369"/>
      <c r="AB661" s="369"/>
      <c r="AC661" s="369"/>
      <c r="AD661" s="369"/>
      <c r="AE661" s="369"/>
      <c r="AF661" s="369"/>
      <c r="AG661" s="369"/>
      <c r="AH661" s="369"/>
      <c r="AI661" s="369"/>
      <c r="AJ661" s="369"/>
      <c r="AK661" s="369"/>
      <c r="AL661" s="369"/>
    </row>
    <row r="662" spans="1:38">
      <c r="A662" s="402"/>
      <c r="B662" s="369"/>
      <c r="C662" s="369"/>
      <c r="D662" s="369"/>
      <c r="E662" s="369"/>
      <c r="F662" s="369"/>
      <c r="G662" s="369"/>
      <c r="H662" s="369"/>
      <c r="I662" s="369"/>
      <c r="J662" s="369"/>
      <c r="K662" s="369"/>
      <c r="L662" s="369"/>
      <c r="M662" s="369"/>
      <c r="N662" s="369"/>
      <c r="O662" s="369"/>
      <c r="P662" s="369"/>
      <c r="Q662" s="369"/>
      <c r="R662" s="369"/>
      <c r="S662" s="369"/>
      <c r="T662" s="369"/>
      <c r="U662" s="369"/>
      <c r="V662" s="369"/>
      <c r="W662" s="369"/>
      <c r="X662" s="369"/>
      <c r="Y662" s="369"/>
      <c r="Z662" s="369"/>
      <c r="AA662" s="369"/>
      <c r="AB662" s="369"/>
      <c r="AC662" s="369"/>
      <c r="AD662" s="369"/>
      <c r="AE662" s="369"/>
      <c r="AF662" s="369"/>
      <c r="AG662" s="369"/>
      <c r="AH662" s="369"/>
      <c r="AI662" s="369"/>
      <c r="AJ662" s="369"/>
      <c r="AK662" s="369"/>
      <c r="AL662" s="369"/>
    </row>
    <row r="663" spans="1:38">
      <c r="A663" s="402"/>
      <c r="B663" s="369"/>
      <c r="C663" s="369"/>
      <c r="D663" s="369"/>
      <c r="E663" s="369"/>
      <c r="F663" s="369"/>
      <c r="G663" s="369"/>
      <c r="H663" s="369"/>
      <c r="I663" s="369"/>
      <c r="J663" s="369"/>
      <c r="K663" s="369"/>
      <c r="L663" s="369"/>
      <c r="M663" s="369"/>
      <c r="N663" s="369"/>
      <c r="O663" s="369"/>
      <c r="P663" s="369"/>
      <c r="Q663" s="369"/>
      <c r="R663" s="369"/>
      <c r="S663" s="369"/>
      <c r="T663" s="369"/>
      <c r="U663" s="369"/>
      <c r="V663" s="369"/>
      <c r="W663" s="369"/>
      <c r="X663" s="369"/>
      <c r="Y663" s="369"/>
      <c r="Z663" s="369"/>
      <c r="AA663" s="369"/>
      <c r="AB663" s="369"/>
      <c r="AC663" s="369"/>
      <c r="AD663" s="369"/>
      <c r="AE663" s="369"/>
      <c r="AF663" s="369"/>
      <c r="AG663" s="369"/>
      <c r="AH663" s="369"/>
      <c r="AI663" s="369"/>
      <c r="AJ663" s="369"/>
      <c r="AK663" s="369"/>
      <c r="AL663" s="369"/>
    </row>
    <row r="664" spans="1:38">
      <c r="A664" s="402"/>
      <c r="B664" s="369"/>
      <c r="C664" s="369"/>
      <c r="D664" s="369"/>
      <c r="E664" s="369"/>
      <c r="F664" s="369"/>
      <c r="G664" s="369"/>
      <c r="H664" s="369"/>
      <c r="I664" s="369"/>
      <c r="J664" s="369"/>
      <c r="K664" s="369"/>
      <c r="L664" s="369"/>
      <c r="M664" s="369"/>
      <c r="N664" s="369"/>
      <c r="O664" s="369"/>
      <c r="P664" s="369"/>
      <c r="Q664" s="369"/>
      <c r="R664" s="369"/>
      <c r="S664" s="369"/>
      <c r="T664" s="369"/>
      <c r="U664" s="369"/>
      <c r="V664" s="369"/>
      <c r="W664" s="369"/>
      <c r="X664" s="369"/>
      <c r="Y664" s="369"/>
      <c r="Z664" s="369"/>
      <c r="AA664" s="369"/>
      <c r="AB664" s="369"/>
      <c r="AC664" s="369"/>
      <c r="AD664" s="369"/>
      <c r="AE664" s="369"/>
      <c r="AF664" s="369"/>
      <c r="AG664" s="369"/>
      <c r="AH664" s="369"/>
      <c r="AI664" s="369"/>
      <c r="AJ664" s="369"/>
      <c r="AK664" s="369"/>
      <c r="AL664" s="369"/>
    </row>
    <row r="665" spans="1:38">
      <c r="A665" s="402"/>
      <c r="B665" s="369"/>
      <c r="C665" s="369"/>
      <c r="D665" s="369"/>
      <c r="E665" s="369"/>
      <c r="F665" s="369"/>
      <c r="G665" s="369"/>
      <c r="H665" s="369"/>
      <c r="I665" s="369"/>
      <c r="J665" s="369"/>
      <c r="K665" s="369"/>
      <c r="L665" s="369"/>
      <c r="M665" s="369"/>
      <c r="N665" s="369"/>
      <c r="O665" s="369"/>
      <c r="P665" s="369"/>
      <c r="Q665" s="369"/>
      <c r="R665" s="369"/>
      <c r="S665" s="369"/>
      <c r="T665" s="369"/>
      <c r="U665" s="369"/>
      <c r="V665" s="369"/>
      <c r="W665" s="369"/>
      <c r="X665" s="369"/>
      <c r="Y665" s="369"/>
      <c r="Z665" s="369"/>
      <c r="AA665" s="369"/>
      <c r="AB665" s="369"/>
      <c r="AC665" s="369"/>
      <c r="AD665" s="369"/>
      <c r="AE665" s="369"/>
      <c r="AF665" s="369"/>
      <c r="AG665" s="369"/>
      <c r="AH665" s="369"/>
      <c r="AI665" s="369"/>
      <c r="AJ665" s="369"/>
      <c r="AK665" s="369"/>
      <c r="AL665" s="369"/>
    </row>
    <row r="666" spans="1:38">
      <c r="A666" s="402"/>
      <c r="B666" s="369"/>
      <c r="C666" s="369"/>
      <c r="D666" s="369"/>
      <c r="E666" s="369"/>
      <c r="F666" s="369"/>
      <c r="G666" s="369"/>
      <c r="H666" s="369"/>
      <c r="I666" s="369"/>
      <c r="J666" s="369"/>
      <c r="K666" s="369"/>
      <c r="L666" s="369"/>
      <c r="M666" s="369"/>
      <c r="N666" s="369"/>
      <c r="O666" s="369"/>
      <c r="P666" s="369"/>
      <c r="Q666" s="369"/>
      <c r="R666" s="369"/>
      <c r="S666" s="369"/>
      <c r="T666" s="369"/>
      <c r="U666" s="369"/>
      <c r="V666" s="369"/>
      <c r="W666" s="369"/>
      <c r="X666" s="369"/>
      <c r="Y666" s="369"/>
      <c r="Z666" s="369"/>
      <c r="AA666" s="369"/>
      <c r="AB666" s="369"/>
      <c r="AC666" s="369"/>
      <c r="AD666" s="369"/>
      <c r="AE666" s="369"/>
      <c r="AF666" s="369"/>
      <c r="AG666" s="369"/>
      <c r="AH666" s="369"/>
      <c r="AI666" s="369"/>
      <c r="AJ666" s="369"/>
      <c r="AK666" s="369"/>
      <c r="AL666" s="369"/>
    </row>
    <row r="667" spans="1:38">
      <c r="A667" s="402"/>
      <c r="B667" s="369"/>
      <c r="C667" s="369"/>
      <c r="D667" s="369"/>
      <c r="E667" s="369"/>
      <c r="F667" s="369"/>
      <c r="G667" s="369"/>
      <c r="H667" s="369"/>
      <c r="I667" s="369"/>
      <c r="J667" s="369"/>
      <c r="K667" s="369"/>
      <c r="L667" s="369"/>
      <c r="M667" s="369"/>
      <c r="N667" s="369"/>
      <c r="O667" s="369"/>
      <c r="P667" s="369"/>
      <c r="Q667" s="369"/>
      <c r="R667" s="369"/>
      <c r="S667" s="369"/>
      <c r="T667" s="369"/>
      <c r="U667" s="369"/>
      <c r="V667" s="369"/>
      <c r="W667" s="369"/>
      <c r="X667" s="369"/>
      <c r="Y667" s="369"/>
      <c r="Z667" s="369"/>
      <c r="AA667" s="369"/>
      <c r="AB667" s="369"/>
      <c r="AC667" s="369"/>
      <c r="AD667" s="369"/>
      <c r="AE667" s="369"/>
      <c r="AF667" s="369"/>
      <c r="AG667" s="369"/>
      <c r="AH667" s="369"/>
      <c r="AI667" s="369"/>
      <c r="AJ667" s="369"/>
      <c r="AK667" s="369"/>
      <c r="AL667" s="369"/>
    </row>
    <row r="668" spans="1:38">
      <c r="A668" s="402"/>
      <c r="B668" s="369"/>
      <c r="C668" s="369"/>
      <c r="D668" s="369"/>
      <c r="E668" s="369"/>
      <c r="F668" s="369"/>
      <c r="G668" s="369"/>
      <c r="H668" s="369"/>
      <c r="I668" s="369"/>
      <c r="J668" s="369"/>
      <c r="K668" s="369"/>
      <c r="L668" s="369"/>
      <c r="M668" s="369"/>
      <c r="N668" s="369"/>
      <c r="O668" s="369"/>
      <c r="P668" s="369"/>
      <c r="Q668" s="369"/>
      <c r="R668" s="369"/>
      <c r="S668" s="369"/>
      <c r="T668" s="369"/>
      <c r="U668" s="369"/>
      <c r="V668" s="369"/>
      <c r="W668" s="369"/>
      <c r="X668" s="369"/>
      <c r="Y668" s="369"/>
      <c r="Z668" s="369"/>
      <c r="AA668" s="369"/>
      <c r="AB668" s="369"/>
      <c r="AC668" s="369"/>
      <c r="AD668" s="369"/>
      <c r="AE668" s="369"/>
      <c r="AF668" s="369"/>
      <c r="AG668" s="369"/>
      <c r="AH668" s="369"/>
      <c r="AI668" s="369"/>
      <c r="AJ668" s="369"/>
      <c r="AK668" s="369"/>
      <c r="AL668" s="369"/>
    </row>
    <row r="669" spans="1:38">
      <c r="A669" s="402"/>
      <c r="B669" s="369"/>
      <c r="C669" s="369"/>
      <c r="D669" s="369"/>
      <c r="E669" s="369"/>
      <c r="F669" s="369"/>
      <c r="G669" s="369"/>
      <c r="H669" s="369"/>
      <c r="I669" s="369"/>
      <c r="J669" s="369"/>
      <c r="K669" s="369"/>
      <c r="L669" s="369"/>
      <c r="M669" s="369"/>
      <c r="N669" s="369"/>
      <c r="O669" s="369"/>
      <c r="P669" s="369"/>
      <c r="Q669" s="369"/>
      <c r="R669" s="369"/>
      <c r="S669" s="369"/>
      <c r="T669" s="369"/>
      <c r="U669" s="369"/>
      <c r="V669" s="369"/>
      <c r="W669" s="369"/>
      <c r="X669" s="369"/>
      <c r="Y669" s="369"/>
      <c r="Z669" s="369"/>
      <c r="AA669" s="369"/>
      <c r="AB669" s="369"/>
      <c r="AC669" s="369"/>
      <c r="AD669" s="369"/>
      <c r="AE669" s="369"/>
      <c r="AF669" s="369"/>
      <c r="AG669" s="369"/>
      <c r="AH669" s="369"/>
      <c r="AI669" s="369"/>
      <c r="AJ669" s="369"/>
      <c r="AK669" s="369"/>
      <c r="AL669" s="369"/>
    </row>
    <row r="670" spans="1:38">
      <c r="A670" s="402"/>
      <c r="B670" s="369"/>
      <c r="C670" s="369"/>
      <c r="D670" s="369"/>
      <c r="E670" s="369"/>
      <c r="F670" s="369"/>
      <c r="G670" s="369"/>
      <c r="H670" s="369"/>
      <c r="I670" s="369"/>
      <c r="J670" s="369"/>
      <c r="K670" s="369"/>
      <c r="L670" s="369"/>
      <c r="M670" s="369"/>
      <c r="N670" s="369"/>
      <c r="O670" s="369"/>
      <c r="P670" s="369"/>
      <c r="Q670" s="369"/>
      <c r="R670" s="369"/>
      <c r="S670" s="369"/>
      <c r="T670" s="369"/>
      <c r="U670" s="369"/>
      <c r="V670" s="369"/>
      <c r="W670" s="369"/>
      <c r="X670" s="369"/>
      <c r="Y670" s="369"/>
      <c r="Z670" s="369"/>
      <c r="AA670" s="369"/>
      <c r="AB670" s="369"/>
      <c r="AC670" s="369"/>
      <c r="AD670" s="369"/>
      <c r="AE670" s="369"/>
      <c r="AF670" s="369"/>
      <c r="AG670" s="369"/>
      <c r="AH670" s="369"/>
      <c r="AI670" s="369"/>
      <c r="AJ670" s="369"/>
      <c r="AK670" s="369"/>
      <c r="AL670" s="369"/>
    </row>
    <row r="671" spans="1:38">
      <c r="A671" s="402"/>
      <c r="B671" s="369"/>
      <c r="C671" s="369"/>
      <c r="D671" s="369"/>
      <c r="E671" s="369"/>
      <c r="F671" s="369"/>
      <c r="G671" s="369"/>
      <c r="H671" s="369"/>
      <c r="I671" s="369"/>
      <c r="J671" s="369"/>
      <c r="K671" s="369"/>
      <c r="L671" s="369"/>
      <c r="M671" s="369"/>
      <c r="N671" s="369"/>
      <c r="O671" s="369"/>
      <c r="P671" s="369"/>
      <c r="Q671" s="369"/>
      <c r="R671" s="369"/>
      <c r="S671" s="369"/>
      <c r="T671" s="369"/>
      <c r="U671" s="369"/>
      <c r="V671" s="369"/>
      <c r="W671" s="369"/>
      <c r="X671" s="369"/>
      <c r="Y671" s="369"/>
      <c r="Z671" s="369"/>
      <c r="AA671" s="369"/>
      <c r="AB671" s="369"/>
      <c r="AC671" s="369"/>
      <c r="AD671" s="369"/>
      <c r="AE671" s="369"/>
      <c r="AF671" s="369"/>
      <c r="AG671" s="369"/>
      <c r="AH671" s="369"/>
      <c r="AI671" s="369"/>
      <c r="AJ671" s="369"/>
      <c r="AK671" s="369"/>
      <c r="AL671" s="369"/>
    </row>
    <row r="672" spans="1:38">
      <c r="A672" s="402"/>
      <c r="B672" s="369"/>
      <c r="C672" s="369"/>
      <c r="D672" s="369"/>
      <c r="E672" s="369"/>
      <c r="F672" s="369"/>
      <c r="G672" s="369"/>
      <c r="H672" s="369"/>
      <c r="I672" s="369"/>
      <c r="J672" s="369"/>
      <c r="K672" s="369"/>
      <c r="L672" s="369"/>
      <c r="M672" s="369"/>
      <c r="N672" s="369"/>
      <c r="O672" s="369"/>
      <c r="P672" s="369"/>
      <c r="Q672" s="369"/>
      <c r="R672" s="369"/>
      <c r="S672" s="369"/>
      <c r="T672" s="369"/>
      <c r="U672" s="369"/>
      <c r="V672" s="369"/>
      <c r="W672" s="369"/>
      <c r="X672" s="369"/>
      <c r="Y672" s="369"/>
      <c r="Z672" s="369"/>
      <c r="AA672" s="369"/>
      <c r="AB672" s="369"/>
      <c r="AC672" s="369"/>
      <c r="AD672" s="369"/>
      <c r="AE672" s="369"/>
      <c r="AF672" s="369"/>
      <c r="AG672" s="369"/>
      <c r="AH672" s="369"/>
      <c r="AI672" s="369"/>
      <c r="AJ672" s="369"/>
      <c r="AK672" s="369"/>
      <c r="AL672" s="369"/>
    </row>
    <row r="673" spans="1:38">
      <c r="A673" s="402"/>
      <c r="B673" s="369"/>
      <c r="C673" s="369"/>
      <c r="D673" s="369"/>
      <c r="E673" s="369"/>
      <c r="F673" s="369"/>
      <c r="G673" s="369"/>
      <c r="H673" s="369"/>
      <c r="I673" s="369"/>
      <c r="J673" s="369"/>
      <c r="K673" s="369"/>
      <c r="L673" s="369"/>
      <c r="M673" s="369"/>
      <c r="N673" s="369"/>
      <c r="O673" s="369"/>
      <c r="P673" s="369"/>
      <c r="Q673" s="369"/>
      <c r="R673" s="369"/>
      <c r="S673" s="369"/>
      <c r="T673" s="369"/>
      <c r="U673" s="369"/>
      <c r="V673" s="369"/>
      <c r="W673" s="369"/>
      <c r="X673" s="369"/>
      <c r="Y673" s="369"/>
      <c r="Z673" s="369"/>
      <c r="AA673" s="369"/>
      <c r="AB673" s="369"/>
      <c r="AC673" s="369"/>
      <c r="AD673" s="369"/>
      <c r="AE673" s="369"/>
      <c r="AF673" s="369"/>
      <c r="AG673" s="369"/>
      <c r="AH673" s="369"/>
      <c r="AI673" s="369"/>
      <c r="AJ673" s="369"/>
      <c r="AK673" s="369"/>
      <c r="AL673" s="369"/>
    </row>
    <row r="674" spans="1:38">
      <c r="A674" s="402"/>
      <c r="B674" s="369"/>
      <c r="C674" s="369"/>
      <c r="D674" s="369"/>
      <c r="E674" s="369"/>
      <c r="F674" s="369"/>
      <c r="G674" s="369"/>
      <c r="H674" s="369"/>
      <c r="I674" s="369"/>
      <c r="J674" s="369"/>
      <c r="K674" s="369"/>
      <c r="L674" s="369"/>
      <c r="M674" s="369"/>
      <c r="N674" s="369"/>
      <c r="O674" s="369"/>
      <c r="P674" s="369"/>
      <c r="Q674" s="369"/>
      <c r="R674" s="369"/>
      <c r="S674" s="369"/>
      <c r="T674" s="369"/>
      <c r="U674" s="369"/>
      <c r="V674" s="369"/>
      <c r="W674" s="369"/>
      <c r="X674" s="369"/>
      <c r="Y674" s="369"/>
      <c r="Z674" s="369"/>
      <c r="AA674" s="369"/>
      <c r="AB674" s="369"/>
      <c r="AC674" s="369"/>
      <c r="AD674" s="369"/>
      <c r="AE674" s="369"/>
      <c r="AF674" s="369"/>
      <c r="AG674" s="369"/>
      <c r="AH674" s="369"/>
      <c r="AI674" s="369"/>
      <c r="AJ674" s="369"/>
      <c r="AK674" s="369"/>
      <c r="AL674" s="369"/>
    </row>
    <row r="675" spans="1:38">
      <c r="A675" s="402"/>
      <c r="B675" s="369"/>
      <c r="C675" s="369"/>
      <c r="D675" s="369"/>
      <c r="E675" s="369"/>
      <c r="F675" s="369"/>
      <c r="G675" s="369"/>
      <c r="H675" s="369"/>
      <c r="I675" s="369"/>
      <c r="J675" s="369"/>
      <c r="K675" s="369"/>
      <c r="L675" s="369"/>
      <c r="M675" s="369"/>
      <c r="N675" s="369"/>
      <c r="O675" s="369"/>
      <c r="P675" s="369"/>
      <c r="Q675" s="369"/>
      <c r="R675" s="369"/>
      <c r="S675" s="369"/>
      <c r="T675" s="369"/>
      <c r="U675" s="369"/>
      <c r="V675" s="369"/>
      <c r="W675" s="369"/>
      <c r="X675" s="369"/>
      <c r="Y675" s="369"/>
      <c r="Z675" s="369"/>
      <c r="AA675" s="369"/>
      <c r="AB675" s="369"/>
      <c r="AC675" s="369"/>
      <c r="AD675" s="369"/>
      <c r="AE675" s="369"/>
      <c r="AF675" s="369"/>
      <c r="AG675" s="369"/>
      <c r="AH675" s="369"/>
      <c r="AI675" s="369"/>
      <c r="AJ675" s="369"/>
      <c r="AK675" s="369"/>
      <c r="AL675" s="369"/>
    </row>
    <row r="676" spans="1:38">
      <c r="A676" s="402"/>
      <c r="B676" s="369"/>
      <c r="C676" s="369"/>
      <c r="D676" s="369"/>
      <c r="E676" s="369"/>
      <c r="F676" s="369"/>
      <c r="G676" s="369"/>
      <c r="H676" s="369"/>
      <c r="I676" s="369"/>
      <c r="J676" s="369"/>
      <c r="K676" s="369"/>
      <c r="L676" s="369"/>
      <c r="M676" s="369"/>
      <c r="N676" s="369"/>
      <c r="O676" s="369"/>
      <c r="P676" s="369"/>
      <c r="Q676" s="369"/>
      <c r="R676" s="369"/>
      <c r="S676" s="369"/>
      <c r="T676" s="369"/>
      <c r="U676" s="369"/>
      <c r="V676" s="369"/>
      <c r="W676" s="369"/>
      <c r="X676" s="369"/>
      <c r="Y676" s="369"/>
      <c r="Z676" s="369"/>
      <c r="AA676" s="369"/>
      <c r="AB676" s="369"/>
      <c r="AC676" s="369"/>
      <c r="AD676" s="369"/>
      <c r="AE676" s="369"/>
      <c r="AF676" s="369"/>
      <c r="AG676" s="369"/>
      <c r="AH676" s="369"/>
      <c r="AI676" s="369"/>
      <c r="AJ676" s="369"/>
      <c r="AK676" s="369"/>
      <c r="AL676" s="369"/>
    </row>
    <row r="677" spans="1:38">
      <c r="A677" s="402"/>
      <c r="B677" s="369"/>
      <c r="C677" s="369"/>
      <c r="D677" s="369"/>
      <c r="E677" s="369"/>
      <c r="F677" s="369"/>
      <c r="G677" s="369"/>
      <c r="H677" s="369"/>
      <c r="I677" s="369"/>
      <c r="J677" s="369"/>
      <c r="K677" s="369"/>
      <c r="L677" s="369"/>
      <c r="M677" s="369"/>
      <c r="N677" s="369"/>
      <c r="O677" s="369"/>
      <c r="P677" s="369"/>
      <c r="Q677" s="369"/>
      <c r="R677" s="369"/>
      <c r="S677" s="369"/>
      <c r="T677" s="369"/>
      <c r="U677" s="369"/>
      <c r="V677" s="369"/>
      <c r="W677" s="369"/>
      <c r="X677" s="369"/>
      <c r="Y677" s="369"/>
      <c r="Z677" s="369"/>
      <c r="AA677" s="369"/>
      <c r="AB677" s="369"/>
      <c r="AC677" s="369"/>
      <c r="AD677" s="369"/>
      <c r="AE677" s="369"/>
      <c r="AF677" s="369"/>
      <c r="AG677" s="369"/>
      <c r="AH677" s="369"/>
      <c r="AI677" s="369"/>
      <c r="AJ677" s="369"/>
      <c r="AK677" s="369"/>
      <c r="AL677" s="369"/>
    </row>
    <row r="678" spans="1:38">
      <c r="A678" s="402"/>
      <c r="B678" s="369"/>
      <c r="C678" s="369"/>
      <c r="D678" s="369"/>
      <c r="E678" s="369"/>
      <c r="F678" s="369"/>
      <c r="G678" s="369"/>
      <c r="H678" s="369"/>
      <c r="I678" s="369"/>
      <c r="J678" s="369"/>
      <c r="K678" s="369"/>
      <c r="L678" s="369"/>
      <c r="M678" s="369"/>
      <c r="N678" s="369"/>
      <c r="O678" s="369"/>
      <c r="P678" s="369"/>
      <c r="Q678" s="369"/>
      <c r="R678" s="369"/>
      <c r="S678" s="369"/>
      <c r="T678" s="369"/>
      <c r="U678" s="369"/>
      <c r="V678" s="369"/>
      <c r="W678" s="369"/>
      <c r="X678" s="369"/>
      <c r="Y678" s="369"/>
      <c r="Z678" s="369"/>
      <c r="AA678" s="369"/>
      <c r="AB678" s="369"/>
      <c r="AC678" s="369"/>
      <c r="AD678" s="369"/>
      <c r="AE678" s="369"/>
      <c r="AF678" s="369"/>
      <c r="AG678" s="369"/>
      <c r="AH678" s="369"/>
      <c r="AI678" s="369"/>
      <c r="AJ678" s="369"/>
      <c r="AK678" s="369"/>
      <c r="AL678" s="369"/>
    </row>
    <row r="679" spans="1:38">
      <c r="A679" s="402"/>
      <c r="B679" s="369"/>
      <c r="C679" s="369"/>
      <c r="D679" s="369"/>
      <c r="E679" s="369"/>
      <c r="F679" s="369"/>
      <c r="G679" s="369"/>
      <c r="H679" s="369"/>
      <c r="I679" s="369"/>
      <c r="J679" s="369"/>
      <c r="K679" s="369"/>
      <c r="L679" s="369"/>
      <c r="M679" s="369"/>
      <c r="N679" s="369"/>
      <c r="O679" s="369"/>
      <c r="P679" s="369"/>
      <c r="Q679" s="369"/>
      <c r="R679" s="369"/>
      <c r="S679" s="369"/>
      <c r="T679" s="369"/>
      <c r="U679" s="369"/>
      <c r="V679" s="369"/>
      <c r="W679" s="369"/>
      <c r="X679" s="369"/>
      <c r="Y679" s="369"/>
      <c r="Z679" s="369"/>
      <c r="AA679" s="369"/>
      <c r="AB679" s="369"/>
      <c r="AC679" s="369"/>
      <c r="AD679" s="369"/>
      <c r="AE679" s="369"/>
      <c r="AF679" s="369"/>
      <c r="AG679" s="369"/>
      <c r="AH679" s="369"/>
      <c r="AI679" s="369"/>
      <c r="AJ679" s="369"/>
      <c r="AK679" s="369"/>
      <c r="AL679" s="369"/>
    </row>
    <row r="680" spans="1:38">
      <c r="A680" s="402"/>
      <c r="B680" s="369"/>
      <c r="C680" s="369"/>
      <c r="D680" s="369"/>
      <c r="E680" s="369"/>
      <c r="F680" s="369"/>
      <c r="G680" s="369"/>
      <c r="H680" s="369"/>
      <c r="I680" s="369"/>
      <c r="J680" s="369"/>
      <c r="K680" s="369"/>
      <c r="L680" s="369"/>
      <c r="M680" s="369"/>
      <c r="N680" s="369"/>
      <c r="O680" s="369"/>
      <c r="P680" s="369"/>
      <c r="Q680" s="369"/>
      <c r="R680" s="369"/>
      <c r="S680" s="369"/>
      <c r="T680" s="369"/>
      <c r="U680" s="369"/>
      <c r="V680" s="369"/>
      <c r="W680" s="369"/>
      <c r="X680" s="369"/>
      <c r="Y680" s="369"/>
      <c r="Z680" s="369"/>
      <c r="AA680" s="369"/>
      <c r="AB680" s="369"/>
      <c r="AC680" s="369"/>
      <c r="AD680" s="369"/>
      <c r="AE680" s="369"/>
      <c r="AF680" s="369"/>
      <c r="AG680" s="369"/>
      <c r="AH680" s="369"/>
      <c r="AI680" s="369"/>
      <c r="AJ680" s="369"/>
      <c r="AK680" s="369"/>
      <c r="AL680" s="369"/>
    </row>
    <row r="681" spans="1:38">
      <c r="A681" s="402"/>
      <c r="B681" s="369"/>
      <c r="C681" s="369"/>
      <c r="D681" s="369"/>
      <c r="E681" s="369"/>
      <c r="F681" s="369"/>
      <c r="G681" s="369"/>
      <c r="H681" s="369"/>
      <c r="I681" s="369"/>
      <c r="J681" s="369"/>
      <c r="K681" s="369"/>
      <c r="L681" s="369"/>
      <c r="M681" s="369"/>
      <c r="N681" s="369"/>
      <c r="O681" s="369"/>
      <c r="P681" s="369"/>
      <c r="Q681" s="369"/>
      <c r="R681" s="369"/>
      <c r="S681" s="369"/>
      <c r="T681" s="369"/>
      <c r="U681" s="369"/>
      <c r="V681" s="369"/>
      <c r="W681" s="369"/>
      <c r="X681" s="369"/>
      <c r="Y681" s="369"/>
      <c r="Z681" s="369"/>
      <c r="AA681" s="369"/>
      <c r="AB681" s="369"/>
      <c r="AC681" s="369"/>
      <c r="AD681" s="369"/>
      <c r="AE681" s="369"/>
      <c r="AF681" s="369"/>
      <c r="AG681" s="369"/>
      <c r="AH681" s="369"/>
      <c r="AI681" s="369"/>
      <c r="AJ681" s="369"/>
      <c r="AK681" s="369"/>
      <c r="AL681" s="369"/>
    </row>
    <row r="682" spans="1:38">
      <c r="A682" s="402"/>
      <c r="B682" s="369"/>
      <c r="C682" s="369"/>
      <c r="D682" s="369"/>
      <c r="E682" s="369"/>
      <c r="F682" s="369"/>
      <c r="G682" s="369"/>
      <c r="H682" s="369"/>
      <c r="I682" s="369"/>
      <c r="J682" s="369"/>
      <c r="K682" s="369"/>
      <c r="L682" s="369"/>
      <c r="M682" s="369"/>
      <c r="N682" s="369"/>
      <c r="O682" s="369"/>
      <c r="P682" s="369"/>
      <c r="Q682" s="369"/>
      <c r="R682" s="369"/>
      <c r="S682" s="369"/>
      <c r="T682" s="369"/>
      <c r="U682" s="369"/>
      <c r="V682" s="369"/>
      <c r="W682" s="369"/>
      <c r="X682" s="369"/>
      <c r="Y682" s="369"/>
      <c r="Z682" s="369"/>
      <c r="AA682" s="369"/>
      <c r="AB682" s="369"/>
      <c r="AC682" s="369"/>
      <c r="AD682" s="369"/>
      <c r="AE682" s="369"/>
      <c r="AF682" s="369"/>
      <c r="AG682" s="369"/>
      <c r="AH682" s="369"/>
      <c r="AI682" s="369"/>
      <c r="AJ682" s="369"/>
      <c r="AK682" s="369"/>
      <c r="AL682" s="369"/>
    </row>
    <row r="683" spans="1:38">
      <c r="A683" s="402"/>
      <c r="B683" s="369"/>
      <c r="C683" s="369"/>
      <c r="D683" s="369"/>
      <c r="E683" s="369"/>
      <c r="F683" s="369"/>
      <c r="G683" s="369"/>
      <c r="H683" s="369"/>
      <c r="I683" s="369"/>
      <c r="J683" s="369"/>
      <c r="K683" s="369"/>
      <c r="L683" s="369"/>
      <c r="M683" s="369"/>
      <c r="N683" s="369"/>
      <c r="O683" s="369"/>
      <c r="P683" s="369"/>
      <c r="Q683" s="369"/>
      <c r="R683" s="369"/>
      <c r="S683" s="369"/>
      <c r="T683" s="369"/>
      <c r="U683" s="369"/>
      <c r="V683" s="369"/>
      <c r="W683" s="369"/>
      <c r="X683" s="369"/>
      <c r="Y683" s="369"/>
      <c r="Z683" s="369"/>
      <c r="AA683" s="369"/>
      <c r="AB683" s="369"/>
      <c r="AC683" s="369"/>
      <c r="AD683" s="369"/>
      <c r="AE683" s="369"/>
      <c r="AF683" s="369"/>
      <c r="AG683" s="369"/>
      <c r="AH683" s="369"/>
      <c r="AI683" s="369"/>
      <c r="AJ683" s="369"/>
      <c r="AK683" s="369"/>
      <c r="AL683" s="369"/>
    </row>
    <row r="684" spans="1:38">
      <c r="A684" s="402"/>
      <c r="B684" s="369"/>
      <c r="C684" s="369"/>
      <c r="D684" s="369"/>
      <c r="E684" s="369"/>
      <c r="F684" s="369"/>
      <c r="G684" s="369"/>
      <c r="H684" s="369"/>
      <c r="I684" s="369"/>
      <c r="J684" s="369"/>
      <c r="K684" s="369"/>
      <c r="L684" s="369"/>
      <c r="M684" s="369"/>
      <c r="N684" s="369"/>
      <c r="O684" s="369"/>
      <c r="P684" s="369"/>
      <c r="Q684" s="369"/>
      <c r="R684" s="369"/>
      <c r="S684" s="369"/>
      <c r="T684" s="369"/>
      <c r="U684" s="369"/>
      <c r="V684" s="369"/>
      <c r="W684" s="369"/>
      <c r="X684" s="369"/>
      <c r="Y684" s="369"/>
      <c r="Z684" s="369"/>
      <c r="AA684" s="369"/>
      <c r="AB684" s="369"/>
      <c r="AC684" s="369"/>
      <c r="AD684" s="369"/>
      <c r="AE684" s="369"/>
      <c r="AF684" s="369"/>
      <c r="AG684" s="369"/>
      <c r="AH684" s="369"/>
      <c r="AI684" s="369"/>
      <c r="AJ684" s="369"/>
      <c r="AK684" s="369"/>
      <c r="AL684" s="369"/>
    </row>
    <row r="685" spans="1:38">
      <c r="A685" s="402"/>
      <c r="B685" s="369"/>
      <c r="C685" s="369"/>
      <c r="D685" s="369"/>
      <c r="E685" s="369"/>
      <c r="F685" s="369"/>
      <c r="G685" s="369"/>
      <c r="H685" s="369"/>
      <c r="I685" s="369"/>
      <c r="J685" s="369"/>
      <c r="K685" s="369"/>
      <c r="L685" s="369"/>
      <c r="M685" s="369"/>
      <c r="N685" s="369"/>
      <c r="O685" s="369"/>
      <c r="P685" s="369"/>
      <c r="Q685" s="369"/>
      <c r="R685" s="369"/>
      <c r="S685" s="369"/>
      <c r="T685" s="369"/>
      <c r="U685" s="369"/>
      <c r="V685" s="369"/>
      <c r="W685" s="369"/>
      <c r="X685" s="369"/>
      <c r="Y685" s="369"/>
      <c r="Z685" s="369"/>
      <c r="AA685" s="369"/>
      <c r="AB685" s="369"/>
      <c r="AC685" s="369"/>
      <c r="AD685" s="369"/>
      <c r="AE685" s="369"/>
      <c r="AF685" s="369"/>
      <c r="AG685" s="369"/>
      <c r="AH685" s="369"/>
      <c r="AI685" s="369"/>
      <c r="AJ685" s="369"/>
      <c r="AK685" s="369"/>
      <c r="AL685" s="369"/>
    </row>
    <row r="686" spans="1:38">
      <c r="A686" s="402"/>
      <c r="B686" s="369"/>
      <c r="C686" s="369"/>
      <c r="D686" s="369"/>
      <c r="E686" s="369"/>
      <c r="F686" s="369"/>
      <c r="G686" s="369"/>
      <c r="H686" s="369"/>
      <c r="I686" s="369"/>
      <c r="J686" s="369"/>
      <c r="K686" s="369"/>
      <c r="L686" s="369"/>
      <c r="M686" s="369"/>
      <c r="N686" s="369"/>
      <c r="O686" s="369"/>
      <c r="P686" s="369"/>
      <c r="Q686" s="369"/>
      <c r="R686" s="369"/>
      <c r="S686" s="369"/>
      <c r="T686" s="369"/>
      <c r="U686" s="369"/>
      <c r="V686" s="369"/>
      <c r="W686" s="369"/>
      <c r="X686" s="369"/>
      <c r="Y686" s="369"/>
      <c r="Z686" s="369"/>
      <c r="AA686" s="369"/>
      <c r="AB686" s="369"/>
      <c r="AC686" s="369"/>
      <c r="AD686" s="369"/>
      <c r="AE686" s="369"/>
      <c r="AF686" s="369"/>
      <c r="AG686" s="369"/>
      <c r="AH686" s="369"/>
      <c r="AI686" s="369"/>
      <c r="AJ686" s="369"/>
      <c r="AK686" s="369"/>
      <c r="AL686" s="369"/>
    </row>
    <row r="687" spans="1:38">
      <c r="A687" s="402"/>
      <c r="B687" s="369"/>
      <c r="C687" s="369"/>
      <c r="D687" s="369"/>
      <c r="E687" s="369"/>
      <c r="F687" s="369"/>
      <c r="G687" s="369"/>
      <c r="H687" s="369"/>
      <c r="I687" s="369"/>
      <c r="J687" s="369"/>
      <c r="K687" s="369"/>
      <c r="L687" s="369"/>
      <c r="M687" s="369"/>
      <c r="N687" s="369"/>
      <c r="O687" s="369"/>
      <c r="P687" s="369"/>
      <c r="Q687" s="369"/>
      <c r="R687" s="369"/>
      <c r="S687" s="369"/>
      <c r="T687" s="369"/>
      <c r="U687" s="369"/>
      <c r="V687" s="369"/>
      <c r="W687" s="369"/>
      <c r="X687" s="369"/>
      <c r="Y687" s="369"/>
      <c r="Z687" s="369"/>
      <c r="AA687" s="369"/>
      <c r="AB687" s="369"/>
      <c r="AC687" s="369"/>
      <c r="AD687" s="369"/>
      <c r="AE687" s="369"/>
      <c r="AF687" s="369"/>
      <c r="AG687" s="369"/>
      <c r="AH687" s="369"/>
      <c r="AI687" s="369"/>
      <c r="AJ687" s="369"/>
      <c r="AK687" s="369"/>
      <c r="AL687" s="369"/>
    </row>
    <row r="688" spans="1:38">
      <c r="A688" s="402"/>
      <c r="B688" s="369"/>
      <c r="C688" s="369"/>
      <c r="D688" s="369"/>
      <c r="E688" s="369"/>
      <c r="F688" s="369"/>
      <c r="G688" s="369"/>
      <c r="H688" s="369"/>
      <c r="I688" s="369"/>
      <c r="J688" s="369"/>
      <c r="K688" s="369"/>
      <c r="L688" s="369"/>
      <c r="M688" s="369"/>
      <c r="N688" s="369"/>
      <c r="O688" s="369"/>
      <c r="P688" s="369"/>
      <c r="Q688" s="369"/>
      <c r="R688" s="369"/>
      <c r="S688" s="369"/>
      <c r="T688" s="369"/>
      <c r="U688" s="369"/>
      <c r="V688" s="369"/>
      <c r="W688" s="369"/>
      <c r="X688" s="369"/>
      <c r="Y688" s="369"/>
      <c r="Z688" s="369"/>
      <c r="AA688" s="369"/>
      <c r="AB688" s="369"/>
      <c r="AC688" s="369"/>
      <c r="AD688" s="369"/>
      <c r="AE688" s="369"/>
      <c r="AF688" s="369"/>
      <c r="AG688" s="369"/>
      <c r="AH688" s="369"/>
      <c r="AI688" s="369"/>
      <c r="AJ688" s="369"/>
      <c r="AK688" s="369"/>
      <c r="AL688" s="369"/>
    </row>
    <row r="689" spans="1:38">
      <c r="A689" s="402"/>
      <c r="B689" s="369"/>
      <c r="C689" s="369"/>
      <c r="D689" s="369"/>
      <c r="E689" s="369"/>
      <c r="F689" s="369"/>
      <c r="G689" s="369"/>
      <c r="H689" s="369"/>
      <c r="I689" s="369"/>
      <c r="J689" s="369"/>
      <c r="K689" s="369"/>
      <c r="L689" s="369"/>
      <c r="M689" s="369"/>
      <c r="N689" s="369"/>
      <c r="O689" s="369"/>
      <c r="P689" s="369"/>
      <c r="Q689" s="369"/>
      <c r="R689" s="369"/>
      <c r="S689" s="369"/>
      <c r="T689" s="369"/>
      <c r="U689" s="369"/>
      <c r="V689" s="369"/>
      <c r="W689" s="369"/>
      <c r="X689" s="369"/>
      <c r="Y689" s="369"/>
      <c r="Z689" s="369"/>
      <c r="AA689" s="369"/>
      <c r="AB689" s="369"/>
      <c r="AC689" s="369"/>
      <c r="AD689" s="369"/>
      <c r="AE689" s="369"/>
      <c r="AF689" s="369"/>
      <c r="AG689" s="369"/>
      <c r="AH689" s="369"/>
      <c r="AI689" s="369"/>
      <c r="AJ689" s="369"/>
      <c r="AK689" s="369"/>
      <c r="AL689" s="369"/>
    </row>
    <row r="690" spans="1:38">
      <c r="A690" s="402"/>
      <c r="B690" s="369"/>
      <c r="C690" s="369"/>
      <c r="D690" s="369"/>
      <c r="E690" s="369"/>
      <c r="F690" s="369"/>
      <c r="G690" s="369"/>
      <c r="H690" s="369"/>
      <c r="I690" s="369"/>
      <c r="J690" s="369"/>
      <c r="K690" s="369"/>
      <c r="L690" s="369"/>
      <c r="M690" s="369"/>
      <c r="N690" s="369"/>
      <c r="O690" s="369"/>
      <c r="P690" s="369"/>
      <c r="Q690" s="369"/>
      <c r="R690" s="369"/>
      <c r="S690" s="369"/>
      <c r="T690" s="369"/>
      <c r="U690" s="369"/>
      <c r="V690" s="369"/>
      <c r="W690" s="369"/>
      <c r="X690" s="369"/>
      <c r="Y690" s="369"/>
      <c r="Z690" s="369"/>
      <c r="AA690" s="369"/>
      <c r="AB690" s="369"/>
      <c r="AC690" s="369"/>
      <c r="AD690" s="369"/>
      <c r="AE690" s="369"/>
      <c r="AF690" s="369"/>
      <c r="AG690" s="369"/>
      <c r="AH690" s="369"/>
      <c r="AI690" s="369"/>
      <c r="AJ690" s="369"/>
      <c r="AK690" s="369"/>
      <c r="AL690" s="369"/>
    </row>
    <row r="691" spans="1:38">
      <c r="A691" s="402"/>
      <c r="B691" s="369"/>
      <c r="C691" s="369"/>
      <c r="D691" s="369"/>
      <c r="E691" s="369"/>
      <c r="F691" s="369"/>
      <c r="G691" s="369"/>
      <c r="H691" s="369"/>
      <c r="I691" s="369"/>
      <c r="J691" s="369"/>
      <c r="K691" s="369"/>
      <c r="L691" s="369"/>
      <c r="M691" s="369"/>
      <c r="N691" s="369"/>
      <c r="O691" s="369"/>
      <c r="P691" s="369"/>
      <c r="Q691" s="369"/>
      <c r="R691" s="369"/>
      <c r="S691" s="369"/>
      <c r="T691" s="369"/>
      <c r="U691" s="369"/>
      <c r="V691" s="369"/>
      <c r="W691" s="369"/>
      <c r="X691" s="369"/>
      <c r="Y691" s="369"/>
      <c r="Z691" s="369"/>
      <c r="AA691" s="369"/>
      <c r="AB691" s="369"/>
      <c r="AC691" s="369"/>
      <c r="AD691" s="369"/>
      <c r="AE691" s="369"/>
      <c r="AF691" s="369"/>
      <c r="AG691" s="369"/>
      <c r="AH691" s="369"/>
      <c r="AI691" s="369"/>
      <c r="AJ691" s="369"/>
      <c r="AK691" s="369"/>
      <c r="AL691" s="369"/>
    </row>
    <row r="692" spans="1:38">
      <c r="A692" s="402"/>
      <c r="B692" s="369"/>
      <c r="C692" s="369"/>
      <c r="D692" s="369"/>
      <c r="E692" s="369"/>
      <c r="F692" s="369"/>
      <c r="G692" s="369"/>
      <c r="H692" s="369"/>
      <c r="I692" s="369"/>
      <c r="J692" s="369"/>
      <c r="K692" s="369"/>
      <c r="L692" s="369"/>
      <c r="M692" s="369"/>
      <c r="N692" s="369"/>
      <c r="O692" s="369"/>
      <c r="P692" s="369"/>
      <c r="Q692" s="369"/>
      <c r="R692" s="369"/>
      <c r="S692" s="369"/>
      <c r="T692" s="369"/>
      <c r="U692" s="369"/>
      <c r="V692" s="369"/>
      <c r="W692" s="369"/>
      <c r="X692" s="369"/>
      <c r="Y692" s="369"/>
      <c r="Z692" s="369"/>
      <c r="AA692" s="369"/>
      <c r="AB692" s="369"/>
      <c r="AC692" s="369"/>
      <c r="AD692" s="369"/>
      <c r="AE692" s="369"/>
      <c r="AF692" s="369"/>
      <c r="AG692" s="369"/>
      <c r="AH692" s="369"/>
      <c r="AI692" s="369"/>
      <c r="AJ692" s="369"/>
      <c r="AK692" s="369"/>
      <c r="AL692" s="369"/>
    </row>
    <row r="693" spans="1:38">
      <c r="A693" s="402"/>
      <c r="B693" s="369"/>
      <c r="C693" s="369"/>
      <c r="D693" s="369"/>
      <c r="E693" s="369"/>
      <c r="F693" s="369"/>
      <c r="G693" s="369"/>
      <c r="H693" s="369"/>
      <c r="I693" s="369"/>
      <c r="J693" s="369"/>
      <c r="K693" s="369"/>
      <c r="L693" s="369"/>
      <c r="M693" s="369"/>
      <c r="N693" s="369"/>
      <c r="O693" s="369"/>
      <c r="P693" s="369"/>
      <c r="Q693" s="369"/>
      <c r="R693" s="369"/>
      <c r="S693" s="369"/>
      <c r="T693" s="369"/>
      <c r="U693" s="369"/>
      <c r="V693" s="369"/>
      <c r="W693" s="369"/>
      <c r="X693" s="369"/>
      <c r="Y693" s="369"/>
      <c r="Z693" s="369"/>
      <c r="AA693" s="369"/>
      <c r="AB693" s="369"/>
      <c r="AC693" s="369"/>
      <c r="AD693" s="369"/>
      <c r="AE693" s="369"/>
      <c r="AF693" s="369"/>
      <c r="AG693" s="369"/>
      <c r="AH693" s="369"/>
      <c r="AI693" s="369"/>
      <c r="AJ693" s="369"/>
      <c r="AK693" s="369"/>
      <c r="AL693" s="369"/>
    </row>
    <row r="694" spans="1:38">
      <c r="A694" s="402"/>
      <c r="B694" s="369"/>
      <c r="C694" s="369"/>
      <c r="D694" s="369"/>
      <c r="E694" s="369"/>
      <c r="F694" s="369"/>
      <c r="G694" s="369"/>
      <c r="H694" s="369"/>
      <c r="I694" s="369"/>
      <c r="J694" s="369"/>
      <c r="K694" s="369"/>
      <c r="L694" s="369"/>
      <c r="M694" s="369"/>
      <c r="N694" s="369"/>
      <c r="O694" s="369"/>
      <c r="P694" s="369"/>
      <c r="Q694" s="369"/>
      <c r="R694" s="369"/>
      <c r="S694" s="369"/>
      <c r="T694" s="369"/>
      <c r="U694" s="369"/>
      <c r="V694" s="369"/>
      <c r="W694" s="369"/>
      <c r="X694" s="369"/>
      <c r="Y694" s="369"/>
      <c r="Z694" s="369"/>
      <c r="AA694" s="369"/>
      <c r="AB694" s="369"/>
      <c r="AC694" s="369"/>
      <c r="AD694" s="369"/>
      <c r="AE694" s="369"/>
      <c r="AF694" s="369"/>
      <c r="AG694" s="369"/>
      <c r="AH694" s="369"/>
      <c r="AI694" s="369"/>
      <c r="AJ694" s="369"/>
      <c r="AK694" s="369"/>
      <c r="AL694" s="369"/>
    </row>
    <row r="695" spans="1:38">
      <c r="A695" s="402"/>
      <c r="B695" s="369"/>
      <c r="C695" s="369"/>
      <c r="D695" s="369"/>
      <c r="E695" s="369"/>
      <c r="F695" s="369"/>
      <c r="G695" s="369"/>
      <c r="H695" s="369"/>
      <c r="I695" s="369"/>
      <c r="J695" s="369"/>
      <c r="K695" s="369"/>
      <c r="L695" s="369"/>
      <c r="M695" s="369"/>
      <c r="N695" s="369"/>
      <c r="O695" s="369"/>
      <c r="P695" s="369"/>
      <c r="Q695" s="369"/>
      <c r="R695" s="369"/>
      <c r="S695" s="369"/>
      <c r="T695" s="369"/>
      <c r="U695" s="369"/>
      <c r="V695" s="369"/>
      <c r="W695" s="369"/>
      <c r="X695" s="369"/>
      <c r="Y695" s="369"/>
      <c r="Z695" s="369"/>
      <c r="AA695" s="369"/>
      <c r="AB695" s="369"/>
      <c r="AC695" s="369"/>
      <c r="AD695" s="369"/>
      <c r="AE695" s="369"/>
      <c r="AF695" s="369"/>
      <c r="AG695" s="369"/>
      <c r="AH695" s="369"/>
      <c r="AI695" s="369"/>
      <c r="AJ695" s="369"/>
      <c r="AK695" s="369"/>
      <c r="AL695" s="369"/>
    </row>
    <row r="696" spans="1:38">
      <c r="A696" s="402"/>
      <c r="B696" s="369"/>
      <c r="C696" s="369"/>
      <c r="D696" s="369"/>
      <c r="E696" s="369"/>
      <c r="F696" s="369"/>
      <c r="G696" s="369"/>
      <c r="H696" s="369"/>
      <c r="I696" s="369"/>
      <c r="J696" s="369"/>
      <c r="K696" s="369"/>
      <c r="L696" s="369"/>
      <c r="M696" s="369"/>
      <c r="N696" s="369"/>
      <c r="O696" s="369"/>
      <c r="P696" s="369"/>
      <c r="Q696" s="369"/>
      <c r="R696" s="369"/>
      <c r="S696" s="369"/>
      <c r="T696" s="369"/>
      <c r="U696" s="369"/>
      <c r="V696" s="369"/>
      <c r="W696" s="369"/>
      <c r="X696" s="369"/>
      <c r="Y696" s="369"/>
      <c r="Z696" s="369"/>
      <c r="AA696" s="369"/>
      <c r="AB696" s="369"/>
      <c r="AC696" s="369"/>
      <c r="AD696" s="369"/>
      <c r="AE696" s="369"/>
      <c r="AF696" s="369"/>
      <c r="AG696" s="369"/>
      <c r="AH696" s="369"/>
      <c r="AI696" s="369"/>
      <c r="AJ696" s="369"/>
      <c r="AK696" s="369"/>
      <c r="AL696" s="369"/>
    </row>
    <row r="697" spans="1:38">
      <c r="A697" s="402"/>
      <c r="B697" s="369"/>
      <c r="C697" s="369"/>
      <c r="D697" s="369"/>
      <c r="E697" s="369"/>
      <c r="F697" s="369"/>
      <c r="G697" s="369"/>
      <c r="H697" s="369"/>
      <c r="I697" s="369"/>
      <c r="J697" s="369"/>
      <c r="K697" s="369"/>
      <c r="L697" s="369"/>
      <c r="M697" s="369"/>
      <c r="N697" s="369"/>
      <c r="O697" s="369"/>
      <c r="P697" s="369"/>
      <c r="Q697" s="369"/>
      <c r="R697" s="369"/>
      <c r="S697" s="369"/>
      <c r="T697" s="369"/>
      <c r="U697" s="369"/>
      <c r="V697" s="369"/>
      <c r="W697" s="369"/>
      <c r="X697" s="369"/>
      <c r="Y697" s="369"/>
      <c r="Z697" s="369"/>
      <c r="AA697" s="369"/>
      <c r="AB697" s="369"/>
      <c r="AC697" s="369"/>
      <c r="AD697" s="369"/>
      <c r="AE697" s="369"/>
      <c r="AF697" s="369"/>
      <c r="AG697" s="369"/>
      <c r="AH697" s="369"/>
      <c r="AI697" s="369"/>
      <c r="AJ697" s="369"/>
      <c r="AK697" s="369"/>
      <c r="AL697" s="369"/>
    </row>
    <row r="698" spans="1:38">
      <c r="A698" s="402"/>
      <c r="B698" s="369"/>
      <c r="C698" s="369"/>
      <c r="D698" s="369"/>
      <c r="E698" s="369"/>
      <c r="F698" s="369"/>
      <c r="G698" s="369"/>
      <c r="H698" s="369"/>
      <c r="I698" s="369"/>
      <c r="J698" s="369"/>
      <c r="K698" s="369"/>
      <c r="L698" s="369"/>
      <c r="M698" s="369"/>
      <c r="N698" s="369"/>
      <c r="O698" s="369"/>
      <c r="P698" s="369"/>
      <c r="Q698" s="369"/>
      <c r="R698" s="369"/>
      <c r="S698" s="369"/>
      <c r="T698" s="369"/>
      <c r="U698" s="369"/>
      <c r="V698" s="369"/>
      <c r="W698" s="369"/>
      <c r="X698" s="369"/>
      <c r="Y698" s="369"/>
      <c r="Z698" s="369"/>
      <c r="AA698" s="369"/>
      <c r="AB698" s="369"/>
      <c r="AC698" s="369"/>
      <c r="AD698" s="369"/>
      <c r="AE698" s="369"/>
      <c r="AF698" s="369"/>
      <c r="AG698" s="369"/>
      <c r="AH698" s="369"/>
      <c r="AI698" s="369"/>
      <c r="AJ698" s="369"/>
      <c r="AK698" s="369"/>
      <c r="AL698" s="369"/>
    </row>
    <row r="699" spans="1:38">
      <c r="A699" s="402"/>
      <c r="B699" s="369"/>
      <c r="C699" s="369"/>
      <c r="D699" s="369"/>
      <c r="E699" s="369"/>
      <c r="F699" s="369"/>
      <c r="G699" s="369"/>
      <c r="H699" s="369"/>
      <c r="I699" s="369"/>
      <c r="J699" s="369"/>
      <c r="K699" s="369"/>
      <c r="L699" s="369"/>
      <c r="M699" s="369"/>
      <c r="N699" s="369"/>
      <c r="O699" s="369"/>
      <c r="P699" s="369"/>
      <c r="Q699" s="369"/>
      <c r="R699" s="369"/>
      <c r="S699" s="369"/>
      <c r="T699" s="369"/>
      <c r="U699" s="369"/>
      <c r="V699" s="369"/>
      <c r="W699" s="369"/>
      <c r="X699" s="369"/>
      <c r="Y699" s="369"/>
      <c r="Z699" s="369"/>
      <c r="AA699" s="369"/>
      <c r="AB699" s="369"/>
      <c r="AC699" s="369"/>
      <c r="AD699" s="369"/>
      <c r="AE699" s="369"/>
      <c r="AF699" s="369"/>
      <c r="AG699" s="369"/>
      <c r="AH699" s="369"/>
      <c r="AI699" s="369"/>
      <c r="AJ699" s="369"/>
      <c r="AK699" s="369"/>
      <c r="AL699" s="369"/>
    </row>
    <row r="700" spans="1:38">
      <c r="A700" s="402"/>
      <c r="B700" s="369"/>
      <c r="C700" s="369"/>
      <c r="D700" s="369"/>
      <c r="E700" s="369"/>
      <c r="F700" s="369"/>
      <c r="G700" s="369"/>
      <c r="H700" s="369"/>
      <c r="I700" s="369"/>
      <c r="J700" s="369"/>
      <c r="K700" s="369"/>
      <c r="L700" s="369"/>
      <c r="M700" s="369"/>
      <c r="N700" s="369"/>
      <c r="O700" s="369"/>
      <c r="P700" s="369"/>
      <c r="Q700" s="369"/>
      <c r="R700" s="369"/>
      <c r="S700" s="369"/>
      <c r="T700" s="369"/>
      <c r="U700" s="369"/>
      <c r="V700" s="369"/>
      <c r="W700" s="369"/>
      <c r="X700" s="369"/>
      <c r="Y700" s="369"/>
      <c r="Z700" s="369"/>
      <c r="AA700" s="369"/>
      <c r="AB700" s="369"/>
      <c r="AC700" s="369"/>
      <c r="AD700" s="369"/>
      <c r="AE700" s="369"/>
      <c r="AF700" s="369"/>
      <c r="AG700" s="369"/>
      <c r="AH700" s="369"/>
      <c r="AI700" s="369"/>
      <c r="AJ700" s="369"/>
      <c r="AK700" s="369"/>
      <c r="AL700" s="369"/>
    </row>
    <row r="701" spans="1:38">
      <c r="A701" s="402"/>
      <c r="B701" s="369"/>
      <c r="C701" s="369"/>
      <c r="D701" s="369"/>
      <c r="E701" s="369"/>
      <c r="F701" s="369"/>
      <c r="G701" s="369"/>
      <c r="H701" s="369"/>
      <c r="I701" s="369"/>
      <c r="J701" s="369"/>
      <c r="K701" s="369"/>
      <c r="L701" s="369"/>
      <c r="M701" s="369"/>
      <c r="N701" s="369"/>
      <c r="O701" s="369"/>
      <c r="P701" s="369"/>
      <c r="Q701" s="369"/>
      <c r="R701" s="369"/>
      <c r="S701" s="369"/>
      <c r="T701" s="369"/>
      <c r="U701" s="369"/>
      <c r="V701" s="369"/>
      <c r="W701" s="369"/>
      <c r="X701" s="369"/>
      <c r="Y701" s="369"/>
      <c r="Z701" s="369"/>
      <c r="AA701" s="369"/>
      <c r="AB701" s="369"/>
      <c r="AC701" s="369"/>
      <c r="AD701" s="369"/>
      <c r="AE701" s="369"/>
      <c r="AF701" s="369"/>
      <c r="AG701" s="369"/>
      <c r="AH701" s="369"/>
      <c r="AI701" s="369"/>
      <c r="AJ701" s="369"/>
      <c r="AK701" s="369"/>
      <c r="AL701" s="369"/>
    </row>
    <row r="702" spans="1:38">
      <c r="A702" s="402"/>
      <c r="B702" s="369"/>
      <c r="C702" s="369"/>
      <c r="D702" s="369"/>
      <c r="E702" s="369"/>
      <c r="F702" s="369"/>
      <c r="G702" s="369"/>
      <c r="H702" s="369"/>
      <c r="I702" s="369"/>
      <c r="J702" s="369"/>
      <c r="K702" s="369"/>
      <c r="L702" s="369"/>
      <c r="M702" s="369"/>
      <c r="N702" s="369"/>
      <c r="O702" s="369"/>
      <c r="P702" s="369"/>
      <c r="Q702" s="369"/>
      <c r="R702" s="369"/>
      <c r="S702" s="369"/>
      <c r="T702" s="369"/>
      <c r="U702" s="369"/>
      <c r="V702" s="369"/>
      <c r="W702" s="369"/>
      <c r="X702" s="369"/>
      <c r="Y702" s="369"/>
      <c r="Z702" s="369"/>
      <c r="AA702" s="369"/>
      <c r="AB702" s="369"/>
      <c r="AC702" s="369"/>
      <c r="AD702" s="369"/>
      <c r="AE702" s="369"/>
      <c r="AF702" s="369"/>
      <c r="AG702" s="369"/>
      <c r="AH702" s="369"/>
      <c r="AI702" s="369"/>
      <c r="AJ702" s="369"/>
      <c r="AK702" s="369"/>
      <c r="AL702" s="369"/>
    </row>
    <row r="703" spans="1:38">
      <c r="A703" s="402"/>
      <c r="B703" s="369"/>
      <c r="C703" s="369"/>
      <c r="D703" s="369"/>
      <c r="E703" s="369"/>
      <c r="F703" s="369"/>
      <c r="G703" s="369"/>
      <c r="H703" s="369"/>
      <c r="I703" s="369"/>
      <c r="J703" s="369"/>
      <c r="K703" s="369"/>
      <c r="L703" s="369"/>
      <c r="M703" s="369"/>
      <c r="N703" s="369"/>
      <c r="O703" s="369"/>
      <c r="P703" s="369"/>
      <c r="Q703" s="369"/>
      <c r="R703" s="369"/>
      <c r="S703" s="369"/>
      <c r="T703" s="369"/>
      <c r="U703" s="369"/>
      <c r="V703" s="369"/>
      <c r="W703" s="369"/>
      <c r="X703" s="369"/>
      <c r="Y703" s="369"/>
      <c r="Z703" s="369"/>
      <c r="AA703" s="369"/>
      <c r="AB703" s="369"/>
      <c r="AC703" s="369"/>
      <c r="AD703" s="369"/>
      <c r="AE703" s="369"/>
      <c r="AF703" s="369"/>
      <c r="AG703" s="369"/>
      <c r="AH703" s="369"/>
      <c r="AI703" s="369"/>
      <c r="AJ703" s="369"/>
      <c r="AK703" s="369"/>
      <c r="AL703" s="369"/>
    </row>
    <row r="704" spans="1:38">
      <c r="A704" s="402"/>
      <c r="B704" s="369"/>
      <c r="C704" s="369"/>
      <c r="D704" s="369"/>
      <c r="E704" s="369"/>
      <c r="F704" s="369"/>
      <c r="G704" s="369"/>
      <c r="H704" s="369"/>
      <c r="I704" s="369"/>
      <c r="J704" s="369"/>
      <c r="K704" s="369"/>
      <c r="L704" s="369"/>
      <c r="M704" s="369"/>
      <c r="N704" s="369"/>
      <c r="O704" s="369"/>
      <c r="P704" s="369"/>
      <c r="Q704" s="369"/>
      <c r="R704" s="369"/>
      <c r="S704" s="369"/>
      <c r="T704" s="369"/>
      <c r="U704" s="369"/>
      <c r="V704" s="369"/>
      <c r="W704" s="369"/>
      <c r="X704" s="369"/>
      <c r="Y704" s="369"/>
      <c r="Z704" s="369"/>
      <c r="AA704" s="369"/>
      <c r="AB704" s="369"/>
      <c r="AC704" s="369"/>
      <c r="AD704" s="369"/>
      <c r="AE704" s="369"/>
      <c r="AF704" s="369"/>
      <c r="AG704" s="369"/>
      <c r="AH704" s="369"/>
      <c r="AI704" s="369"/>
      <c r="AJ704" s="369"/>
      <c r="AK704" s="369"/>
      <c r="AL704" s="369"/>
    </row>
    <row r="705" spans="1:38">
      <c r="A705" s="402"/>
      <c r="B705" s="369"/>
      <c r="C705" s="369"/>
      <c r="D705" s="369"/>
      <c r="E705" s="369"/>
      <c r="F705" s="369"/>
      <c r="G705" s="369"/>
      <c r="H705" s="369"/>
      <c r="I705" s="369"/>
      <c r="J705" s="369"/>
      <c r="K705" s="369"/>
      <c r="L705" s="369"/>
      <c r="M705" s="369"/>
      <c r="N705" s="369"/>
      <c r="O705" s="369"/>
      <c r="P705" s="369"/>
      <c r="Q705" s="369"/>
      <c r="R705" s="369"/>
      <c r="S705" s="369"/>
      <c r="T705" s="369"/>
      <c r="U705" s="369"/>
      <c r="V705" s="369"/>
      <c r="W705" s="369"/>
      <c r="X705" s="369"/>
      <c r="Y705" s="369"/>
      <c r="Z705" s="369"/>
      <c r="AA705" s="369"/>
      <c r="AB705" s="369"/>
      <c r="AC705" s="369"/>
      <c r="AD705" s="369"/>
      <c r="AE705" s="369"/>
      <c r="AF705" s="369"/>
      <c r="AG705" s="369"/>
      <c r="AH705" s="369"/>
      <c r="AI705" s="369"/>
      <c r="AJ705" s="369"/>
      <c r="AK705" s="369"/>
      <c r="AL705" s="369"/>
    </row>
    <row r="706" spans="1:38">
      <c r="A706" s="402"/>
      <c r="B706" s="369"/>
      <c r="C706" s="369"/>
      <c r="D706" s="369"/>
      <c r="E706" s="369"/>
      <c r="F706" s="369"/>
      <c r="G706" s="369"/>
      <c r="H706" s="369"/>
      <c r="I706" s="369"/>
      <c r="J706" s="369"/>
      <c r="K706" s="369"/>
      <c r="L706" s="369"/>
      <c r="M706" s="369"/>
      <c r="N706" s="369"/>
      <c r="O706" s="369"/>
      <c r="P706" s="369"/>
      <c r="Q706" s="369"/>
      <c r="R706" s="369"/>
      <c r="S706" s="369"/>
      <c r="T706" s="369"/>
      <c r="U706" s="369"/>
      <c r="V706" s="369"/>
      <c r="W706" s="369"/>
      <c r="X706" s="369"/>
      <c r="Y706" s="369"/>
      <c r="Z706" s="369"/>
      <c r="AA706" s="369"/>
      <c r="AB706" s="369"/>
      <c r="AC706" s="369"/>
      <c r="AD706" s="369"/>
      <c r="AE706" s="369"/>
      <c r="AF706" s="369"/>
      <c r="AG706" s="369"/>
      <c r="AH706" s="369"/>
      <c r="AI706" s="369"/>
      <c r="AJ706" s="369"/>
      <c r="AK706" s="369"/>
      <c r="AL706" s="369"/>
    </row>
    <row r="707" spans="1:38">
      <c r="A707" s="402"/>
      <c r="B707" s="369"/>
      <c r="C707" s="369"/>
      <c r="D707" s="369"/>
      <c r="E707" s="369"/>
      <c r="F707" s="369"/>
      <c r="G707" s="369"/>
      <c r="H707" s="369"/>
      <c r="I707" s="369"/>
      <c r="J707" s="369"/>
      <c r="K707" s="369"/>
      <c r="L707" s="369"/>
      <c r="M707" s="369"/>
      <c r="N707" s="369"/>
      <c r="O707" s="369"/>
      <c r="P707" s="369"/>
      <c r="Q707" s="369"/>
      <c r="R707" s="369"/>
      <c r="S707" s="369"/>
      <c r="T707" s="369"/>
      <c r="U707" s="369"/>
      <c r="V707" s="369"/>
      <c r="W707" s="369"/>
      <c r="X707" s="369"/>
      <c r="Y707" s="369"/>
      <c r="Z707" s="369"/>
      <c r="AA707" s="369"/>
      <c r="AB707" s="369"/>
      <c r="AC707" s="369"/>
      <c r="AD707" s="369"/>
      <c r="AE707" s="369"/>
      <c r="AF707" s="369"/>
      <c r="AG707" s="369"/>
      <c r="AH707" s="369"/>
      <c r="AI707" s="369"/>
      <c r="AJ707" s="369"/>
      <c r="AK707" s="369"/>
      <c r="AL707" s="369"/>
    </row>
    <row r="708" spans="1:38">
      <c r="A708" s="402"/>
      <c r="B708" s="369"/>
      <c r="C708" s="369"/>
      <c r="D708" s="369"/>
      <c r="E708" s="369"/>
      <c r="F708" s="369"/>
      <c r="G708" s="369"/>
      <c r="H708" s="369"/>
      <c r="I708" s="369"/>
      <c r="J708" s="369"/>
      <c r="K708" s="369"/>
      <c r="L708" s="369"/>
      <c r="M708" s="369"/>
      <c r="N708" s="369"/>
      <c r="O708" s="369"/>
      <c r="P708" s="369"/>
      <c r="Q708" s="369"/>
      <c r="R708" s="369"/>
      <c r="S708" s="369"/>
      <c r="T708" s="369"/>
      <c r="U708" s="369"/>
      <c r="V708" s="369"/>
      <c r="W708" s="369"/>
      <c r="X708" s="369"/>
      <c r="Y708" s="369"/>
      <c r="Z708" s="369"/>
      <c r="AA708" s="369"/>
      <c r="AB708" s="369"/>
      <c r="AC708" s="369"/>
      <c r="AD708" s="369"/>
      <c r="AE708" s="369"/>
      <c r="AF708" s="369"/>
      <c r="AG708" s="369"/>
      <c r="AH708" s="369"/>
      <c r="AI708" s="369"/>
      <c r="AJ708" s="369"/>
      <c r="AK708" s="369"/>
      <c r="AL708" s="369"/>
    </row>
    <row r="709" spans="1:38">
      <c r="A709" s="402"/>
      <c r="B709" s="369"/>
      <c r="C709" s="369"/>
      <c r="D709" s="369"/>
      <c r="E709" s="369"/>
      <c r="F709" s="369"/>
      <c r="G709" s="369"/>
      <c r="H709" s="369"/>
      <c r="I709" s="369"/>
      <c r="J709" s="369"/>
      <c r="K709" s="369"/>
      <c r="L709" s="369"/>
      <c r="M709" s="369"/>
      <c r="N709" s="369"/>
      <c r="O709" s="369"/>
      <c r="P709" s="369"/>
      <c r="Q709" s="369"/>
      <c r="R709" s="369"/>
      <c r="S709" s="369"/>
      <c r="T709" s="369"/>
      <c r="U709" s="369"/>
      <c r="V709" s="369"/>
      <c r="W709" s="369"/>
      <c r="X709" s="369"/>
      <c r="Y709" s="369"/>
      <c r="Z709" s="369"/>
      <c r="AA709" s="369"/>
      <c r="AB709" s="369"/>
      <c r="AC709" s="369"/>
      <c r="AD709" s="369"/>
      <c r="AE709" s="369"/>
      <c r="AF709" s="369"/>
      <c r="AG709" s="369"/>
      <c r="AH709" s="369"/>
      <c r="AI709" s="369"/>
      <c r="AJ709" s="369"/>
      <c r="AK709" s="369"/>
      <c r="AL709" s="369"/>
    </row>
    <row r="710" spans="1:38">
      <c r="A710" s="402"/>
      <c r="B710" s="369"/>
      <c r="C710" s="369"/>
      <c r="D710" s="369"/>
      <c r="E710" s="369"/>
      <c r="F710" s="369"/>
      <c r="G710" s="369"/>
      <c r="H710" s="369"/>
      <c r="I710" s="369"/>
      <c r="J710" s="369"/>
      <c r="K710" s="369"/>
      <c r="L710" s="369"/>
      <c r="M710" s="369"/>
      <c r="N710" s="369"/>
      <c r="O710" s="369"/>
      <c r="P710" s="369"/>
      <c r="Q710" s="369"/>
      <c r="R710" s="369"/>
      <c r="S710" s="369"/>
      <c r="T710" s="369"/>
      <c r="U710" s="369"/>
      <c r="V710" s="369"/>
      <c r="W710" s="369"/>
      <c r="X710" s="369"/>
      <c r="Y710" s="369"/>
      <c r="Z710" s="369"/>
      <c r="AA710" s="369"/>
      <c r="AB710" s="369"/>
      <c r="AC710" s="369"/>
      <c r="AD710" s="369"/>
      <c r="AE710" s="369"/>
      <c r="AF710" s="369"/>
      <c r="AG710" s="369"/>
      <c r="AH710" s="369"/>
      <c r="AI710" s="369"/>
      <c r="AJ710" s="369"/>
      <c r="AK710" s="369"/>
      <c r="AL710" s="369"/>
    </row>
    <row r="711" spans="1:38">
      <c r="A711" s="402"/>
      <c r="B711" s="369"/>
      <c r="C711" s="369"/>
      <c r="D711" s="369"/>
      <c r="E711" s="369"/>
      <c r="F711" s="369"/>
      <c r="G711" s="369"/>
      <c r="H711" s="369"/>
      <c r="I711" s="369"/>
      <c r="J711" s="369"/>
      <c r="K711" s="369"/>
      <c r="L711" s="369"/>
      <c r="M711" s="369"/>
      <c r="N711" s="369"/>
      <c r="O711" s="369"/>
      <c r="P711" s="369"/>
      <c r="Q711" s="369"/>
      <c r="R711" s="369"/>
      <c r="S711" s="369"/>
      <c r="T711" s="369"/>
      <c r="U711" s="369"/>
      <c r="V711" s="369"/>
      <c r="W711" s="369"/>
      <c r="X711" s="369"/>
      <c r="Y711" s="369"/>
      <c r="Z711" s="369"/>
      <c r="AA711" s="369"/>
      <c r="AB711" s="369"/>
      <c r="AC711" s="369"/>
      <c r="AD711" s="369"/>
      <c r="AE711" s="369"/>
      <c r="AF711" s="369"/>
      <c r="AG711" s="369"/>
      <c r="AH711" s="369"/>
      <c r="AI711" s="369"/>
      <c r="AJ711" s="369"/>
      <c r="AK711" s="369"/>
      <c r="AL711" s="369"/>
    </row>
    <row r="712" spans="1:38">
      <c r="A712" s="402"/>
      <c r="B712" s="369"/>
      <c r="C712" s="369"/>
      <c r="D712" s="369"/>
      <c r="E712" s="369"/>
      <c r="F712" s="369"/>
      <c r="G712" s="369"/>
      <c r="H712" s="369"/>
      <c r="I712" s="369"/>
      <c r="J712" s="369"/>
      <c r="K712" s="369"/>
      <c r="L712" s="369"/>
      <c r="M712" s="369"/>
      <c r="N712" s="369"/>
      <c r="O712" s="369"/>
      <c r="P712" s="369"/>
      <c r="Q712" s="369"/>
      <c r="R712" s="369"/>
      <c r="S712" s="369"/>
      <c r="T712" s="369"/>
      <c r="U712" s="369"/>
      <c r="V712" s="369"/>
      <c r="W712" s="369"/>
      <c r="X712" s="369"/>
      <c r="Y712" s="369"/>
      <c r="Z712" s="369"/>
      <c r="AA712" s="369"/>
      <c r="AB712" s="369"/>
      <c r="AC712" s="369"/>
      <c r="AD712" s="369"/>
      <c r="AE712" s="369"/>
      <c r="AF712" s="369"/>
      <c r="AG712" s="369"/>
      <c r="AH712" s="369"/>
      <c r="AI712" s="369"/>
      <c r="AJ712" s="369"/>
      <c r="AK712" s="369"/>
      <c r="AL712" s="369"/>
    </row>
    <row r="713" spans="1:38">
      <c r="A713" s="402"/>
      <c r="B713" s="369"/>
      <c r="C713" s="369"/>
      <c r="D713" s="369"/>
      <c r="E713" s="369"/>
      <c r="F713" s="369"/>
      <c r="G713" s="369"/>
      <c r="H713" s="369"/>
      <c r="I713" s="369"/>
      <c r="J713" s="369"/>
      <c r="K713" s="369"/>
      <c r="L713" s="369"/>
      <c r="M713" s="369"/>
      <c r="N713" s="369"/>
      <c r="O713" s="369"/>
      <c r="P713" s="369"/>
      <c r="Q713" s="369"/>
      <c r="R713" s="369"/>
      <c r="S713" s="369"/>
      <c r="T713" s="369"/>
      <c r="U713" s="369"/>
      <c r="V713" s="369"/>
      <c r="W713" s="369"/>
      <c r="X713" s="369"/>
      <c r="Y713" s="369"/>
      <c r="Z713" s="369"/>
      <c r="AA713" s="369"/>
      <c r="AB713" s="369"/>
      <c r="AC713" s="369"/>
      <c r="AD713" s="369"/>
      <c r="AE713" s="369"/>
      <c r="AF713" s="369"/>
      <c r="AG713" s="369"/>
      <c r="AH713" s="369"/>
      <c r="AI713" s="369"/>
      <c r="AJ713" s="369"/>
      <c r="AK713" s="369"/>
      <c r="AL713" s="369"/>
    </row>
    <row r="714" spans="1:38">
      <c r="A714" s="402"/>
      <c r="B714" s="369"/>
      <c r="C714" s="369"/>
      <c r="D714" s="369"/>
      <c r="E714" s="369"/>
      <c r="F714" s="369"/>
      <c r="G714" s="369"/>
      <c r="H714" s="369"/>
      <c r="I714" s="369"/>
      <c r="J714" s="369"/>
      <c r="K714" s="369"/>
      <c r="L714" s="369"/>
      <c r="M714" s="369"/>
      <c r="N714" s="369"/>
      <c r="O714" s="369"/>
      <c r="P714" s="369"/>
      <c r="Q714" s="369"/>
      <c r="R714" s="369"/>
      <c r="S714" s="369"/>
      <c r="T714" s="369"/>
      <c r="U714" s="369"/>
      <c r="V714" s="369"/>
      <c r="W714" s="369"/>
      <c r="X714" s="369"/>
      <c r="Y714" s="369"/>
      <c r="Z714" s="369"/>
      <c r="AA714" s="369"/>
      <c r="AB714" s="369"/>
      <c r="AC714" s="369"/>
      <c r="AD714" s="369"/>
      <c r="AE714" s="369"/>
      <c r="AF714" s="369"/>
      <c r="AG714" s="369"/>
      <c r="AH714" s="369"/>
      <c r="AI714" s="369"/>
      <c r="AJ714" s="369"/>
      <c r="AK714" s="369"/>
      <c r="AL714" s="369"/>
    </row>
    <row r="715" spans="1:38">
      <c r="A715" s="402"/>
      <c r="B715" s="369"/>
      <c r="C715" s="369"/>
      <c r="D715" s="369"/>
      <c r="E715" s="369"/>
      <c r="F715" s="369"/>
      <c r="G715" s="369"/>
      <c r="H715" s="369"/>
      <c r="I715" s="369"/>
      <c r="J715" s="369"/>
      <c r="K715" s="369"/>
      <c r="L715" s="369"/>
      <c r="M715" s="369"/>
      <c r="N715" s="369"/>
      <c r="O715" s="369"/>
      <c r="P715" s="369"/>
      <c r="Q715" s="369"/>
      <c r="R715" s="369"/>
      <c r="S715" s="369"/>
      <c r="T715" s="369"/>
      <c r="U715" s="369"/>
      <c r="V715" s="369"/>
      <c r="W715" s="369"/>
      <c r="X715" s="369"/>
      <c r="Y715" s="369"/>
      <c r="Z715" s="369"/>
      <c r="AA715" s="369"/>
      <c r="AB715" s="369"/>
      <c r="AC715" s="369"/>
      <c r="AD715" s="369"/>
      <c r="AE715" s="369"/>
      <c r="AF715" s="369"/>
      <c r="AG715" s="369"/>
      <c r="AH715" s="369"/>
      <c r="AI715" s="369"/>
      <c r="AJ715" s="369"/>
      <c r="AK715" s="369"/>
      <c r="AL715" s="369"/>
    </row>
    <row r="716" spans="1:38">
      <c r="A716" s="402"/>
      <c r="B716" s="369"/>
      <c r="C716" s="369"/>
      <c r="D716" s="369"/>
      <c r="E716" s="369"/>
      <c r="F716" s="369"/>
      <c r="G716" s="369"/>
      <c r="H716" s="369"/>
      <c r="I716" s="369"/>
      <c r="J716" s="369"/>
      <c r="K716" s="369"/>
      <c r="L716" s="369"/>
      <c r="M716" s="369"/>
      <c r="N716" s="369"/>
      <c r="O716" s="369"/>
      <c r="P716" s="369"/>
      <c r="Q716" s="369"/>
      <c r="R716" s="369"/>
      <c r="S716" s="369"/>
      <c r="T716" s="369"/>
      <c r="U716" s="369"/>
      <c r="V716" s="369"/>
      <c r="W716" s="369"/>
      <c r="X716" s="369"/>
      <c r="Y716" s="369"/>
      <c r="Z716" s="369"/>
      <c r="AA716" s="369"/>
      <c r="AB716" s="369"/>
      <c r="AC716" s="369"/>
      <c r="AD716" s="369"/>
      <c r="AE716" s="369"/>
      <c r="AF716" s="369"/>
      <c r="AG716" s="369"/>
      <c r="AH716" s="369"/>
      <c r="AI716" s="369"/>
      <c r="AJ716" s="369"/>
      <c r="AK716" s="369"/>
      <c r="AL716" s="369"/>
    </row>
    <row r="717" spans="1:38">
      <c r="A717" s="402"/>
      <c r="B717" s="369"/>
      <c r="C717" s="369"/>
      <c r="D717" s="369"/>
      <c r="E717" s="369"/>
      <c r="F717" s="369"/>
      <c r="G717" s="369"/>
      <c r="H717" s="369"/>
      <c r="I717" s="369"/>
      <c r="J717" s="369"/>
      <c r="K717" s="369"/>
      <c r="L717" s="369"/>
      <c r="M717" s="369"/>
      <c r="N717" s="369"/>
      <c r="O717" s="369"/>
      <c r="P717" s="369"/>
      <c r="Q717" s="369"/>
      <c r="R717" s="369"/>
      <c r="S717" s="369"/>
      <c r="T717" s="369"/>
      <c r="U717" s="369"/>
      <c r="V717" s="369"/>
      <c r="W717" s="369"/>
      <c r="X717" s="369"/>
      <c r="Y717" s="369"/>
      <c r="Z717" s="369"/>
      <c r="AA717" s="369"/>
      <c r="AB717" s="369"/>
      <c r="AC717" s="369"/>
      <c r="AD717" s="369"/>
      <c r="AE717" s="369"/>
      <c r="AF717" s="369"/>
      <c r="AG717" s="369"/>
      <c r="AH717" s="369"/>
      <c r="AI717" s="369"/>
      <c r="AJ717" s="369"/>
      <c r="AK717" s="369"/>
      <c r="AL717" s="369"/>
    </row>
    <row r="718" spans="1:38">
      <c r="A718" s="402"/>
      <c r="B718" s="369"/>
      <c r="C718" s="369"/>
      <c r="D718" s="369"/>
      <c r="E718" s="369"/>
      <c r="F718" s="369"/>
      <c r="G718" s="369"/>
      <c r="H718" s="369"/>
      <c r="I718" s="369"/>
      <c r="J718" s="369"/>
      <c r="K718" s="369"/>
      <c r="L718" s="369"/>
      <c r="M718" s="369"/>
      <c r="N718" s="369"/>
      <c r="O718" s="369"/>
      <c r="P718" s="369"/>
      <c r="Q718" s="369"/>
      <c r="R718" s="369"/>
      <c r="S718" s="369"/>
      <c r="T718" s="369"/>
      <c r="U718" s="369"/>
      <c r="V718" s="369"/>
      <c r="W718" s="369"/>
      <c r="X718" s="369"/>
      <c r="Y718" s="369"/>
      <c r="Z718" s="369"/>
      <c r="AA718" s="369"/>
      <c r="AB718" s="369"/>
      <c r="AC718" s="369"/>
      <c r="AD718" s="369"/>
      <c r="AE718" s="369"/>
      <c r="AF718" s="369"/>
      <c r="AG718" s="369"/>
      <c r="AH718" s="369"/>
      <c r="AI718" s="369"/>
      <c r="AJ718" s="369"/>
      <c r="AK718" s="369"/>
      <c r="AL718" s="369"/>
    </row>
    <row r="719" spans="1:38">
      <c r="A719" s="402"/>
      <c r="B719" s="369"/>
      <c r="C719" s="369"/>
      <c r="D719" s="369"/>
      <c r="E719" s="369"/>
      <c r="F719" s="369"/>
      <c r="G719" s="369"/>
      <c r="H719" s="369"/>
      <c r="I719" s="369"/>
      <c r="J719" s="369"/>
      <c r="K719" s="369"/>
      <c r="L719" s="369"/>
      <c r="M719" s="369"/>
      <c r="N719" s="369"/>
      <c r="O719" s="369"/>
      <c r="P719" s="369"/>
      <c r="Q719" s="369"/>
      <c r="R719" s="369"/>
      <c r="S719" s="369"/>
      <c r="T719" s="369"/>
      <c r="U719" s="369"/>
      <c r="V719" s="369"/>
      <c r="W719" s="369"/>
      <c r="X719" s="369"/>
      <c r="Y719" s="369"/>
      <c r="Z719" s="369"/>
      <c r="AA719" s="369"/>
      <c r="AB719" s="369"/>
      <c r="AC719" s="369"/>
      <c r="AD719" s="369"/>
      <c r="AE719" s="369"/>
      <c r="AF719" s="369"/>
      <c r="AG719" s="369"/>
      <c r="AH719" s="369"/>
      <c r="AI719" s="369"/>
      <c r="AJ719" s="369"/>
      <c r="AK719" s="369"/>
      <c r="AL719" s="369"/>
    </row>
    <row r="720" spans="1:38">
      <c r="A720" s="402"/>
      <c r="B720" s="369"/>
      <c r="C720" s="369"/>
      <c r="D720" s="369"/>
      <c r="E720" s="369"/>
      <c r="F720" s="369"/>
      <c r="G720" s="369"/>
      <c r="H720" s="369"/>
      <c r="I720" s="369"/>
      <c r="J720" s="369"/>
      <c r="K720" s="369"/>
      <c r="L720" s="369"/>
      <c r="M720" s="369"/>
      <c r="N720" s="369"/>
      <c r="O720" s="369"/>
      <c r="P720" s="369"/>
      <c r="Q720" s="369"/>
      <c r="R720" s="369"/>
      <c r="S720" s="369"/>
      <c r="T720" s="369"/>
      <c r="U720" s="369"/>
      <c r="V720" s="369"/>
      <c r="W720" s="369"/>
      <c r="X720" s="369"/>
      <c r="Y720" s="369"/>
      <c r="Z720" s="369"/>
      <c r="AA720" s="369"/>
      <c r="AB720" s="369"/>
      <c r="AC720" s="369"/>
      <c r="AD720" s="369"/>
      <c r="AE720" s="369"/>
      <c r="AF720" s="369"/>
      <c r="AG720" s="369"/>
      <c r="AH720" s="369"/>
      <c r="AI720" s="369"/>
      <c r="AJ720" s="369"/>
      <c r="AK720" s="369"/>
      <c r="AL720" s="369"/>
    </row>
    <row r="721" spans="1:38">
      <c r="A721" s="402"/>
      <c r="B721" s="369"/>
      <c r="C721" s="369"/>
      <c r="D721" s="369"/>
      <c r="E721" s="369"/>
      <c r="F721" s="369"/>
      <c r="G721" s="369"/>
      <c r="H721" s="369"/>
      <c r="I721" s="369"/>
      <c r="J721" s="369"/>
      <c r="K721" s="369"/>
      <c r="L721" s="369"/>
      <c r="M721" s="369"/>
      <c r="N721" s="369"/>
      <c r="O721" s="369"/>
      <c r="P721" s="369"/>
      <c r="Q721" s="369"/>
      <c r="R721" s="369"/>
      <c r="S721" s="369"/>
      <c r="T721" s="369"/>
      <c r="U721" s="369"/>
      <c r="V721" s="369"/>
      <c r="W721" s="369"/>
      <c r="X721" s="369"/>
      <c r="Y721" s="369"/>
      <c r="Z721" s="369"/>
      <c r="AA721" s="369"/>
      <c r="AB721" s="369"/>
      <c r="AC721" s="369"/>
      <c r="AD721" s="369"/>
      <c r="AE721" s="369"/>
      <c r="AF721" s="369"/>
      <c r="AG721" s="369"/>
      <c r="AH721" s="369"/>
      <c r="AI721" s="369"/>
      <c r="AJ721" s="369"/>
      <c r="AK721" s="369"/>
      <c r="AL721" s="369"/>
    </row>
    <row r="722" spans="1:38">
      <c r="A722" s="402"/>
      <c r="B722" s="369"/>
      <c r="C722" s="369"/>
      <c r="D722" s="369"/>
      <c r="E722" s="369"/>
      <c r="F722" s="369"/>
      <c r="G722" s="369"/>
      <c r="H722" s="369"/>
      <c r="I722" s="369"/>
      <c r="J722" s="369"/>
      <c r="K722" s="369"/>
      <c r="L722" s="369"/>
      <c r="M722" s="369"/>
      <c r="N722" s="369"/>
      <c r="O722" s="369"/>
      <c r="P722" s="369"/>
      <c r="Q722" s="369"/>
      <c r="R722" s="369"/>
      <c r="S722" s="369"/>
      <c r="T722" s="369"/>
      <c r="U722" s="369"/>
      <c r="V722" s="369"/>
      <c r="W722" s="369"/>
      <c r="X722" s="369"/>
      <c r="Y722" s="369"/>
      <c r="Z722" s="369"/>
      <c r="AA722" s="369"/>
      <c r="AB722" s="369"/>
      <c r="AC722" s="369"/>
      <c r="AD722" s="369"/>
      <c r="AE722" s="369"/>
      <c r="AF722" s="369"/>
      <c r="AG722" s="369"/>
      <c r="AH722" s="369"/>
      <c r="AI722" s="369"/>
      <c r="AJ722" s="369"/>
      <c r="AK722" s="369"/>
      <c r="AL722" s="369"/>
    </row>
    <row r="723" spans="1:38">
      <c r="A723" s="402"/>
      <c r="B723" s="369"/>
      <c r="C723" s="369"/>
      <c r="D723" s="369"/>
      <c r="E723" s="369"/>
      <c r="F723" s="369"/>
      <c r="G723" s="369"/>
      <c r="H723" s="369"/>
      <c r="I723" s="369"/>
      <c r="J723" s="369"/>
      <c r="K723" s="369"/>
      <c r="L723" s="369"/>
      <c r="M723" s="369"/>
      <c r="N723" s="369"/>
      <c r="O723" s="369"/>
      <c r="P723" s="369"/>
      <c r="Q723" s="369"/>
      <c r="R723" s="369"/>
      <c r="S723" s="369"/>
      <c r="T723" s="369"/>
      <c r="U723" s="369"/>
      <c r="V723" s="369"/>
      <c r="W723" s="369"/>
      <c r="X723" s="369"/>
      <c r="Y723" s="369"/>
      <c r="Z723" s="369"/>
      <c r="AA723" s="369"/>
      <c r="AB723" s="369"/>
      <c r="AC723" s="369"/>
      <c r="AD723" s="369"/>
      <c r="AE723" s="369"/>
      <c r="AF723" s="369"/>
      <c r="AG723" s="369"/>
      <c r="AH723" s="369"/>
      <c r="AI723" s="369"/>
      <c r="AJ723" s="369"/>
      <c r="AK723" s="369"/>
      <c r="AL723" s="369"/>
    </row>
    <row r="724" spans="1:38">
      <c r="A724" s="402"/>
      <c r="B724" s="369"/>
      <c r="C724" s="369"/>
      <c r="D724" s="369"/>
      <c r="E724" s="369"/>
      <c r="F724" s="369"/>
      <c r="G724" s="369"/>
      <c r="H724" s="369"/>
      <c r="I724" s="369"/>
      <c r="J724" s="369"/>
      <c r="K724" s="369"/>
      <c r="L724" s="369"/>
      <c r="M724" s="369"/>
      <c r="N724" s="369"/>
      <c r="O724" s="369"/>
      <c r="P724" s="369"/>
      <c r="Q724" s="369"/>
      <c r="R724" s="369"/>
      <c r="S724" s="369"/>
      <c r="T724" s="369"/>
      <c r="U724" s="369"/>
      <c r="V724" s="369"/>
      <c r="W724" s="369"/>
      <c r="X724" s="369"/>
      <c r="Y724" s="369"/>
      <c r="Z724" s="369"/>
      <c r="AA724" s="369"/>
      <c r="AB724" s="369"/>
      <c r="AC724" s="369"/>
      <c r="AD724" s="369"/>
      <c r="AE724" s="369"/>
      <c r="AF724" s="369"/>
      <c r="AG724" s="369"/>
      <c r="AH724" s="369"/>
      <c r="AI724" s="369"/>
      <c r="AJ724" s="369"/>
      <c r="AK724" s="369"/>
      <c r="AL724" s="369"/>
    </row>
    <row r="725" spans="1:38">
      <c r="A725" s="402"/>
      <c r="B725" s="369"/>
      <c r="C725" s="369"/>
      <c r="D725" s="369"/>
      <c r="E725" s="369"/>
      <c r="F725" s="369"/>
      <c r="G725" s="369"/>
      <c r="H725" s="369"/>
      <c r="I725" s="369"/>
      <c r="J725" s="369"/>
      <c r="K725" s="369"/>
      <c r="L725" s="369"/>
      <c r="M725" s="369"/>
      <c r="N725" s="369"/>
      <c r="O725" s="369"/>
      <c r="P725" s="369"/>
      <c r="Q725" s="369"/>
      <c r="R725" s="369"/>
      <c r="S725" s="369"/>
      <c r="T725" s="369"/>
      <c r="U725" s="369"/>
      <c r="V725" s="369"/>
      <c r="W725" s="369"/>
      <c r="X725" s="369"/>
      <c r="Y725" s="369"/>
      <c r="Z725" s="369"/>
      <c r="AA725" s="369"/>
      <c r="AB725" s="369"/>
      <c r="AC725" s="369"/>
      <c r="AD725" s="369"/>
      <c r="AE725" s="369"/>
      <c r="AF725" s="369"/>
      <c r="AG725" s="369"/>
      <c r="AH725" s="369"/>
      <c r="AI725" s="369"/>
      <c r="AJ725" s="369"/>
      <c r="AK725" s="369"/>
      <c r="AL725" s="369"/>
    </row>
    <row r="726" spans="1:38">
      <c r="A726" s="402"/>
      <c r="B726" s="369"/>
      <c r="C726" s="369"/>
      <c r="D726" s="369"/>
      <c r="E726" s="369"/>
      <c r="F726" s="369"/>
      <c r="G726" s="369"/>
      <c r="H726" s="369"/>
      <c r="I726" s="369"/>
      <c r="J726" s="369"/>
      <c r="K726" s="369"/>
      <c r="L726" s="369"/>
      <c r="M726" s="369"/>
      <c r="N726" s="369"/>
      <c r="O726" s="369"/>
      <c r="P726" s="369"/>
      <c r="Q726" s="369"/>
      <c r="R726" s="369"/>
      <c r="S726" s="369"/>
      <c r="T726" s="369"/>
      <c r="U726" s="369"/>
      <c r="V726" s="369"/>
      <c r="W726" s="369"/>
      <c r="X726" s="369"/>
      <c r="Y726" s="369"/>
      <c r="Z726" s="369"/>
      <c r="AA726" s="369"/>
      <c r="AB726" s="369"/>
      <c r="AC726" s="369"/>
      <c r="AD726" s="369"/>
      <c r="AE726" s="369"/>
      <c r="AF726" s="369"/>
      <c r="AG726" s="369"/>
      <c r="AH726" s="369"/>
      <c r="AI726" s="369"/>
      <c r="AJ726" s="369"/>
      <c r="AK726" s="369"/>
      <c r="AL726" s="369"/>
    </row>
    <row r="727" spans="1:38">
      <c r="A727" s="402"/>
      <c r="B727" s="369"/>
      <c r="C727" s="369"/>
      <c r="D727" s="369"/>
      <c r="E727" s="369"/>
      <c r="F727" s="369"/>
      <c r="G727" s="369"/>
      <c r="H727" s="369"/>
      <c r="I727" s="369"/>
      <c r="J727" s="369"/>
      <c r="K727" s="369"/>
      <c r="L727" s="369"/>
      <c r="M727" s="369"/>
      <c r="N727" s="369"/>
      <c r="O727" s="369"/>
      <c r="P727" s="369"/>
      <c r="Q727" s="369"/>
      <c r="R727" s="369"/>
      <c r="S727" s="369"/>
      <c r="T727" s="369"/>
      <c r="U727" s="369"/>
      <c r="V727" s="369"/>
      <c r="W727" s="369"/>
      <c r="X727" s="369"/>
      <c r="Y727" s="369"/>
      <c r="Z727" s="369"/>
      <c r="AA727" s="369"/>
      <c r="AB727" s="369"/>
      <c r="AC727" s="369"/>
      <c r="AD727" s="369"/>
      <c r="AE727" s="369"/>
      <c r="AF727" s="369"/>
      <c r="AG727" s="369"/>
      <c r="AH727" s="369"/>
      <c r="AI727" s="369"/>
      <c r="AJ727" s="369"/>
      <c r="AK727" s="369"/>
      <c r="AL727" s="369"/>
    </row>
    <row r="728" spans="1:38">
      <c r="A728" s="402"/>
      <c r="B728" s="369"/>
      <c r="C728" s="369"/>
      <c r="D728" s="369"/>
      <c r="E728" s="369"/>
      <c r="F728" s="369"/>
      <c r="G728" s="369"/>
      <c r="H728" s="369"/>
      <c r="I728" s="369"/>
      <c r="J728" s="369"/>
      <c r="K728" s="369"/>
      <c r="L728" s="369"/>
      <c r="M728" s="369"/>
      <c r="N728" s="369"/>
      <c r="O728" s="369"/>
      <c r="P728" s="369"/>
      <c r="Q728" s="369"/>
      <c r="R728" s="369"/>
      <c r="S728" s="369"/>
      <c r="T728" s="369"/>
      <c r="U728" s="369"/>
      <c r="V728" s="369"/>
      <c r="W728" s="369"/>
      <c r="X728" s="369"/>
      <c r="Y728" s="369"/>
      <c r="Z728" s="369"/>
      <c r="AA728" s="369"/>
      <c r="AB728" s="369"/>
      <c r="AC728" s="369"/>
      <c r="AD728" s="369"/>
      <c r="AE728" s="369"/>
      <c r="AF728" s="369"/>
      <c r="AG728" s="369"/>
      <c r="AH728" s="369"/>
      <c r="AI728" s="369"/>
      <c r="AJ728" s="369"/>
      <c r="AK728" s="369"/>
      <c r="AL728" s="369"/>
    </row>
    <row r="729" spans="1:38">
      <c r="A729" s="402"/>
      <c r="B729" s="369"/>
      <c r="C729" s="369"/>
      <c r="D729" s="369"/>
      <c r="E729" s="369"/>
      <c r="F729" s="369"/>
      <c r="G729" s="369"/>
      <c r="H729" s="369"/>
      <c r="I729" s="369"/>
      <c r="J729" s="369"/>
      <c r="K729" s="369"/>
      <c r="L729" s="369"/>
      <c r="M729" s="369"/>
      <c r="N729" s="369"/>
      <c r="O729" s="369"/>
      <c r="P729" s="369"/>
      <c r="Q729" s="369"/>
      <c r="R729" s="369"/>
      <c r="S729" s="369"/>
      <c r="T729" s="369"/>
      <c r="U729" s="369"/>
      <c r="V729" s="369"/>
      <c r="W729" s="369"/>
      <c r="X729" s="369"/>
      <c r="Y729" s="369"/>
      <c r="Z729" s="369"/>
      <c r="AA729" s="369"/>
      <c r="AB729" s="369"/>
      <c r="AC729" s="369"/>
      <c r="AD729" s="369"/>
      <c r="AE729" s="369"/>
      <c r="AF729" s="369"/>
      <c r="AG729" s="369"/>
      <c r="AH729" s="369"/>
      <c r="AI729" s="369"/>
      <c r="AJ729" s="369"/>
      <c r="AK729" s="369"/>
      <c r="AL729" s="369"/>
    </row>
    <row r="730" spans="1:38">
      <c r="A730" s="402"/>
      <c r="B730" s="369"/>
      <c r="C730" s="369"/>
      <c r="D730" s="369"/>
      <c r="E730" s="369"/>
      <c r="F730" s="369"/>
      <c r="G730" s="369"/>
      <c r="H730" s="369"/>
      <c r="I730" s="369"/>
      <c r="J730" s="369"/>
      <c r="K730" s="369"/>
      <c r="L730" s="369"/>
      <c r="M730" s="369"/>
      <c r="N730" s="369"/>
      <c r="O730" s="369"/>
      <c r="P730" s="369"/>
      <c r="Q730" s="369"/>
      <c r="R730" s="369"/>
      <c r="S730" s="369"/>
      <c r="T730" s="369"/>
      <c r="U730" s="369"/>
      <c r="V730" s="369"/>
      <c r="W730" s="369"/>
      <c r="X730" s="369"/>
      <c r="Y730" s="369"/>
      <c r="Z730" s="369"/>
      <c r="AA730" s="369"/>
      <c r="AB730" s="369"/>
      <c r="AC730" s="369"/>
      <c r="AD730" s="369"/>
      <c r="AE730" s="369"/>
      <c r="AF730" s="369"/>
      <c r="AG730" s="369"/>
      <c r="AH730" s="369"/>
      <c r="AI730" s="369"/>
      <c r="AJ730" s="369"/>
      <c r="AK730" s="369"/>
      <c r="AL730" s="369"/>
    </row>
    <row r="731" spans="1:38">
      <c r="A731" s="402"/>
      <c r="B731" s="369"/>
      <c r="C731" s="369"/>
      <c r="D731" s="369"/>
      <c r="E731" s="369"/>
      <c r="F731" s="369"/>
      <c r="G731" s="369"/>
      <c r="H731" s="369"/>
      <c r="I731" s="369"/>
      <c r="J731" s="369"/>
      <c r="K731" s="369"/>
      <c r="L731" s="369"/>
      <c r="M731" s="369"/>
      <c r="N731" s="369"/>
      <c r="O731" s="369"/>
      <c r="P731" s="369"/>
      <c r="Q731" s="369"/>
      <c r="R731" s="369"/>
      <c r="S731" s="369"/>
      <c r="T731" s="369"/>
      <c r="U731" s="369"/>
      <c r="V731" s="369"/>
      <c r="W731" s="369"/>
      <c r="X731" s="369"/>
      <c r="Y731" s="369"/>
      <c r="Z731" s="369"/>
      <c r="AA731" s="369"/>
      <c r="AB731" s="369"/>
      <c r="AC731" s="369"/>
      <c r="AD731" s="369"/>
      <c r="AE731" s="369"/>
      <c r="AF731" s="369"/>
      <c r="AG731" s="369"/>
      <c r="AH731" s="369"/>
      <c r="AI731" s="369"/>
      <c r="AJ731" s="369"/>
      <c r="AK731" s="369"/>
      <c r="AL731" s="369"/>
    </row>
    <row r="732" spans="1:38">
      <c r="A732" s="402"/>
      <c r="B732" s="369"/>
      <c r="C732" s="369"/>
      <c r="D732" s="369"/>
      <c r="E732" s="369"/>
      <c r="F732" s="369"/>
      <c r="G732" s="369"/>
      <c r="H732" s="369"/>
      <c r="I732" s="369"/>
      <c r="J732" s="369"/>
      <c r="K732" s="369"/>
      <c r="L732" s="369"/>
      <c r="M732" s="369"/>
      <c r="N732" s="369"/>
      <c r="O732" s="369"/>
      <c r="P732" s="369"/>
      <c r="Q732" s="369"/>
      <c r="R732" s="369"/>
      <c r="S732" s="369"/>
      <c r="T732" s="369"/>
      <c r="U732" s="369"/>
      <c r="V732" s="369"/>
      <c r="W732" s="369"/>
      <c r="X732" s="369"/>
      <c r="Y732" s="369"/>
      <c r="Z732" s="369"/>
      <c r="AA732" s="369"/>
      <c r="AB732" s="369"/>
      <c r="AC732" s="369"/>
      <c r="AD732" s="369"/>
      <c r="AE732" s="369"/>
      <c r="AF732" s="369"/>
      <c r="AG732" s="369"/>
      <c r="AH732" s="369"/>
      <c r="AI732" s="369"/>
      <c r="AJ732" s="369"/>
      <c r="AK732" s="369"/>
      <c r="AL732" s="369"/>
    </row>
    <row r="733" spans="1:38">
      <c r="A733" s="402"/>
      <c r="B733" s="369"/>
      <c r="C733" s="369"/>
      <c r="D733" s="369"/>
      <c r="E733" s="369"/>
      <c r="F733" s="369"/>
      <c r="G733" s="369"/>
      <c r="H733" s="369"/>
      <c r="I733" s="369"/>
      <c r="J733" s="369"/>
      <c r="K733" s="369"/>
      <c r="L733" s="369"/>
      <c r="M733" s="369"/>
      <c r="N733" s="369"/>
      <c r="O733" s="369"/>
      <c r="P733" s="369"/>
      <c r="Q733" s="369"/>
      <c r="R733" s="369"/>
      <c r="S733" s="369"/>
      <c r="T733" s="369"/>
      <c r="U733" s="369"/>
      <c r="V733" s="369"/>
      <c r="W733" s="369"/>
      <c r="X733" s="369"/>
      <c r="Y733" s="369"/>
      <c r="Z733" s="369"/>
      <c r="AA733" s="369"/>
      <c r="AB733" s="369"/>
      <c r="AC733" s="369"/>
      <c r="AD733" s="369"/>
      <c r="AE733" s="369"/>
      <c r="AF733" s="369"/>
      <c r="AG733" s="369"/>
      <c r="AH733" s="369"/>
      <c r="AI733" s="369"/>
      <c r="AJ733" s="369"/>
      <c r="AK733" s="369"/>
      <c r="AL733" s="369"/>
    </row>
    <row r="734" spans="1:38">
      <c r="A734" s="402"/>
      <c r="B734" s="369"/>
      <c r="C734" s="369"/>
      <c r="D734" s="369"/>
      <c r="E734" s="369"/>
      <c r="F734" s="369"/>
      <c r="G734" s="369"/>
      <c r="H734" s="369"/>
      <c r="I734" s="369"/>
      <c r="J734" s="369"/>
      <c r="K734" s="369"/>
      <c r="L734" s="369"/>
      <c r="M734" s="369"/>
      <c r="N734" s="369"/>
      <c r="O734" s="369"/>
      <c r="P734" s="369"/>
      <c r="Q734" s="369"/>
      <c r="R734" s="369"/>
      <c r="S734" s="369"/>
      <c r="T734" s="369"/>
      <c r="U734" s="369"/>
      <c r="V734" s="369"/>
      <c r="W734" s="369"/>
      <c r="X734" s="369"/>
      <c r="Y734" s="369"/>
      <c r="Z734" s="369"/>
      <c r="AA734" s="369"/>
      <c r="AB734" s="369"/>
      <c r="AC734" s="369"/>
      <c r="AD734" s="369"/>
      <c r="AE734" s="369"/>
      <c r="AF734" s="369"/>
      <c r="AG734" s="369"/>
      <c r="AH734" s="369"/>
      <c r="AI734" s="369"/>
      <c r="AJ734" s="369"/>
      <c r="AK734" s="369"/>
      <c r="AL734" s="369"/>
    </row>
    <row r="735" spans="1:38">
      <c r="A735" s="402"/>
      <c r="B735" s="369"/>
      <c r="C735" s="369"/>
      <c r="D735" s="369"/>
      <c r="E735" s="369"/>
      <c r="F735" s="369"/>
      <c r="G735" s="369"/>
      <c r="H735" s="369"/>
      <c r="I735" s="369"/>
      <c r="J735" s="369"/>
      <c r="K735" s="369"/>
      <c r="L735" s="369"/>
      <c r="M735" s="369"/>
      <c r="N735" s="369"/>
      <c r="O735" s="369"/>
      <c r="P735" s="369"/>
      <c r="Q735" s="369"/>
      <c r="R735" s="369"/>
      <c r="S735" s="369"/>
      <c r="T735" s="369"/>
      <c r="U735" s="369"/>
      <c r="V735" s="369"/>
      <c r="W735" s="369"/>
      <c r="X735" s="369"/>
      <c r="Y735" s="369"/>
      <c r="Z735" s="369"/>
      <c r="AA735" s="369"/>
      <c r="AB735" s="369"/>
      <c r="AC735" s="369"/>
      <c r="AD735" s="369"/>
      <c r="AE735" s="369"/>
      <c r="AF735" s="369"/>
      <c r="AG735" s="369"/>
      <c r="AH735" s="369"/>
      <c r="AI735" s="369"/>
      <c r="AJ735" s="369"/>
      <c r="AK735" s="369"/>
      <c r="AL735" s="369"/>
    </row>
    <row r="736" spans="1:38">
      <c r="A736" s="402"/>
      <c r="B736" s="369"/>
      <c r="C736" s="369"/>
      <c r="D736" s="369"/>
      <c r="E736" s="369"/>
      <c r="F736" s="369"/>
      <c r="G736" s="369"/>
      <c r="H736" s="369"/>
      <c r="I736" s="369"/>
      <c r="J736" s="369"/>
      <c r="K736" s="369"/>
      <c r="L736" s="369"/>
      <c r="M736" s="369"/>
      <c r="N736" s="369"/>
      <c r="O736" s="369"/>
      <c r="P736" s="369"/>
      <c r="Q736" s="369"/>
      <c r="R736" s="369"/>
      <c r="S736" s="369"/>
      <c r="T736" s="369"/>
      <c r="U736" s="369"/>
      <c r="V736" s="369"/>
      <c r="W736" s="369"/>
      <c r="X736" s="369"/>
      <c r="Y736" s="369"/>
      <c r="Z736" s="369"/>
      <c r="AA736" s="369"/>
      <c r="AB736" s="369"/>
      <c r="AC736" s="369"/>
      <c r="AD736" s="369"/>
      <c r="AE736" s="369"/>
      <c r="AF736" s="369"/>
      <c r="AG736" s="369"/>
      <c r="AH736" s="369"/>
      <c r="AI736" s="369"/>
      <c r="AJ736" s="369"/>
      <c r="AK736" s="369"/>
      <c r="AL736" s="369"/>
    </row>
    <row r="737" spans="1:38">
      <c r="A737" s="402"/>
      <c r="B737" s="369"/>
      <c r="C737" s="369"/>
      <c r="D737" s="369"/>
      <c r="E737" s="369"/>
      <c r="F737" s="369"/>
      <c r="G737" s="369"/>
      <c r="H737" s="369"/>
      <c r="I737" s="369"/>
      <c r="J737" s="369"/>
      <c r="K737" s="369"/>
      <c r="L737" s="369"/>
      <c r="M737" s="369"/>
      <c r="N737" s="369"/>
      <c r="O737" s="369"/>
      <c r="P737" s="369"/>
      <c r="Q737" s="369"/>
      <c r="R737" s="369"/>
      <c r="S737" s="369"/>
      <c r="T737" s="369"/>
      <c r="U737" s="369"/>
      <c r="V737" s="369"/>
      <c r="W737" s="369"/>
      <c r="X737" s="369"/>
      <c r="Y737" s="369"/>
      <c r="Z737" s="369"/>
      <c r="AA737" s="369"/>
      <c r="AB737" s="369"/>
      <c r="AC737" s="369"/>
      <c r="AD737" s="369"/>
      <c r="AE737" s="369"/>
      <c r="AF737" s="369"/>
      <c r="AG737" s="369"/>
      <c r="AH737" s="369"/>
      <c r="AI737" s="369"/>
      <c r="AJ737" s="369"/>
      <c r="AK737" s="369"/>
      <c r="AL737" s="369"/>
    </row>
    <row r="738" spans="1:38">
      <c r="A738" s="402"/>
      <c r="B738" s="369"/>
      <c r="C738" s="369"/>
      <c r="D738" s="369"/>
      <c r="E738" s="369"/>
      <c r="F738" s="369"/>
      <c r="G738" s="369"/>
      <c r="H738" s="369"/>
      <c r="I738" s="369"/>
      <c r="J738" s="369"/>
      <c r="K738" s="369"/>
      <c r="L738" s="369"/>
      <c r="M738" s="369"/>
      <c r="N738" s="369"/>
      <c r="O738" s="369"/>
      <c r="P738" s="369"/>
      <c r="Q738" s="369"/>
      <c r="R738" s="369"/>
      <c r="S738" s="369"/>
      <c r="T738" s="369"/>
      <c r="U738" s="369"/>
      <c r="V738" s="369"/>
      <c r="W738" s="369"/>
      <c r="X738" s="369"/>
      <c r="Y738" s="369"/>
      <c r="Z738" s="369"/>
      <c r="AA738" s="369"/>
      <c r="AB738" s="369"/>
      <c r="AC738" s="369"/>
      <c r="AD738" s="369"/>
      <c r="AE738" s="369"/>
      <c r="AF738" s="369"/>
      <c r="AG738" s="369"/>
      <c r="AH738" s="369"/>
      <c r="AI738" s="369"/>
      <c r="AJ738" s="369"/>
      <c r="AK738" s="369"/>
      <c r="AL738" s="369"/>
    </row>
    <row r="739" spans="1:38">
      <c r="A739" s="402"/>
      <c r="B739" s="369"/>
      <c r="C739" s="369"/>
      <c r="D739" s="369"/>
      <c r="E739" s="369"/>
      <c r="F739" s="369"/>
      <c r="G739" s="369"/>
      <c r="H739" s="369"/>
      <c r="I739" s="369"/>
      <c r="J739" s="369"/>
      <c r="K739" s="369"/>
      <c r="L739" s="369"/>
      <c r="M739" s="369"/>
      <c r="N739" s="369"/>
      <c r="O739" s="369"/>
      <c r="P739" s="369"/>
      <c r="Q739" s="369"/>
      <c r="R739" s="369"/>
      <c r="S739" s="369"/>
      <c r="T739" s="369"/>
      <c r="U739" s="369"/>
      <c r="V739" s="369"/>
      <c r="W739" s="369"/>
      <c r="X739" s="369"/>
      <c r="Y739" s="369"/>
      <c r="Z739" s="369"/>
      <c r="AA739" s="369"/>
      <c r="AB739" s="369"/>
      <c r="AC739" s="369"/>
      <c r="AD739" s="369"/>
      <c r="AE739" s="369"/>
      <c r="AF739" s="369"/>
      <c r="AG739" s="369"/>
      <c r="AH739" s="369"/>
      <c r="AI739" s="369"/>
      <c r="AJ739" s="369"/>
      <c r="AK739" s="369"/>
      <c r="AL739" s="369"/>
    </row>
    <row r="740" spans="1:38">
      <c r="A740" s="402"/>
      <c r="B740" s="369"/>
      <c r="C740" s="369"/>
      <c r="D740" s="369"/>
      <c r="E740" s="369"/>
      <c r="F740" s="369"/>
      <c r="G740" s="369"/>
      <c r="H740" s="369"/>
      <c r="I740" s="369"/>
      <c r="J740" s="369"/>
      <c r="K740" s="369"/>
      <c r="L740" s="369"/>
      <c r="M740" s="369"/>
      <c r="N740" s="369"/>
      <c r="O740" s="369"/>
      <c r="P740" s="369"/>
      <c r="Q740" s="369"/>
      <c r="R740" s="369"/>
      <c r="S740" s="369"/>
      <c r="T740" s="369"/>
      <c r="U740" s="369"/>
      <c r="V740" s="369"/>
      <c r="W740" s="369"/>
      <c r="X740" s="369"/>
      <c r="Y740" s="369"/>
      <c r="Z740" s="369"/>
      <c r="AA740" s="369"/>
      <c r="AB740" s="369"/>
      <c r="AC740" s="369"/>
      <c r="AD740" s="369"/>
      <c r="AE740" s="369"/>
      <c r="AF740" s="369"/>
      <c r="AG740" s="369"/>
      <c r="AH740" s="369"/>
      <c r="AI740" s="369"/>
      <c r="AJ740" s="369"/>
      <c r="AK740" s="369"/>
      <c r="AL740" s="369"/>
    </row>
    <row r="741" spans="1:38">
      <c r="A741" s="402"/>
      <c r="B741" s="369"/>
      <c r="C741" s="369"/>
      <c r="D741" s="369"/>
      <c r="E741" s="369"/>
      <c r="F741" s="369"/>
      <c r="G741" s="369"/>
      <c r="H741" s="369"/>
      <c r="I741" s="369"/>
      <c r="J741" s="369"/>
      <c r="K741" s="369"/>
      <c r="L741" s="369"/>
      <c r="M741" s="369"/>
      <c r="N741" s="369"/>
      <c r="O741" s="369"/>
      <c r="P741" s="369"/>
      <c r="Q741" s="369"/>
      <c r="R741" s="369"/>
      <c r="S741" s="369"/>
      <c r="T741" s="369"/>
      <c r="U741" s="369"/>
      <c r="V741" s="369"/>
      <c r="W741" s="369"/>
      <c r="X741" s="369"/>
      <c r="Y741" s="369"/>
      <c r="Z741" s="369"/>
      <c r="AA741" s="369"/>
      <c r="AB741" s="369"/>
      <c r="AC741" s="369"/>
      <c r="AD741" s="369"/>
      <c r="AE741" s="369"/>
      <c r="AF741" s="369"/>
      <c r="AG741" s="369"/>
      <c r="AH741" s="369"/>
      <c r="AI741" s="369"/>
      <c r="AJ741" s="369"/>
      <c r="AK741" s="369"/>
      <c r="AL741" s="369"/>
    </row>
    <row r="742" spans="1:38">
      <c r="A742" s="402"/>
      <c r="B742" s="369"/>
      <c r="C742" s="369"/>
      <c r="D742" s="369"/>
      <c r="E742" s="369"/>
      <c r="F742" s="369"/>
      <c r="G742" s="369"/>
      <c r="H742" s="369"/>
      <c r="I742" s="369"/>
      <c r="J742" s="369"/>
      <c r="K742" s="369"/>
      <c r="L742" s="369"/>
      <c r="M742" s="369"/>
      <c r="N742" s="369"/>
      <c r="O742" s="369"/>
      <c r="P742" s="369"/>
      <c r="Q742" s="369"/>
      <c r="R742" s="369"/>
      <c r="S742" s="369"/>
      <c r="T742" s="369"/>
      <c r="U742" s="369"/>
      <c r="V742" s="369"/>
      <c r="W742" s="369"/>
      <c r="X742" s="369"/>
      <c r="Y742" s="369"/>
      <c r="Z742" s="369"/>
      <c r="AA742" s="369"/>
      <c r="AB742" s="369"/>
      <c r="AC742" s="369"/>
      <c r="AD742" s="369"/>
      <c r="AE742" s="369"/>
      <c r="AF742" s="369"/>
      <c r="AG742" s="369"/>
      <c r="AH742" s="369"/>
      <c r="AI742" s="369"/>
      <c r="AJ742" s="369"/>
      <c r="AK742" s="369"/>
      <c r="AL742" s="369"/>
    </row>
    <row r="743" spans="1:38">
      <c r="A743" s="402"/>
      <c r="B743" s="369"/>
      <c r="C743" s="369"/>
      <c r="D743" s="369"/>
      <c r="E743" s="369"/>
      <c r="F743" s="369"/>
      <c r="G743" s="369"/>
      <c r="H743" s="369"/>
      <c r="I743" s="369"/>
      <c r="J743" s="369"/>
      <c r="K743" s="369"/>
      <c r="L743" s="369"/>
      <c r="M743" s="369"/>
      <c r="N743" s="369"/>
      <c r="O743" s="369"/>
      <c r="P743" s="369"/>
      <c r="Q743" s="369"/>
      <c r="R743" s="369"/>
      <c r="S743" s="369"/>
      <c r="T743" s="369"/>
      <c r="U743" s="369"/>
      <c r="V743" s="369"/>
      <c r="W743" s="369"/>
      <c r="X743" s="369"/>
      <c r="Y743" s="369"/>
      <c r="Z743" s="369"/>
      <c r="AA743" s="369"/>
      <c r="AB743" s="369"/>
      <c r="AC743" s="369"/>
      <c r="AD743" s="369"/>
      <c r="AE743" s="369"/>
      <c r="AF743" s="369"/>
      <c r="AG743" s="369"/>
      <c r="AH743" s="369"/>
      <c r="AI743" s="369"/>
      <c r="AJ743" s="369"/>
      <c r="AK743" s="369"/>
      <c r="AL743" s="369"/>
    </row>
    <row r="744" spans="1:38">
      <c r="A744" s="402"/>
      <c r="B744" s="369"/>
      <c r="C744" s="369"/>
      <c r="D744" s="369"/>
      <c r="E744" s="369"/>
      <c r="F744" s="369"/>
      <c r="G744" s="369"/>
      <c r="H744" s="369"/>
      <c r="I744" s="369"/>
      <c r="J744" s="369"/>
      <c r="K744" s="369"/>
      <c r="L744" s="369"/>
      <c r="M744" s="369"/>
      <c r="N744" s="369"/>
      <c r="O744" s="369"/>
      <c r="P744" s="369"/>
      <c r="Q744" s="369"/>
      <c r="R744" s="369"/>
      <c r="S744" s="369"/>
      <c r="T744" s="369"/>
      <c r="U744" s="369"/>
      <c r="V744" s="369"/>
      <c r="W744" s="369"/>
      <c r="X744" s="369"/>
      <c r="Y744" s="369"/>
      <c r="Z744" s="369"/>
      <c r="AA744" s="369"/>
      <c r="AB744" s="369"/>
      <c r="AC744" s="369"/>
      <c r="AD744" s="369"/>
      <c r="AE744" s="369"/>
      <c r="AF744" s="369"/>
      <c r="AG744" s="369"/>
      <c r="AH744" s="369"/>
      <c r="AI744" s="369"/>
      <c r="AJ744" s="369"/>
      <c r="AK744" s="369"/>
      <c r="AL744" s="369"/>
    </row>
    <row r="745" spans="1:38">
      <c r="A745" s="402"/>
      <c r="B745" s="369"/>
      <c r="C745" s="369"/>
      <c r="D745" s="369"/>
      <c r="E745" s="369"/>
      <c r="F745" s="369"/>
      <c r="G745" s="369"/>
      <c r="H745" s="369"/>
      <c r="I745" s="369"/>
      <c r="J745" s="369"/>
      <c r="K745" s="369"/>
      <c r="L745" s="369"/>
      <c r="M745" s="369"/>
      <c r="N745" s="369"/>
      <c r="O745" s="369"/>
      <c r="P745" s="369"/>
      <c r="Q745" s="369"/>
      <c r="R745" s="369"/>
      <c r="S745" s="369"/>
      <c r="T745" s="369"/>
      <c r="U745" s="369"/>
      <c r="V745" s="369"/>
      <c r="W745" s="369"/>
      <c r="X745" s="369"/>
      <c r="Y745" s="369"/>
      <c r="Z745" s="369"/>
      <c r="AA745" s="369"/>
      <c r="AB745" s="369"/>
      <c r="AC745" s="369"/>
      <c r="AD745" s="369"/>
      <c r="AE745" s="369"/>
      <c r="AF745" s="369"/>
      <c r="AG745" s="369"/>
      <c r="AH745" s="369"/>
      <c r="AI745" s="369"/>
      <c r="AJ745" s="369"/>
      <c r="AK745" s="369"/>
      <c r="AL745" s="369"/>
    </row>
    <row r="746" spans="1:38">
      <c r="A746" s="402"/>
      <c r="B746" s="369"/>
      <c r="C746" s="369"/>
      <c r="D746" s="369"/>
      <c r="E746" s="369"/>
      <c r="F746" s="369"/>
      <c r="G746" s="369"/>
      <c r="H746" s="369"/>
      <c r="I746" s="369"/>
      <c r="J746" s="369"/>
      <c r="K746" s="369"/>
      <c r="L746" s="369"/>
      <c r="M746" s="369"/>
      <c r="N746" s="369"/>
      <c r="O746" s="369"/>
      <c r="P746" s="369"/>
      <c r="Q746" s="369"/>
      <c r="R746" s="369"/>
      <c r="S746" s="369"/>
      <c r="T746" s="369"/>
      <c r="U746" s="369"/>
      <c r="V746" s="369"/>
      <c r="W746" s="369"/>
      <c r="X746" s="369"/>
      <c r="Y746" s="369"/>
      <c r="Z746" s="369"/>
      <c r="AA746" s="369"/>
      <c r="AB746" s="369"/>
      <c r="AC746" s="369"/>
      <c r="AD746" s="369"/>
      <c r="AE746" s="369"/>
      <c r="AF746" s="369"/>
      <c r="AG746" s="369"/>
      <c r="AH746" s="369"/>
      <c r="AI746" s="369"/>
      <c r="AJ746" s="369"/>
      <c r="AK746" s="369"/>
      <c r="AL746" s="369"/>
    </row>
    <row r="747" spans="1:38">
      <c r="A747" s="402"/>
      <c r="B747" s="369"/>
      <c r="C747" s="369"/>
      <c r="D747" s="369"/>
      <c r="E747" s="369"/>
      <c r="F747" s="369"/>
      <c r="G747" s="369"/>
      <c r="H747" s="369"/>
      <c r="I747" s="369"/>
      <c r="J747" s="369"/>
      <c r="K747" s="369"/>
      <c r="L747" s="369"/>
      <c r="M747" s="369"/>
      <c r="N747" s="369"/>
      <c r="O747" s="369"/>
      <c r="P747" s="369"/>
      <c r="Q747" s="369"/>
      <c r="R747" s="369"/>
      <c r="S747" s="369"/>
      <c r="T747" s="369"/>
      <c r="U747" s="369"/>
      <c r="V747" s="369"/>
      <c r="W747" s="369"/>
      <c r="X747" s="369"/>
      <c r="Y747" s="369"/>
      <c r="Z747" s="369"/>
      <c r="AA747" s="369"/>
      <c r="AB747" s="369"/>
      <c r="AC747" s="369"/>
      <c r="AD747" s="369"/>
      <c r="AE747" s="369"/>
      <c r="AF747" s="369"/>
      <c r="AG747" s="369"/>
      <c r="AH747" s="369"/>
      <c r="AI747" s="369"/>
      <c r="AJ747" s="369"/>
      <c r="AK747" s="369"/>
      <c r="AL747" s="369"/>
    </row>
    <row r="748" spans="1:38">
      <c r="A748" s="402"/>
      <c r="B748" s="369"/>
      <c r="C748" s="369"/>
      <c r="D748" s="369"/>
      <c r="E748" s="369"/>
      <c r="F748" s="369"/>
      <c r="G748" s="369"/>
      <c r="H748" s="369"/>
      <c r="I748" s="369"/>
      <c r="J748" s="369"/>
      <c r="K748" s="369"/>
      <c r="L748" s="369"/>
      <c r="M748" s="369"/>
      <c r="N748" s="369"/>
      <c r="O748" s="369"/>
      <c r="P748" s="369"/>
      <c r="Q748" s="369"/>
      <c r="R748" s="369"/>
      <c r="S748" s="369"/>
      <c r="T748" s="369"/>
      <c r="U748" s="369"/>
      <c r="V748" s="369"/>
      <c r="W748" s="369"/>
      <c r="X748" s="369"/>
      <c r="Y748" s="369"/>
      <c r="Z748" s="369"/>
      <c r="AA748" s="369"/>
      <c r="AB748" s="369"/>
      <c r="AC748" s="369"/>
      <c r="AD748" s="369"/>
      <c r="AE748" s="369"/>
      <c r="AF748" s="369"/>
      <c r="AG748" s="369"/>
      <c r="AH748" s="369"/>
      <c r="AI748" s="369"/>
      <c r="AJ748" s="369"/>
      <c r="AK748" s="369"/>
      <c r="AL748" s="369"/>
    </row>
    <row r="749" spans="1:38">
      <c r="A749" s="402"/>
      <c r="B749" s="369"/>
      <c r="C749" s="369"/>
      <c r="D749" s="369"/>
      <c r="E749" s="369"/>
      <c r="F749" s="369"/>
      <c r="G749" s="369"/>
      <c r="H749" s="369"/>
      <c r="I749" s="369"/>
      <c r="J749" s="369"/>
      <c r="K749" s="369"/>
      <c r="L749" s="369"/>
      <c r="M749" s="369"/>
      <c r="N749" s="369"/>
      <c r="O749" s="369"/>
      <c r="P749" s="369"/>
      <c r="Q749" s="369"/>
      <c r="R749" s="369"/>
      <c r="S749" s="369"/>
      <c r="T749" s="369"/>
      <c r="U749" s="369"/>
      <c r="V749" s="369"/>
      <c r="W749" s="369"/>
      <c r="X749" s="369"/>
      <c r="Y749" s="369"/>
      <c r="Z749" s="369"/>
      <c r="AA749" s="369"/>
      <c r="AB749" s="369"/>
      <c r="AC749" s="369"/>
      <c r="AD749" s="369"/>
      <c r="AE749" s="369"/>
      <c r="AF749" s="369"/>
      <c r="AG749" s="369"/>
      <c r="AH749" s="369"/>
      <c r="AI749" s="369"/>
      <c r="AJ749" s="369"/>
      <c r="AK749" s="369"/>
      <c r="AL749" s="369"/>
    </row>
    <row r="750" spans="1:38">
      <c r="A750" s="402"/>
      <c r="B750" s="369"/>
      <c r="C750" s="369"/>
      <c r="D750" s="369"/>
      <c r="E750" s="369"/>
      <c r="F750" s="369"/>
      <c r="G750" s="369"/>
      <c r="H750" s="369"/>
      <c r="I750" s="369"/>
      <c r="J750" s="369"/>
      <c r="K750" s="369"/>
      <c r="L750" s="369"/>
      <c r="M750" s="369"/>
      <c r="N750" s="369"/>
      <c r="O750" s="369"/>
      <c r="P750" s="369"/>
      <c r="Q750" s="369"/>
      <c r="R750" s="369"/>
      <c r="S750" s="369"/>
      <c r="T750" s="369"/>
      <c r="U750" s="369"/>
      <c r="V750" s="369"/>
      <c r="W750" s="369"/>
      <c r="X750" s="369"/>
      <c r="Y750" s="369"/>
      <c r="Z750" s="369"/>
      <c r="AA750" s="369"/>
      <c r="AB750" s="369"/>
      <c r="AC750" s="369"/>
      <c r="AD750" s="369"/>
      <c r="AE750" s="369"/>
      <c r="AF750" s="369"/>
      <c r="AG750" s="369"/>
      <c r="AH750" s="369"/>
      <c r="AI750" s="369"/>
      <c r="AJ750" s="369"/>
      <c r="AK750" s="369"/>
      <c r="AL750" s="369"/>
    </row>
    <row r="751" spans="1:38">
      <c r="A751" s="402"/>
      <c r="B751" s="369"/>
      <c r="C751" s="369"/>
      <c r="D751" s="369"/>
      <c r="E751" s="369"/>
      <c r="F751" s="369"/>
      <c r="G751" s="369"/>
      <c r="H751" s="369"/>
      <c r="I751" s="369"/>
      <c r="J751" s="369"/>
      <c r="K751" s="369"/>
      <c r="L751" s="369"/>
      <c r="M751" s="369"/>
      <c r="N751" s="369"/>
      <c r="O751" s="369"/>
      <c r="P751" s="369"/>
      <c r="Q751" s="369"/>
      <c r="R751" s="369"/>
      <c r="S751" s="369"/>
      <c r="T751" s="369"/>
      <c r="U751" s="369"/>
      <c r="V751" s="369"/>
      <c r="W751" s="369"/>
      <c r="X751" s="369"/>
      <c r="Y751" s="369"/>
      <c r="Z751" s="369"/>
      <c r="AA751" s="369"/>
      <c r="AB751" s="369"/>
      <c r="AC751" s="369"/>
      <c r="AD751" s="369"/>
      <c r="AE751" s="369"/>
      <c r="AF751" s="369"/>
      <c r="AG751" s="369"/>
      <c r="AH751" s="369"/>
      <c r="AI751" s="369"/>
      <c r="AJ751" s="369"/>
      <c r="AK751" s="369"/>
      <c r="AL751" s="369"/>
    </row>
    <row r="752" spans="1:38">
      <c r="A752" s="402"/>
      <c r="B752" s="369"/>
      <c r="C752" s="369"/>
      <c r="D752" s="369"/>
      <c r="E752" s="369"/>
      <c r="F752" s="369"/>
      <c r="G752" s="369"/>
      <c r="H752" s="369"/>
      <c r="I752" s="369"/>
      <c r="J752" s="369"/>
      <c r="K752" s="369"/>
      <c r="L752" s="369"/>
      <c r="M752" s="369"/>
      <c r="N752" s="369"/>
      <c r="O752" s="369"/>
      <c r="P752" s="369"/>
      <c r="Q752" s="369"/>
      <c r="R752" s="369"/>
      <c r="S752" s="369"/>
      <c r="T752" s="369"/>
      <c r="U752" s="369"/>
      <c r="V752" s="369"/>
      <c r="W752" s="369"/>
      <c r="X752" s="369"/>
      <c r="Y752" s="369"/>
      <c r="Z752" s="369"/>
      <c r="AA752" s="369"/>
      <c r="AB752" s="369"/>
      <c r="AC752" s="369"/>
      <c r="AD752" s="369"/>
      <c r="AE752" s="369"/>
      <c r="AF752" s="369"/>
      <c r="AG752" s="369"/>
      <c r="AH752" s="369"/>
      <c r="AI752" s="369"/>
      <c r="AJ752" s="369"/>
      <c r="AK752" s="369"/>
      <c r="AL752" s="369"/>
    </row>
    <row r="753" spans="1:38">
      <c r="A753" s="402"/>
      <c r="B753" s="369"/>
      <c r="C753" s="369"/>
      <c r="D753" s="369"/>
      <c r="E753" s="369"/>
      <c r="F753" s="369"/>
      <c r="G753" s="369"/>
      <c r="H753" s="369"/>
      <c r="I753" s="369"/>
      <c r="J753" s="369"/>
      <c r="K753" s="369"/>
      <c r="L753" s="369"/>
      <c r="M753" s="369"/>
      <c r="N753" s="369"/>
      <c r="O753" s="369"/>
      <c r="P753" s="369"/>
      <c r="Q753" s="369"/>
      <c r="R753" s="369"/>
      <c r="S753" s="369"/>
      <c r="T753" s="369"/>
      <c r="U753" s="369"/>
      <c r="V753" s="369"/>
      <c r="W753" s="369"/>
      <c r="X753" s="369"/>
      <c r="Y753" s="369"/>
      <c r="Z753" s="369"/>
      <c r="AA753" s="369"/>
      <c r="AB753" s="369"/>
      <c r="AC753" s="369"/>
      <c r="AD753" s="369"/>
      <c r="AE753" s="369"/>
      <c r="AF753" s="369"/>
      <c r="AG753" s="369"/>
      <c r="AH753" s="369"/>
      <c r="AI753" s="369"/>
      <c r="AJ753" s="369"/>
      <c r="AK753" s="369"/>
      <c r="AL753" s="369"/>
    </row>
    <row r="754" spans="1:38">
      <c r="A754" s="402"/>
      <c r="B754" s="369"/>
      <c r="C754" s="369"/>
      <c r="D754" s="369"/>
      <c r="E754" s="369"/>
      <c r="F754" s="369"/>
      <c r="G754" s="369"/>
      <c r="H754" s="369"/>
      <c r="I754" s="369"/>
      <c r="J754" s="369"/>
      <c r="K754" s="369"/>
      <c r="L754" s="369"/>
      <c r="M754" s="369"/>
      <c r="N754" s="369"/>
      <c r="O754" s="369"/>
      <c r="P754" s="369"/>
      <c r="Q754" s="369"/>
      <c r="R754" s="369"/>
      <c r="S754" s="369"/>
      <c r="T754" s="369"/>
      <c r="U754" s="369"/>
      <c r="V754" s="369"/>
      <c r="W754" s="369"/>
      <c r="X754" s="369"/>
      <c r="Y754" s="369"/>
      <c r="Z754" s="369"/>
      <c r="AA754" s="369"/>
      <c r="AB754" s="369"/>
      <c r="AC754" s="369"/>
      <c r="AD754" s="369"/>
      <c r="AE754" s="369"/>
      <c r="AF754" s="369"/>
      <c r="AG754" s="369"/>
      <c r="AH754" s="369"/>
      <c r="AI754" s="369"/>
      <c r="AJ754" s="369"/>
      <c r="AK754" s="369"/>
      <c r="AL754" s="369"/>
    </row>
    <row r="755" spans="1:38">
      <c r="A755" s="402"/>
      <c r="B755" s="369"/>
      <c r="C755" s="369"/>
      <c r="D755" s="369"/>
      <c r="E755" s="369"/>
      <c r="F755" s="369"/>
      <c r="G755" s="369"/>
      <c r="H755" s="369"/>
      <c r="I755" s="369"/>
      <c r="J755" s="369"/>
      <c r="K755" s="369"/>
      <c r="L755" s="369"/>
      <c r="M755" s="369"/>
      <c r="N755" s="369"/>
      <c r="O755" s="369"/>
      <c r="P755" s="369"/>
      <c r="Q755" s="369"/>
      <c r="R755" s="369"/>
      <c r="S755" s="369"/>
      <c r="T755" s="369"/>
      <c r="U755" s="369"/>
      <c r="V755" s="369"/>
      <c r="W755" s="369"/>
      <c r="X755" s="369"/>
      <c r="Y755" s="369"/>
      <c r="Z755" s="369"/>
      <c r="AA755" s="369"/>
      <c r="AB755" s="369"/>
      <c r="AC755" s="369"/>
      <c r="AD755" s="369"/>
      <c r="AE755" s="369"/>
      <c r="AF755" s="369"/>
      <c r="AG755" s="369"/>
      <c r="AH755" s="369"/>
      <c r="AI755" s="369"/>
      <c r="AJ755" s="369"/>
      <c r="AK755" s="369"/>
      <c r="AL755" s="369"/>
    </row>
    <row r="756" spans="1:38">
      <c r="A756" s="402"/>
      <c r="B756" s="369"/>
      <c r="C756" s="369"/>
      <c r="D756" s="369"/>
      <c r="E756" s="369"/>
      <c r="F756" s="369"/>
      <c r="G756" s="369"/>
      <c r="H756" s="369"/>
      <c r="I756" s="369"/>
      <c r="J756" s="369"/>
      <c r="K756" s="369"/>
      <c r="L756" s="369"/>
      <c r="M756" s="369"/>
      <c r="N756" s="369"/>
      <c r="O756" s="369"/>
      <c r="P756" s="369"/>
      <c r="Q756" s="369"/>
      <c r="R756" s="369"/>
      <c r="S756" s="369"/>
      <c r="T756" s="369"/>
      <c r="U756" s="369"/>
      <c r="V756" s="369"/>
      <c r="W756" s="369"/>
      <c r="X756" s="369"/>
      <c r="Y756" s="369"/>
      <c r="Z756" s="369"/>
      <c r="AA756" s="369"/>
      <c r="AB756" s="369"/>
      <c r="AC756" s="369"/>
      <c r="AD756" s="369"/>
      <c r="AE756" s="369"/>
      <c r="AF756" s="369"/>
      <c r="AG756" s="369"/>
      <c r="AH756" s="369"/>
      <c r="AI756" s="369"/>
      <c r="AJ756" s="369"/>
      <c r="AK756" s="369"/>
      <c r="AL756" s="369"/>
    </row>
    <row r="757" spans="1:38">
      <c r="A757" s="402"/>
      <c r="B757" s="369"/>
      <c r="C757" s="369"/>
      <c r="D757" s="369"/>
      <c r="E757" s="369"/>
      <c r="F757" s="369"/>
      <c r="G757" s="369"/>
      <c r="H757" s="369"/>
      <c r="I757" s="369"/>
      <c r="J757" s="369"/>
      <c r="K757" s="369"/>
      <c r="L757" s="369"/>
      <c r="M757" s="369"/>
      <c r="N757" s="369"/>
      <c r="O757" s="369"/>
      <c r="P757" s="369"/>
      <c r="Q757" s="369"/>
      <c r="R757" s="369"/>
      <c r="S757" s="369"/>
      <c r="T757" s="369"/>
      <c r="U757" s="369"/>
      <c r="V757" s="369"/>
      <c r="W757" s="369"/>
      <c r="X757" s="369"/>
      <c r="Y757" s="369"/>
      <c r="Z757" s="369"/>
      <c r="AA757" s="369"/>
      <c r="AB757" s="369"/>
      <c r="AC757" s="369"/>
      <c r="AD757" s="369"/>
      <c r="AE757" s="369"/>
      <c r="AF757" s="369"/>
      <c r="AG757" s="369"/>
      <c r="AH757" s="369"/>
      <c r="AI757" s="369"/>
      <c r="AJ757" s="369"/>
      <c r="AK757" s="369"/>
      <c r="AL757" s="369"/>
    </row>
    <row r="758" spans="1:38">
      <c r="A758" s="402"/>
      <c r="B758" s="369"/>
      <c r="C758" s="369"/>
      <c r="D758" s="369"/>
      <c r="E758" s="369"/>
      <c r="F758" s="369"/>
      <c r="G758" s="369"/>
      <c r="H758" s="369"/>
      <c r="I758" s="369"/>
      <c r="J758" s="369"/>
      <c r="K758" s="369"/>
      <c r="L758" s="369"/>
      <c r="M758" s="369"/>
      <c r="N758" s="369"/>
      <c r="O758" s="369"/>
      <c r="P758" s="369"/>
      <c r="Q758" s="369"/>
      <c r="R758" s="369"/>
      <c r="S758" s="369"/>
      <c r="T758" s="369"/>
      <c r="U758" s="369"/>
      <c r="V758" s="369"/>
      <c r="W758" s="369"/>
      <c r="X758" s="369"/>
      <c r="Y758" s="369"/>
      <c r="Z758" s="369"/>
      <c r="AA758" s="369"/>
      <c r="AB758" s="369"/>
      <c r="AC758" s="369"/>
      <c r="AD758" s="369"/>
      <c r="AE758" s="369"/>
      <c r="AF758" s="369"/>
      <c r="AG758" s="369"/>
      <c r="AH758" s="369"/>
      <c r="AI758" s="369"/>
      <c r="AJ758" s="369"/>
      <c r="AK758" s="369"/>
      <c r="AL758" s="369"/>
    </row>
    <row r="759" spans="1:38">
      <c r="A759" s="402"/>
      <c r="B759" s="369"/>
      <c r="C759" s="369"/>
      <c r="D759" s="369"/>
      <c r="E759" s="369"/>
      <c r="F759" s="369"/>
      <c r="G759" s="369"/>
      <c r="H759" s="369"/>
      <c r="I759" s="369"/>
      <c r="J759" s="369"/>
      <c r="K759" s="369"/>
      <c r="L759" s="369"/>
      <c r="M759" s="369"/>
      <c r="N759" s="369"/>
      <c r="O759" s="369"/>
      <c r="P759" s="369"/>
      <c r="Q759" s="369"/>
      <c r="R759" s="369"/>
      <c r="S759" s="369"/>
      <c r="T759" s="369"/>
      <c r="U759" s="369"/>
      <c r="V759" s="369"/>
      <c r="W759" s="369"/>
      <c r="X759" s="369"/>
      <c r="Y759" s="369"/>
      <c r="Z759" s="369"/>
      <c r="AA759" s="369"/>
      <c r="AB759" s="369"/>
      <c r="AC759" s="369"/>
      <c r="AD759" s="369"/>
      <c r="AE759" s="369"/>
      <c r="AF759" s="369"/>
      <c r="AG759" s="369"/>
      <c r="AH759" s="369"/>
      <c r="AI759" s="369"/>
      <c r="AJ759" s="369"/>
      <c r="AK759" s="369"/>
      <c r="AL759" s="369"/>
    </row>
    <row r="760" spans="1:38">
      <c r="A760" s="402"/>
      <c r="B760" s="369"/>
      <c r="C760" s="369"/>
      <c r="D760" s="369"/>
      <c r="E760" s="369"/>
      <c r="F760" s="369"/>
      <c r="G760" s="369"/>
      <c r="H760" s="369"/>
      <c r="I760" s="369"/>
      <c r="J760" s="369"/>
      <c r="K760" s="369"/>
      <c r="L760" s="369"/>
      <c r="M760" s="369"/>
      <c r="N760" s="369"/>
      <c r="O760" s="369"/>
      <c r="P760" s="369"/>
      <c r="Q760" s="369"/>
      <c r="R760" s="369"/>
      <c r="S760" s="369"/>
      <c r="T760" s="369"/>
      <c r="U760" s="369"/>
      <c r="V760" s="369"/>
      <c r="W760" s="369"/>
      <c r="X760" s="369"/>
      <c r="Y760" s="369"/>
      <c r="Z760" s="369"/>
      <c r="AA760" s="369"/>
      <c r="AB760" s="369"/>
      <c r="AC760" s="369"/>
      <c r="AD760" s="369"/>
      <c r="AE760" s="369"/>
      <c r="AF760" s="369"/>
      <c r="AG760" s="369"/>
      <c r="AH760" s="369"/>
      <c r="AI760" s="369"/>
      <c r="AJ760" s="369"/>
      <c r="AK760" s="369"/>
      <c r="AL760" s="369"/>
    </row>
    <row r="761" spans="1:38">
      <c r="A761" s="402"/>
      <c r="B761" s="369"/>
      <c r="C761" s="369"/>
      <c r="D761" s="369"/>
      <c r="E761" s="369"/>
      <c r="F761" s="369"/>
      <c r="G761" s="369"/>
      <c r="H761" s="369"/>
      <c r="I761" s="369"/>
      <c r="J761" s="369"/>
      <c r="K761" s="369"/>
      <c r="L761" s="369"/>
      <c r="M761" s="369"/>
      <c r="N761" s="369"/>
      <c r="O761" s="369"/>
      <c r="P761" s="369"/>
      <c r="Q761" s="369"/>
      <c r="R761" s="369"/>
      <c r="S761" s="369"/>
      <c r="T761" s="369"/>
      <c r="U761" s="369"/>
      <c r="V761" s="369"/>
      <c r="W761" s="369"/>
      <c r="X761" s="369"/>
      <c r="Y761" s="369"/>
      <c r="Z761" s="369"/>
      <c r="AA761" s="369"/>
      <c r="AB761" s="369"/>
      <c r="AC761" s="369"/>
      <c r="AD761" s="369"/>
      <c r="AE761" s="369"/>
      <c r="AF761" s="369"/>
      <c r="AG761" s="369"/>
      <c r="AH761" s="369"/>
      <c r="AI761" s="369"/>
      <c r="AJ761" s="369"/>
      <c r="AK761" s="369"/>
      <c r="AL761" s="369"/>
    </row>
    <row r="762" spans="1:38">
      <c r="A762" s="402"/>
      <c r="B762" s="369"/>
      <c r="C762" s="369"/>
      <c r="D762" s="369"/>
      <c r="E762" s="369"/>
      <c r="F762" s="369"/>
      <c r="G762" s="369"/>
      <c r="H762" s="369"/>
      <c r="I762" s="369"/>
      <c r="J762" s="369"/>
      <c r="K762" s="369"/>
      <c r="L762" s="369"/>
      <c r="M762" s="369"/>
      <c r="N762" s="369"/>
      <c r="O762" s="369"/>
      <c r="P762" s="369"/>
      <c r="Q762" s="369"/>
      <c r="R762" s="369"/>
      <c r="S762" s="369"/>
      <c r="T762" s="369"/>
      <c r="U762" s="369"/>
      <c r="V762" s="369"/>
      <c r="W762" s="369"/>
      <c r="X762" s="369"/>
      <c r="Y762" s="369"/>
      <c r="Z762" s="369"/>
      <c r="AA762" s="369"/>
      <c r="AB762" s="369"/>
      <c r="AC762" s="369"/>
      <c r="AD762" s="369"/>
      <c r="AE762" s="369"/>
      <c r="AF762" s="369"/>
      <c r="AG762" s="369"/>
      <c r="AH762" s="369"/>
      <c r="AI762" s="369"/>
      <c r="AJ762" s="369"/>
      <c r="AK762" s="369"/>
      <c r="AL762" s="369"/>
    </row>
    <row r="763" spans="1:38">
      <c r="A763" s="402"/>
      <c r="B763" s="369"/>
      <c r="C763" s="369"/>
      <c r="D763" s="369"/>
      <c r="E763" s="369"/>
      <c r="F763" s="369"/>
      <c r="G763" s="369"/>
      <c r="H763" s="369"/>
      <c r="I763" s="369"/>
      <c r="J763" s="369"/>
      <c r="K763" s="369"/>
      <c r="L763" s="369"/>
      <c r="M763" s="369"/>
      <c r="N763" s="369"/>
      <c r="O763" s="369"/>
      <c r="P763" s="369"/>
      <c r="Q763" s="369"/>
      <c r="R763" s="369"/>
      <c r="S763" s="369"/>
      <c r="T763" s="369"/>
      <c r="U763" s="369"/>
      <c r="V763" s="369"/>
      <c r="W763" s="369"/>
      <c r="X763" s="369"/>
      <c r="Y763" s="369"/>
      <c r="Z763" s="369"/>
      <c r="AA763" s="369"/>
      <c r="AB763" s="369"/>
      <c r="AC763" s="369"/>
      <c r="AD763" s="369"/>
      <c r="AE763" s="369"/>
      <c r="AF763" s="369"/>
      <c r="AG763" s="369"/>
      <c r="AH763" s="369"/>
      <c r="AI763" s="369"/>
      <c r="AJ763" s="369"/>
      <c r="AK763" s="369"/>
      <c r="AL763" s="369"/>
    </row>
    <row r="764" spans="1:38">
      <c r="A764" s="402"/>
      <c r="B764" s="369"/>
      <c r="C764" s="369"/>
      <c r="D764" s="369"/>
      <c r="E764" s="369"/>
      <c r="F764" s="369"/>
      <c r="G764" s="369"/>
      <c r="H764" s="369"/>
      <c r="I764" s="369"/>
      <c r="J764" s="369"/>
      <c r="K764" s="369"/>
      <c r="L764" s="369"/>
      <c r="M764" s="369"/>
      <c r="N764" s="369"/>
      <c r="O764" s="369"/>
      <c r="P764" s="369"/>
      <c r="Q764" s="369"/>
      <c r="R764" s="369"/>
      <c r="S764" s="369"/>
      <c r="T764" s="369"/>
      <c r="U764" s="369"/>
      <c r="V764" s="369"/>
      <c r="W764" s="369"/>
      <c r="X764" s="369"/>
      <c r="Y764" s="369"/>
      <c r="Z764" s="369"/>
      <c r="AA764" s="369"/>
      <c r="AB764" s="369"/>
      <c r="AC764" s="369"/>
      <c r="AD764" s="369"/>
      <c r="AE764" s="369"/>
      <c r="AF764" s="369"/>
      <c r="AG764" s="369"/>
      <c r="AH764" s="369"/>
      <c r="AI764" s="369"/>
      <c r="AJ764" s="369"/>
      <c r="AK764" s="369"/>
      <c r="AL764" s="369"/>
    </row>
    <row r="765" spans="1:38">
      <c r="A765" s="402"/>
      <c r="B765" s="369"/>
      <c r="C765" s="369"/>
      <c r="D765" s="369"/>
      <c r="E765" s="369"/>
      <c r="F765" s="369"/>
      <c r="G765" s="369"/>
      <c r="H765" s="369"/>
      <c r="I765" s="369"/>
      <c r="J765" s="369"/>
      <c r="K765" s="369"/>
      <c r="L765" s="369"/>
      <c r="M765" s="369"/>
      <c r="N765" s="369"/>
      <c r="O765" s="369"/>
      <c r="P765" s="369"/>
      <c r="Q765" s="369"/>
      <c r="R765" s="369"/>
      <c r="S765" s="369"/>
      <c r="T765" s="369"/>
      <c r="U765" s="369"/>
      <c r="V765" s="369"/>
      <c r="W765" s="369"/>
      <c r="X765" s="369"/>
      <c r="Y765" s="369"/>
      <c r="Z765" s="369"/>
      <c r="AA765" s="369"/>
      <c r="AB765" s="369"/>
      <c r="AC765" s="369"/>
      <c r="AD765" s="369"/>
      <c r="AE765" s="369"/>
      <c r="AF765" s="369"/>
      <c r="AG765" s="369"/>
      <c r="AH765" s="369"/>
      <c r="AI765" s="369"/>
      <c r="AJ765" s="369"/>
      <c r="AK765" s="369"/>
      <c r="AL765" s="369"/>
    </row>
    <row r="766" spans="1:38">
      <c r="A766" s="402"/>
      <c r="B766" s="369"/>
      <c r="C766" s="369"/>
      <c r="D766" s="369"/>
      <c r="E766" s="369"/>
      <c r="F766" s="369"/>
      <c r="G766" s="369"/>
      <c r="H766" s="369"/>
      <c r="I766" s="369"/>
      <c r="J766" s="369"/>
      <c r="K766" s="369"/>
      <c r="L766" s="369"/>
      <c r="M766" s="369"/>
      <c r="N766" s="369"/>
      <c r="O766" s="369"/>
      <c r="P766" s="369"/>
      <c r="Q766" s="369"/>
      <c r="R766" s="369"/>
      <c r="S766" s="369"/>
      <c r="T766" s="369"/>
      <c r="U766" s="369"/>
      <c r="V766" s="369"/>
      <c r="W766" s="369"/>
      <c r="X766" s="369"/>
      <c r="Y766" s="369"/>
      <c r="Z766" s="369"/>
      <c r="AA766" s="369"/>
      <c r="AB766" s="369"/>
      <c r="AC766" s="369"/>
      <c r="AD766" s="369"/>
      <c r="AE766" s="369"/>
      <c r="AF766" s="369"/>
      <c r="AG766" s="369"/>
      <c r="AH766" s="369"/>
      <c r="AI766" s="369"/>
      <c r="AJ766" s="369"/>
      <c r="AK766" s="369"/>
      <c r="AL766" s="369"/>
    </row>
    <row r="767" spans="1:38">
      <c r="A767" s="402"/>
      <c r="B767" s="369"/>
      <c r="C767" s="369"/>
      <c r="D767" s="369"/>
      <c r="E767" s="369"/>
      <c r="F767" s="369"/>
      <c r="G767" s="369"/>
      <c r="H767" s="369"/>
      <c r="I767" s="369"/>
      <c r="J767" s="369"/>
      <c r="K767" s="369"/>
      <c r="L767" s="369"/>
      <c r="M767" s="369"/>
      <c r="N767" s="369"/>
      <c r="O767" s="369"/>
      <c r="P767" s="369"/>
      <c r="Q767" s="369"/>
      <c r="R767" s="369"/>
      <c r="S767" s="369"/>
      <c r="T767" s="369"/>
      <c r="U767" s="369"/>
      <c r="V767" s="369"/>
      <c r="W767" s="369"/>
      <c r="X767" s="369"/>
      <c r="Y767" s="369"/>
      <c r="Z767" s="369"/>
      <c r="AA767" s="369"/>
      <c r="AB767" s="369"/>
      <c r="AC767" s="369"/>
      <c r="AD767" s="369"/>
      <c r="AE767" s="369"/>
      <c r="AF767" s="369"/>
      <c r="AG767" s="369"/>
      <c r="AH767" s="369"/>
      <c r="AI767" s="369"/>
      <c r="AJ767" s="369"/>
      <c r="AK767" s="369"/>
      <c r="AL767" s="369"/>
    </row>
    <row r="768" spans="1:38">
      <c r="A768" s="402"/>
      <c r="B768" s="369"/>
      <c r="C768" s="369"/>
      <c r="D768" s="369"/>
      <c r="E768" s="369"/>
      <c r="F768" s="369"/>
      <c r="G768" s="369"/>
      <c r="H768" s="369"/>
      <c r="I768" s="369"/>
      <c r="J768" s="369"/>
      <c r="K768" s="369"/>
      <c r="L768" s="369"/>
      <c r="M768" s="369"/>
      <c r="N768" s="369"/>
      <c r="O768" s="369"/>
      <c r="P768" s="369"/>
      <c r="Q768" s="369"/>
      <c r="R768" s="369"/>
      <c r="S768" s="369"/>
      <c r="T768" s="369"/>
      <c r="U768" s="369"/>
      <c r="V768" s="369"/>
      <c r="W768" s="369"/>
      <c r="X768" s="369"/>
      <c r="Y768" s="369"/>
      <c r="Z768" s="369"/>
      <c r="AA768" s="369"/>
      <c r="AB768" s="369"/>
      <c r="AC768" s="369"/>
      <c r="AD768" s="369"/>
      <c r="AE768" s="369"/>
      <c r="AF768" s="369"/>
      <c r="AG768" s="369"/>
      <c r="AH768" s="369"/>
      <c r="AI768" s="369"/>
      <c r="AJ768" s="369"/>
      <c r="AK768" s="369"/>
      <c r="AL768" s="369"/>
    </row>
    <row r="769" spans="1:38">
      <c r="A769" s="402"/>
      <c r="B769" s="369"/>
      <c r="C769" s="369"/>
      <c r="D769" s="369"/>
      <c r="E769" s="369"/>
      <c r="F769" s="369"/>
      <c r="G769" s="369"/>
      <c r="H769" s="369"/>
      <c r="I769" s="369"/>
      <c r="J769" s="369"/>
      <c r="K769" s="369"/>
      <c r="L769" s="369"/>
      <c r="M769" s="369"/>
      <c r="N769" s="369"/>
      <c r="O769" s="369"/>
      <c r="P769" s="369"/>
      <c r="Q769" s="369"/>
      <c r="R769" s="369"/>
      <c r="S769" s="369"/>
      <c r="T769" s="369"/>
      <c r="U769" s="369"/>
      <c r="V769" s="369"/>
      <c r="W769" s="369"/>
      <c r="X769" s="369"/>
      <c r="Y769" s="369"/>
      <c r="Z769" s="369"/>
      <c r="AA769" s="369"/>
      <c r="AB769" s="369"/>
      <c r="AC769" s="369"/>
      <c r="AD769" s="369"/>
      <c r="AE769" s="369"/>
      <c r="AF769" s="369"/>
      <c r="AG769" s="369"/>
      <c r="AH769" s="369"/>
      <c r="AI769" s="369"/>
      <c r="AJ769" s="369"/>
      <c r="AK769" s="369"/>
      <c r="AL769" s="369"/>
    </row>
    <row r="770" spans="1:38">
      <c r="A770" s="402"/>
      <c r="B770" s="369"/>
      <c r="C770" s="369"/>
      <c r="D770" s="369"/>
      <c r="E770" s="369"/>
      <c r="F770" s="369"/>
      <c r="G770" s="369"/>
      <c r="H770" s="369"/>
      <c r="I770" s="369"/>
      <c r="J770" s="369"/>
      <c r="K770" s="369"/>
      <c r="L770" s="369"/>
      <c r="M770" s="369"/>
      <c r="N770" s="369"/>
      <c r="O770" s="369"/>
      <c r="P770" s="369"/>
      <c r="Q770" s="369"/>
      <c r="R770" s="369"/>
      <c r="S770" s="369"/>
      <c r="T770" s="369"/>
      <c r="U770" s="369"/>
      <c r="V770" s="369"/>
      <c r="W770" s="369"/>
      <c r="X770" s="369"/>
      <c r="Y770" s="369"/>
      <c r="Z770" s="369"/>
      <c r="AA770" s="369"/>
      <c r="AB770" s="369"/>
      <c r="AC770" s="369"/>
      <c r="AD770" s="369"/>
      <c r="AE770" s="369"/>
      <c r="AF770" s="369"/>
      <c r="AG770" s="369"/>
      <c r="AH770" s="369"/>
      <c r="AI770" s="369"/>
      <c r="AJ770" s="369"/>
      <c r="AK770" s="369"/>
      <c r="AL770" s="369"/>
    </row>
    <row r="771" spans="1:38">
      <c r="A771" s="402"/>
      <c r="B771" s="369"/>
      <c r="C771" s="369"/>
      <c r="D771" s="369"/>
      <c r="E771" s="369"/>
      <c r="F771" s="369"/>
      <c r="G771" s="369"/>
      <c r="H771" s="369"/>
      <c r="I771" s="369"/>
      <c r="J771" s="369"/>
      <c r="K771" s="369"/>
      <c r="L771" s="369"/>
      <c r="M771" s="369"/>
      <c r="N771" s="369"/>
      <c r="O771" s="369"/>
      <c r="P771" s="369"/>
      <c r="Q771" s="369"/>
      <c r="R771" s="369"/>
      <c r="S771" s="369"/>
      <c r="T771" s="369"/>
      <c r="U771" s="369"/>
      <c r="V771" s="369"/>
      <c r="W771" s="369"/>
      <c r="X771" s="369"/>
      <c r="Y771" s="369"/>
      <c r="Z771" s="369"/>
      <c r="AA771" s="369"/>
      <c r="AB771" s="369"/>
      <c r="AC771" s="369"/>
      <c r="AD771" s="369"/>
      <c r="AE771" s="369"/>
      <c r="AF771" s="369"/>
      <c r="AG771" s="369"/>
      <c r="AH771" s="369"/>
      <c r="AI771" s="369"/>
      <c r="AJ771" s="369"/>
      <c r="AK771" s="369"/>
      <c r="AL771" s="369"/>
    </row>
    <row r="772" spans="1:38">
      <c r="A772" s="402"/>
      <c r="B772" s="369"/>
      <c r="C772" s="369"/>
      <c r="D772" s="369"/>
      <c r="E772" s="369"/>
      <c r="F772" s="369"/>
      <c r="G772" s="369"/>
      <c r="H772" s="369"/>
      <c r="I772" s="369"/>
      <c r="J772" s="369"/>
      <c r="K772" s="369"/>
      <c r="L772" s="369"/>
      <c r="M772" s="369"/>
      <c r="N772" s="369"/>
      <c r="O772" s="369"/>
      <c r="P772" s="369"/>
      <c r="Q772" s="369"/>
      <c r="R772" s="369"/>
      <c r="S772" s="369"/>
      <c r="T772" s="369"/>
      <c r="U772" s="369"/>
      <c r="V772" s="369"/>
      <c r="W772" s="369"/>
      <c r="X772" s="369"/>
      <c r="Y772" s="369"/>
      <c r="Z772" s="369"/>
      <c r="AA772" s="369"/>
      <c r="AB772" s="369"/>
      <c r="AC772" s="369"/>
      <c r="AD772" s="369"/>
      <c r="AE772" s="369"/>
      <c r="AF772" s="369"/>
      <c r="AG772" s="369"/>
      <c r="AH772" s="369"/>
      <c r="AI772" s="369"/>
      <c r="AJ772" s="369"/>
      <c r="AK772" s="369"/>
      <c r="AL772" s="369"/>
    </row>
    <row r="773" spans="1:38">
      <c r="A773" s="402"/>
      <c r="B773" s="369"/>
      <c r="C773" s="369"/>
      <c r="D773" s="369"/>
      <c r="E773" s="369"/>
      <c r="F773" s="369"/>
      <c r="G773" s="369"/>
      <c r="H773" s="369"/>
      <c r="I773" s="369"/>
      <c r="J773" s="369"/>
      <c r="K773" s="369"/>
      <c r="L773" s="369"/>
      <c r="M773" s="369"/>
      <c r="N773" s="369"/>
      <c r="O773" s="369"/>
      <c r="P773" s="369"/>
      <c r="Q773" s="369"/>
      <c r="R773" s="369"/>
      <c r="S773" s="369"/>
      <c r="T773" s="369"/>
      <c r="U773" s="369"/>
      <c r="V773" s="369"/>
      <c r="W773" s="369"/>
      <c r="X773" s="369"/>
      <c r="Y773" s="369"/>
      <c r="Z773" s="369"/>
      <c r="AA773" s="369"/>
      <c r="AB773" s="369"/>
      <c r="AC773" s="369"/>
      <c r="AD773" s="369"/>
      <c r="AE773" s="369"/>
      <c r="AF773" s="369"/>
      <c r="AG773" s="369"/>
      <c r="AH773" s="369"/>
      <c r="AI773" s="369"/>
      <c r="AJ773" s="369"/>
      <c r="AK773" s="369"/>
      <c r="AL773" s="369"/>
    </row>
    <row r="774" spans="1:38">
      <c r="A774" s="402"/>
      <c r="B774" s="369"/>
      <c r="C774" s="369"/>
      <c r="D774" s="369"/>
      <c r="E774" s="369"/>
      <c r="F774" s="369"/>
      <c r="G774" s="369"/>
      <c r="H774" s="369"/>
      <c r="I774" s="369"/>
      <c r="J774" s="369"/>
      <c r="K774" s="369"/>
      <c r="L774" s="369"/>
      <c r="M774" s="369"/>
      <c r="N774" s="369"/>
      <c r="O774" s="369"/>
      <c r="P774" s="369"/>
      <c r="Q774" s="369"/>
      <c r="R774" s="369"/>
      <c r="S774" s="369"/>
      <c r="T774" s="369"/>
      <c r="U774" s="369"/>
      <c r="V774" s="369"/>
      <c r="W774" s="369"/>
      <c r="X774" s="369"/>
      <c r="Y774" s="369"/>
      <c r="Z774" s="369"/>
      <c r="AA774" s="369"/>
      <c r="AB774" s="369"/>
      <c r="AC774" s="369"/>
      <c r="AD774" s="369"/>
      <c r="AE774" s="369"/>
      <c r="AF774" s="369"/>
      <c r="AG774" s="369"/>
      <c r="AH774" s="369"/>
      <c r="AI774" s="369"/>
      <c r="AJ774" s="369"/>
      <c r="AK774" s="369"/>
      <c r="AL774" s="369"/>
    </row>
    <row r="775" spans="1:38">
      <c r="A775" s="402"/>
      <c r="B775" s="369"/>
      <c r="C775" s="369"/>
      <c r="D775" s="369"/>
      <c r="E775" s="369"/>
      <c r="F775" s="369"/>
      <c r="G775" s="369"/>
      <c r="H775" s="369"/>
      <c r="I775" s="369"/>
      <c r="J775" s="369"/>
      <c r="K775" s="369"/>
      <c r="L775" s="369"/>
      <c r="M775" s="369"/>
      <c r="N775" s="369"/>
      <c r="O775" s="369"/>
      <c r="P775" s="369"/>
      <c r="Q775" s="369"/>
      <c r="R775" s="369"/>
      <c r="S775" s="369"/>
      <c r="T775" s="369"/>
      <c r="U775" s="369"/>
      <c r="V775" s="369"/>
      <c r="W775" s="369"/>
      <c r="X775" s="369"/>
      <c r="Y775" s="369"/>
      <c r="Z775" s="369"/>
      <c r="AA775" s="369"/>
      <c r="AB775" s="369"/>
      <c r="AC775" s="369"/>
      <c r="AD775" s="369"/>
      <c r="AE775" s="369"/>
      <c r="AF775" s="369"/>
      <c r="AG775" s="369"/>
      <c r="AH775" s="369"/>
      <c r="AI775" s="369"/>
      <c r="AJ775" s="369"/>
      <c r="AK775" s="369"/>
      <c r="AL775" s="369"/>
    </row>
    <row r="776" spans="1:38">
      <c r="A776" s="402"/>
      <c r="B776" s="369"/>
      <c r="C776" s="369"/>
      <c r="D776" s="369"/>
      <c r="E776" s="369"/>
      <c r="F776" s="369"/>
      <c r="G776" s="369"/>
      <c r="H776" s="369"/>
      <c r="I776" s="369"/>
      <c r="J776" s="369"/>
      <c r="K776" s="369"/>
      <c r="L776" s="369"/>
      <c r="M776" s="369"/>
      <c r="N776" s="369"/>
      <c r="O776" s="369"/>
      <c r="P776" s="369"/>
      <c r="Q776" s="369"/>
      <c r="R776" s="369"/>
      <c r="S776" s="369"/>
      <c r="T776" s="369"/>
      <c r="U776" s="369"/>
      <c r="V776" s="369"/>
      <c r="W776" s="369"/>
      <c r="X776" s="369"/>
      <c r="Y776" s="369"/>
      <c r="Z776" s="369"/>
      <c r="AA776" s="369"/>
      <c r="AB776" s="369"/>
      <c r="AC776" s="369"/>
      <c r="AD776" s="369"/>
      <c r="AE776" s="369"/>
      <c r="AF776" s="369"/>
      <c r="AG776" s="369"/>
      <c r="AH776" s="369"/>
      <c r="AI776" s="369"/>
      <c r="AJ776" s="369"/>
      <c r="AK776" s="369"/>
      <c r="AL776" s="369"/>
    </row>
    <row r="777" spans="1:38">
      <c r="A777" s="402"/>
      <c r="B777" s="369"/>
      <c r="C777" s="369"/>
      <c r="D777" s="369"/>
      <c r="E777" s="369"/>
      <c r="F777" s="369"/>
      <c r="G777" s="369"/>
      <c r="H777" s="369"/>
      <c r="I777" s="369"/>
      <c r="J777" s="369"/>
      <c r="K777" s="369"/>
      <c r="L777" s="369"/>
      <c r="M777" s="369"/>
      <c r="N777" s="369"/>
      <c r="O777" s="369"/>
      <c r="P777" s="369"/>
      <c r="Q777" s="369"/>
      <c r="R777" s="369"/>
      <c r="S777" s="369"/>
      <c r="T777" s="369"/>
      <c r="U777" s="369"/>
      <c r="V777" s="369"/>
      <c r="W777" s="369"/>
      <c r="X777" s="369"/>
      <c r="Y777" s="369"/>
      <c r="Z777" s="369"/>
      <c r="AA777" s="369"/>
      <c r="AB777" s="369"/>
      <c r="AC777" s="369"/>
      <c r="AD777" s="369"/>
      <c r="AE777" s="369"/>
      <c r="AF777" s="369"/>
      <c r="AG777" s="369"/>
      <c r="AH777" s="369"/>
      <c r="AI777" s="369"/>
      <c r="AJ777" s="369"/>
      <c r="AK777" s="369"/>
      <c r="AL777" s="369"/>
    </row>
    <row r="778" spans="1:38">
      <c r="A778" s="402"/>
      <c r="B778" s="369"/>
      <c r="C778" s="369"/>
      <c r="D778" s="369"/>
      <c r="E778" s="369"/>
      <c r="F778" s="369"/>
      <c r="G778" s="369"/>
      <c r="H778" s="369"/>
      <c r="I778" s="369"/>
      <c r="J778" s="369"/>
      <c r="K778" s="369"/>
      <c r="L778" s="369"/>
      <c r="M778" s="369"/>
      <c r="N778" s="369"/>
      <c r="O778" s="369"/>
      <c r="P778" s="369"/>
      <c r="Q778" s="369"/>
      <c r="R778" s="369"/>
      <c r="S778" s="369"/>
      <c r="T778" s="369"/>
      <c r="U778" s="369"/>
      <c r="V778" s="369"/>
      <c r="W778" s="369"/>
      <c r="X778" s="369"/>
      <c r="Y778" s="369"/>
      <c r="Z778" s="369"/>
      <c r="AA778" s="369"/>
      <c r="AB778" s="369"/>
      <c r="AC778" s="369"/>
      <c r="AD778" s="369"/>
      <c r="AE778" s="369"/>
      <c r="AF778" s="369"/>
      <c r="AG778" s="369"/>
      <c r="AH778" s="369"/>
      <c r="AI778" s="369"/>
      <c r="AJ778" s="369"/>
      <c r="AK778" s="369"/>
      <c r="AL778" s="369"/>
    </row>
    <row r="779" spans="1:38">
      <c r="A779" s="402"/>
      <c r="B779" s="369"/>
      <c r="C779" s="369"/>
      <c r="D779" s="369"/>
      <c r="E779" s="369"/>
      <c r="F779" s="369"/>
      <c r="G779" s="369"/>
      <c r="H779" s="369"/>
      <c r="I779" s="369"/>
      <c r="J779" s="369"/>
      <c r="K779" s="369"/>
      <c r="L779" s="369"/>
      <c r="M779" s="369"/>
      <c r="N779" s="369"/>
      <c r="O779" s="369"/>
      <c r="P779" s="369"/>
      <c r="Q779" s="369"/>
      <c r="R779" s="369"/>
      <c r="S779" s="369"/>
      <c r="T779" s="369"/>
      <c r="U779" s="369"/>
      <c r="V779" s="369"/>
      <c r="W779" s="369"/>
      <c r="X779" s="369"/>
      <c r="Y779" s="369"/>
      <c r="Z779" s="369"/>
      <c r="AA779" s="369"/>
      <c r="AB779" s="369"/>
      <c r="AC779" s="369"/>
      <c r="AD779" s="369"/>
      <c r="AE779" s="369"/>
      <c r="AF779" s="369"/>
      <c r="AG779" s="369"/>
      <c r="AH779" s="369"/>
      <c r="AI779" s="369"/>
      <c r="AJ779" s="369"/>
      <c r="AK779" s="369"/>
      <c r="AL779" s="369"/>
    </row>
    <row r="780" spans="1:38">
      <c r="A780" s="402"/>
      <c r="B780" s="369"/>
      <c r="C780" s="369"/>
      <c r="D780" s="369"/>
      <c r="E780" s="369"/>
      <c r="F780" s="369"/>
      <c r="G780" s="369"/>
      <c r="H780" s="369"/>
      <c r="I780" s="369"/>
      <c r="J780" s="369"/>
      <c r="K780" s="369"/>
      <c r="L780" s="369"/>
      <c r="M780" s="369"/>
      <c r="N780" s="369"/>
      <c r="O780" s="369"/>
      <c r="P780" s="369"/>
      <c r="Q780" s="369"/>
      <c r="R780" s="369"/>
      <c r="S780" s="369"/>
      <c r="T780" s="369"/>
      <c r="U780" s="369"/>
      <c r="V780" s="369"/>
      <c r="W780" s="369"/>
      <c r="X780" s="369"/>
      <c r="Y780" s="369"/>
      <c r="Z780" s="369"/>
      <c r="AA780" s="369"/>
      <c r="AB780" s="369"/>
      <c r="AC780" s="369"/>
      <c r="AD780" s="369"/>
      <c r="AE780" s="369"/>
      <c r="AF780" s="369"/>
      <c r="AG780" s="369"/>
      <c r="AH780" s="369"/>
      <c r="AI780" s="369"/>
      <c r="AJ780" s="369"/>
      <c r="AK780" s="369"/>
      <c r="AL780" s="369"/>
    </row>
    <row r="781" spans="1:38">
      <c r="A781" s="402"/>
      <c r="B781" s="369"/>
      <c r="C781" s="369"/>
      <c r="D781" s="369"/>
      <c r="E781" s="369"/>
      <c r="F781" s="369"/>
      <c r="G781" s="369"/>
      <c r="H781" s="369"/>
      <c r="I781" s="369"/>
      <c r="J781" s="369"/>
      <c r="K781" s="369"/>
      <c r="L781" s="369"/>
      <c r="M781" s="369"/>
      <c r="N781" s="369"/>
      <c r="O781" s="369"/>
      <c r="P781" s="369"/>
      <c r="Q781" s="369"/>
      <c r="R781" s="369"/>
      <c r="S781" s="369"/>
      <c r="T781" s="369"/>
      <c r="U781" s="369"/>
      <c r="V781" s="369"/>
      <c r="W781" s="369"/>
      <c r="X781" s="369"/>
      <c r="Y781" s="369"/>
      <c r="Z781" s="369"/>
      <c r="AA781" s="369"/>
      <c r="AB781" s="369"/>
      <c r="AC781" s="369"/>
      <c r="AD781" s="369"/>
      <c r="AE781" s="369"/>
      <c r="AF781" s="369"/>
      <c r="AG781" s="369"/>
      <c r="AH781" s="369"/>
      <c r="AI781" s="369"/>
      <c r="AJ781" s="369"/>
      <c r="AK781" s="369"/>
      <c r="AL781" s="369"/>
    </row>
    <row r="782" spans="1:38">
      <c r="A782" s="402"/>
      <c r="B782" s="369"/>
      <c r="C782" s="369"/>
      <c r="D782" s="369"/>
      <c r="E782" s="369"/>
      <c r="F782" s="369"/>
      <c r="G782" s="369"/>
      <c r="H782" s="369"/>
      <c r="I782" s="369"/>
      <c r="J782" s="369"/>
      <c r="K782" s="369"/>
      <c r="L782" s="369"/>
      <c r="M782" s="369"/>
      <c r="N782" s="369"/>
      <c r="O782" s="369"/>
      <c r="P782" s="369"/>
      <c r="Q782" s="369"/>
      <c r="R782" s="369"/>
      <c r="S782" s="369"/>
      <c r="T782" s="369"/>
      <c r="U782" s="369"/>
      <c r="V782" s="369"/>
      <c r="W782" s="369"/>
      <c r="X782" s="369"/>
      <c r="Y782" s="369"/>
      <c r="Z782" s="369"/>
      <c r="AA782" s="369"/>
      <c r="AB782" s="369"/>
      <c r="AC782" s="369"/>
      <c r="AD782" s="369"/>
      <c r="AE782" s="369"/>
      <c r="AF782" s="369"/>
      <c r="AG782" s="369"/>
      <c r="AH782" s="369"/>
      <c r="AI782" s="369"/>
      <c r="AJ782" s="369"/>
      <c r="AK782" s="369"/>
      <c r="AL782" s="369"/>
    </row>
    <row r="783" spans="1:38">
      <c r="A783" s="402"/>
      <c r="B783" s="369"/>
      <c r="C783" s="369"/>
      <c r="D783" s="369"/>
      <c r="E783" s="369"/>
      <c r="F783" s="369"/>
      <c r="G783" s="369"/>
      <c r="H783" s="369"/>
      <c r="I783" s="369"/>
      <c r="J783" s="369"/>
      <c r="K783" s="369"/>
      <c r="L783" s="369"/>
      <c r="M783" s="369"/>
      <c r="N783" s="369"/>
      <c r="O783" s="369"/>
      <c r="P783" s="369"/>
      <c r="Q783" s="369"/>
      <c r="R783" s="369"/>
      <c r="S783" s="369"/>
      <c r="T783" s="369"/>
      <c r="U783" s="369"/>
      <c r="V783" s="369"/>
      <c r="W783" s="369"/>
      <c r="X783" s="369"/>
      <c r="Y783" s="369"/>
      <c r="Z783" s="369"/>
      <c r="AA783" s="369"/>
      <c r="AB783" s="369"/>
      <c r="AC783" s="369"/>
      <c r="AD783" s="369"/>
      <c r="AE783" s="369"/>
      <c r="AF783" s="369"/>
      <c r="AG783" s="369"/>
      <c r="AH783" s="369"/>
      <c r="AI783" s="369"/>
      <c r="AJ783" s="369"/>
      <c r="AK783" s="369"/>
      <c r="AL783" s="369"/>
    </row>
    <row r="784" spans="1:38">
      <c r="A784" s="402"/>
      <c r="B784" s="369"/>
      <c r="C784" s="369"/>
      <c r="D784" s="369"/>
      <c r="E784" s="369"/>
      <c r="F784" s="369"/>
      <c r="G784" s="369"/>
      <c r="H784" s="369"/>
      <c r="I784" s="369"/>
      <c r="J784" s="369"/>
      <c r="K784" s="369"/>
      <c r="L784" s="369"/>
      <c r="M784" s="369"/>
      <c r="N784" s="369"/>
      <c r="O784" s="369"/>
      <c r="P784" s="369"/>
      <c r="Q784" s="369"/>
      <c r="R784" s="369"/>
      <c r="S784" s="369"/>
      <c r="T784" s="369"/>
      <c r="U784" s="369"/>
      <c r="V784" s="369"/>
      <c r="W784" s="369"/>
      <c r="X784" s="369"/>
      <c r="Y784" s="369"/>
      <c r="Z784" s="369"/>
      <c r="AA784" s="369"/>
      <c r="AB784" s="369"/>
      <c r="AC784" s="369"/>
      <c r="AD784" s="369"/>
      <c r="AE784" s="369"/>
      <c r="AF784" s="369"/>
      <c r="AG784" s="369"/>
      <c r="AH784" s="369"/>
      <c r="AI784" s="369"/>
      <c r="AJ784" s="369"/>
      <c r="AK784" s="369"/>
      <c r="AL784" s="369"/>
    </row>
    <row r="785" spans="1:38">
      <c r="A785" s="402"/>
      <c r="B785" s="369"/>
      <c r="C785" s="369"/>
      <c r="D785" s="369"/>
      <c r="E785" s="369"/>
      <c r="F785" s="369"/>
      <c r="G785" s="369"/>
      <c r="H785" s="369"/>
      <c r="I785" s="369"/>
      <c r="J785" s="369"/>
      <c r="K785" s="369"/>
      <c r="L785" s="369"/>
      <c r="M785" s="369"/>
      <c r="N785" s="369"/>
      <c r="O785" s="369"/>
      <c r="P785" s="369"/>
      <c r="Q785" s="369"/>
      <c r="R785" s="369"/>
      <c r="S785" s="369"/>
      <c r="T785" s="369"/>
      <c r="U785" s="369"/>
      <c r="V785" s="369"/>
      <c r="W785" s="369"/>
      <c r="X785" s="369"/>
      <c r="Y785" s="369"/>
      <c r="Z785" s="369"/>
      <c r="AA785" s="369"/>
      <c r="AB785" s="369"/>
      <c r="AC785" s="369"/>
      <c r="AD785" s="369"/>
      <c r="AE785" s="369"/>
      <c r="AF785" s="369"/>
      <c r="AG785" s="369"/>
      <c r="AH785" s="369"/>
      <c r="AI785" s="369"/>
      <c r="AJ785" s="369"/>
      <c r="AK785" s="369"/>
      <c r="AL785" s="369"/>
    </row>
    <row r="786" spans="1:38">
      <c r="A786" s="402"/>
      <c r="B786" s="369"/>
      <c r="C786" s="369"/>
      <c r="D786" s="369"/>
      <c r="E786" s="369"/>
      <c r="F786" s="369"/>
      <c r="G786" s="369"/>
      <c r="H786" s="369"/>
      <c r="I786" s="369"/>
      <c r="J786" s="369"/>
      <c r="K786" s="369"/>
      <c r="L786" s="369"/>
      <c r="M786" s="369"/>
      <c r="N786" s="369"/>
      <c r="O786" s="369"/>
      <c r="P786" s="369"/>
      <c r="Q786" s="369"/>
      <c r="R786" s="369"/>
      <c r="S786" s="369"/>
      <c r="T786" s="369"/>
      <c r="U786" s="369"/>
      <c r="V786" s="369"/>
      <c r="W786" s="369"/>
      <c r="X786" s="369"/>
      <c r="Y786" s="369"/>
      <c r="Z786" s="369"/>
      <c r="AA786" s="369"/>
      <c r="AB786" s="369"/>
      <c r="AC786" s="369"/>
      <c r="AD786" s="369"/>
      <c r="AE786" s="369"/>
      <c r="AF786" s="369"/>
      <c r="AG786" s="369"/>
      <c r="AH786" s="369"/>
      <c r="AI786" s="369"/>
      <c r="AJ786" s="369"/>
      <c r="AK786" s="369"/>
      <c r="AL786" s="369"/>
    </row>
    <row r="787" spans="1:38">
      <c r="A787" s="402"/>
      <c r="B787" s="369"/>
      <c r="C787" s="369"/>
      <c r="D787" s="369"/>
      <c r="E787" s="369"/>
      <c r="F787" s="369"/>
      <c r="G787" s="369"/>
      <c r="H787" s="369"/>
      <c r="I787" s="369"/>
      <c r="J787" s="369"/>
      <c r="K787" s="369"/>
      <c r="L787" s="369"/>
      <c r="M787" s="369"/>
      <c r="N787" s="369"/>
      <c r="O787" s="369"/>
      <c r="P787" s="369"/>
      <c r="Q787" s="369"/>
      <c r="R787" s="369"/>
      <c r="S787" s="369"/>
      <c r="T787" s="369"/>
      <c r="U787" s="369"/>
      <c r="V787" s="369"/>
      <c r="W787" s="369"/>
      <c r="X787" s="369"/>
      <c r="Y787" s="369"/>
      <c r="Z787" s="369"/>
      <c r="AA787" s="369"/>
      <c r="AB787" s="369"/>
      <c r="AC787" s="369"/>
      <c r="AD787" s="369"/>
      <c r="AE787" s="369"/>
      <c r="AF787" s="369"/>
      <c r="AG787" s="369"/>
      <c r="AH787" s="369"/>
      <c r="AI787" s="369"/>
      <c r="AJ787" s="369"/>
      <c r="AK787" s="369"/>
      <c r="AL787" s="369"/>
    </row>
    <row r="788" spans="1:38">
      <c r="A788" s="402"/>
      <c r="B788" s="369"/>
      <c r="C788" s="369"/>
      <c r="D788" s="369"/>
      <c r="E788" s="369"/>
      <c r="F788" s="369"/>
      <c r="G788" s="369"/>
      <c r="H788" s="369"/>
      <c r="I788" s="369"/>
      <c r="J788" s="369"/>
      <c r="K788" s="369"/>
      <c r="L788" s="369"/>
      <c r="M788" s="369"/>
      <c r="N788" s="369"/>
      <c r="O788" s="369"/>
      <c r="P788" s="369"/>
      <c r="Q788" s="369"/>
      <c r="R788" s="369"/>
      <c r="S788" s="369"/>
      <c r="T788" s="369"/>
      <c r="U788" s="369"/>
      <c r="V788" s="369"/>
      <c r="W788" s="369"/>
      <c r="X788" s="369"/>
      <c r="Y788" s="369"/>
      <c r="Z788" s="369"/>
      <c r="AA788" s="369"/>
      <c r="AB788" s="369"/>
      <c r="AC788" s="369"/>
      <c r="AD788" s="369"/>
      <c r="AE788" s="369"/>
      <c r="AF788" s="369"/>
      <c r="AG788" s="369"/>
      <c r="AH788" s="369"/>
      <c r="AI788" s="369"/>
      <c r="AJ788" s="369"/>
      <c r="AK788" s="369"/>
      <c r="AL788" s="369"/>
    </row>
    <row r="789" spans="1:38">
      <c r="A789" s="402"/>
      <c r="B789" s="369"/>
      <c r="C789" s="369"/>
      <c r="D789" s="369"/>
      <c r="E789" s="369"/>
      <c r="F789" s="369"/>
      <c r="G789" s="369"/>
      <c r="H789" s="369"/>
      <c r="I789" s="369"/>
      <c r="J789" s="369"/>
      <c r="K789" s="369"/>
      <c r="L789" s="369"/>
      <c r="M789" s="369"/>
      <c r="N789" s="369"/>
      <c r="O789" s="369"/>
      <c r="P789" s="369"/>
      <c r="Q789" s="369"/>
      <c r="R789" s="369"/>
      <c r="S789" s="369"/>
      <c r="T789" s="369"/>
      <c r="U789" s="369"/>
      <c r="V789" s="369"/>
      <c r="W789" s="369"/>
      <c r="X789" s="369"/>
      <c r="Y789" s="369"/>
      <c r="Z789" s="369"/>
      <c r="AA789" s="369"/>
      <c r="AB789" s="369"/>
      <c r="AC789" s="369"/>
      <c r="AD789" s="369"/>
      <c r="AE789" s="369"/>
      <c r="AF789" s="369"/>
      <c r="AG789" s="369"/>
      <c r="AH789" s="369"/>
      <c r="AI789" s="369"/>
      <c r="AJ789" s="369"/>
      <c r="AK789" s="369"/>
      <c r="AL789" s="369"/>
    </row>
    <row r="790" spans="1:38">
      <c r="A790" s="402"/>
      <c r="B790" s="369"/>
      <c r="C790" s="369"/>
      <c r="D790" s="369"/>
      <c r="E790" s="369"/>
      <c r="F790" s="369"/>
      <c r="G790" s="369"/>
      <c r="H790" s="369"/>
      <c r="I790" s="369"/>
      <c r="J790" s="369"/>
      <c r="K790" s="369"/>
      <c r="L790" s="369"/>
      <c r="M790" s="369"/>
      <c r="N790" s="369"/>
      <c r="O790" s="369"/>
      <c r="P790" s="369"/>
      <c r="Q790" s="369"/>
      <c r="R790" s="369"/>
      <c r="S790" s="369"/>
      <c r="T790" s="369"/>
      <c r="U790" s="369"/>
      <c r="V790" s="369"/>
      <c r="W790" s="369"/>
      <c r="X790" s="369"/>
      <c r="Y790" s="369"/>
      <c r="Z790" s="369"/>
      <c r="AA790" s="369"/>
      <c r="AB790" s="369"/>
      <c r="AC790" s="369"/>
      <c r="AD790" s="369"/>
      <c r="AE790" s="369"/>
      <c r="AF790" s="369"/>
      <c r="AG790" s="369"/>
      <c r="AH790" s="369"/>
      <c r="AI790" s="369"/>
      <c r="AJ790" s="369"/>
      <c r="AK790" s="369"/>
      <c r="AL790" s="369"/>
    </row>
    <row r="791" spans="1:38">
      <c r="A791" s="402"/>
      <c r="B791" s="369"/>
      <c r="C791" s="369"/>
      <c r="D791" s="369"/>
      <c r="E791" s="369"/>
      <c r="F791" s="369"/>
      <c r="G791" s="369"/>
      <c r="H791" s="369"/>
      <c r="I791" s="369"/>
      <c r="J791" s="369"/>
      <c r="K791" s="369"/>
      <c r="L791" s="369"/>
      <c r="M791" s="369"/>
      <c r="N791" s="369"/>
      <c r="O791" s="369"/>
      <c r="P791" s="369"/>
      <c r="Q791" s="369"/>
      <c r="R791" s="369"/>
      <c r="S791" s="369"/>
      <c r="T791" s="369"/>
      <c r="U791" s="369"/>
      <c r="V791" s="369"/>
      <c r="W791" s="369"/>
      <c r="X791" s="369"/>
      <c r="Y791" s="369"/>
      <c r="Z791" s="369"/>
      <c r="AA791" s="369"/>
      <c r="AB791" s="369"/>
      <c r="AC791" s="369"/>
      <c r="AD791" s="369"/>
      <c r="AE791" s="369"/>
      <c r="AF791" s="369"/>
      <c r="AG791" s="369"/>
      <c r="AH791" s="369"/>
      <c r="AI791" s="369"/>
      <c r="AJ791" s="369"/>
      <c r="AK791" s="369"/>
      <c r="AL791" s="369"/>
    </row>
    <row r="792" spans="1:38">
      <c r="A792" s="402"/>
      <c r="B792" s="369"/>
      <c r="C792" s="369"/>
      <c r="D792" s="369"/>
      <c r="E792" s="369"/>
      <c r="F792" s="369"/>
      <c r="G792" s="369"/>
      <c r="H792" s="369"/>
      <c r="I792" s="369"/>
      <c r="J792" s="369"/>
      <c r="K792" s="369"/>
      <c r="L792" s="369"/>
      <c r="M792" s="369"/>
      <c r="N792" s="369"/>
      <c r="O792" s="369"/>
      <c r="P792" s="369"/>
      <c r="Q792" s="369"/>
      <c r="R792" s="369"/>
      <c r="S792" s="369"/>
      <c r="T792" s="369"/>
      <c r="U792" s="369"/>
      <c r="V792" s="369"/>
      <c r="W792" s="369"/>
      <c r="X792" s="369"/>
      <c r="Y792" s="369"/>
      <c r="Z792" s="369"/>
      <c r="AA792" s="369"/>
      <c r="AB792" s="369"/>
      <c r="AC792" s="369"/>
      <c r="AD792" s="369"/>
      <c r="AE792" s="369"/>
      <c r="AF792" s="369"/>
      <c r="AG792" s="369"/>
      <c r="AH792" s="369"/>
      <c r="AI792" s="369"/>
      <c r="AJ792" s="369"/>
      <c r="AK792" s="369"/>
      <c r="AL792" s="369"/>
    </row>
    <row r="793" spans="1:38">
      <c r="A793" s="402"/>
      <c r="B793" s="369"/>
      <c r="C793" s="369"/>
      <c r="D793" s="369"/>
      <c r="E793" s="369"/>
      <c r="F793" s="369"/>
      <c r="G793" s="369"/>
      <c r="H793" s="369"/>
      <c r="I793" s="369"/>
      <c r="J793" s="369"/>
      <c r="K793" s="369"/>
      <c r="L793" s="369"/>
      <c r="M793" s="369"/>
      <c r="N793" s="369"/>
      <c r="O793" s="369"/>
      <c r="P793" s="369"/>
      <c r="Q793" s="369"/>
      <c r="R793" s="369"/>
      <c r="S793" s="369"/>
      <c r="T793" s="369"/>
      <c r="U793" s="369"/>
      <c r="V793" s="369"/>
      <c r="W793" s="369"/>
      <c r="X793" s="369"/>
      <c r="Y793" s="369"/>
      <c r="Z793" s="369"/>
      <c r="AA793" s="369"/>
      <c r="AB793" s="369"/>
      <c r="AC793" s="369"/>
      <c r="AD793" s="369"/>
      <c r="AE793" s="369"/>
      <c r="AF793" s="369"/>
      <c r="AG793" s="369"/>
      <c r="AH793" s="369"/>
      <c r="AI793" s="369"/>
      <c r="AJ793" s="369"/>
      <c r="AK793" s="369"/>
      <c r="AL793" s="369"/>
    </row>
    <row r="794" spans="1:38">
      <c r="A794" s="402"/>
      <c r="B794" s="369"/>
      <c r="C794" s="369"/>
      <c r="D794" s="369"/>
      <c r="E794" s="369"/>
      <c r="F794" s="369"/>
      <c r="G794" s="369"/>
      <c r="H794" s="369"/>
      <c r="I794" s="369"/>
      <c r="J794" s="369"/>
      <c r="K794" s="369"/>
      <c r="L794" s="369"/>
      <c r="M794" s="369"/>
      <c r="N794" s="369"/>
      <c r="O794" s="369"/>
      <c r="P794" s="369"/>
      <c r="Q794" s="369"/>
      <c r="R794" s="369"/>
      <c r="S794" s="369"/>
      <c r="T794" s="369"/>
      <c r="U794" s="369"/>
      <c r="V794" s="369"/>
      <c r="W794" s="369"/>
      <c r="X794" s="369"/>
      <c r="Y794" s="369"/>
      <c r="Z794" s="369"/>
      <c r="AA794" s="369"/>
      <c r="AB794" s="369"/>
      <c r="AC794" s="369"/>
      <c r="AD794" s="369"/>
      <c r="AE794" s="369"/>
      <c r="AF794" s="369"/>
      <c r="AG794" s="369"/>
      <c r="AH794" s="369"/>
      <c r="AI794" s="369"/>
      <c r="AJ794" s="369"/>
      <c r="AK794" s="369"/>
      <c r="AL794" s="369"/>
    </row>
    <row r="795" spans="1:38">
      <c r="A795" s="402"/>
      <c r="B795" s="369"/>
      <c r="C795" s="369"/>
      <c r="D795" s="369"/>
      <c r="E795" s="369"/>
      <c r="F795" s="369"/>
      <c r="G795" s="369"/>
      <c r="H795" s="369"/>
      <c r="I795" s="369"/>
      <c r="J795" s="369"/>
      <c r="K795" s="369"/>
      <c r="L795" s="369"/>
      <c r="M795" s="369"/>
      <c r="N795" s="369"/>
      <c r="O795" s="369"/>
      <c r="P795" s="369"/>
      <c r="Q795" s="369"/>
      <c r="R795" s="369"/>
      <c r="S795" s="369"/>
      <c r="T795" s="369"/>
      <c r="U795" s="369"/>
      <c r="V795" s="369"/>
      <c r="W795" s="369"/>
      <c r="X795" s="369"/>
      <c r="Y795" s="369"/>
      <c r="Z795" s="369"/>
      <c r="AA795" s="369"/>
      <c r="AB795" s="369"/>
      <c r="AC795" s="369"/>
      <c r="AD795" s="369"/>
      <c r="AE795" s="369"/>
      <c r="AF795" s="369"/>
      <c r="AG795" s="369"/>
      <c r="AH795" s="369"/>
      <c r="AI795" s="369"/>
      <c r="AJ795" s="369"/>
      <c r="AK795" s="369"/>
      <c r="AL795" s="369"/>
    </row>
    <row r="796" spans="1:38">
      <c r="A796" s="402"/>
      <c r="B796" s="369"/>
      <c r="C796" s="369"/>
      <c r="D796" s="369"/>
      <c r="E796" s="369"/>
      <c r="F796" s="369"/>
      <c r="G796" s="369"/>
      <c r="H796" s="369"/>
      <c r="I796" s="369"/>
      <c r="J796" s="369"/>
      <c r="K796" s="369"/>
      <c r="L796" s="369"/>
      <c r="M796" s="369"/>
      <c r="N796" s="369"/>
      <c r="O796" s="369"/>
      <c r="P796" s="369"/>
      <c r="Q796" s="369"/>
      <c r="R796" s="369"/>
      <c r="S796" s="369"/>
      <c r="T796" s="369"/>
      <c r="U796" s="369"/>
      <c r="V796" s="369"/>
      <c r="W796" s="369"/>
      <c r="X796" s="369"/>
      <c r="Y796" s="369"/>
      <c r="Z796" s="369"/>
      <c r="AA796" s="369"/>
      <c r="AB796" s="369"/>
      <c r="AC796" s="369"/>
      <c r="AD796" s="369"/>
      <c r="AE796" s="369"/>
      <c r="AF796" s="369"/>
      <c r="AG796" s="369"/>
      <c r="AH796" s="369"/>
      <c r="AI796" s="369"/>
      <c r="AJ796" s="369"/>
      <c r="AK796" s="369"/>
      <c r="AL796" s="369"/>
    </row>
    <row r="797" spans="1:38">
      <c r="A797" s="402"/>
      <c r="B797" s="369"/>
      <c r="C797" s="369"/>
      <c r="D797" s="369"/>
      <c r="E797" s="369"/>
      <c r="F797" s="369"/>
      <c r="G797" s="369"/>
      <c r="H797" s="369"/>
      <c r="I797" s="369"/>
      <c r="J797" s="369"/>
      <c r="K797" s="369"/>
      <c r="L797" s="369"/>
      <c r="M797" s="369"/>
      <c r="N797" s="369"/>
      <c r="O797" s="369"/>
      <c r="P797" s="369"/>
      <c r="Q797" s="369"/>
      <c r="R797" s="369"/>
      <c r="S797" s="369"/>
      <c r="T797" s="369"/>
      <c r="U797" s="369"/>
      <c r="V797" s="369"/>
      <c r="W797" s="369"/>
      <c r="X797" s="369"/>
      <c r="Y797" s="369"/>
      <c r="Z797" s="369"/>
      <c r="AA797" s="369"/>
      <c r="AB797" s="369"/>
      <c r="AC797" s="369"/>
      <c r="AD797" s="369"/>
      <c r="AE797" s="369"/>
      <c r="AF797" s="369"/>
      <c r="AG797" s="369"/>
      <c r="AH797" s="369"/>
      <c r="AI797" s="369"/>
      <c r="AJ797" s="369"/>
      <c r="AK797" s="369"/>
      <c r="AL797" s="369"/>
    </row>
    <row r="798" spans="1:38">
      <c r="A798" s="402"/>
      <c r="B798" s="369"/>
      <c r="C798" s="369"/>
      <c r="D798" s="369"/>
      <c r="E798" s="369"/>
      <c r="F798" s="369"/>
      <c r="G798" s="369"/>
      <c r="H798" s="369"/>
      <c r="I798" s="369"/>
      <c r="J798" s="369"/>
      <c r="K798" s="369"/>
      <c r="L798" s="369"/>
      <c r="M798" s="369"/>
      <c r="N798" s="369"/>
      <c r="O798" s="369"/>
      <c r="P798" s="369"/>
      <c r="Q798" s="369"/>
      <c r="R798" s="369"/>
      <c r="S798" s="369"/>
      <c r="T798" s="369"/>
      <c r="U798" s="369"/>
      <c r="V798" s="369"/>
      <c r="W798" s="369"/>
      <c r="X798" s="369"/>
      <c r="Y798" s="369"/>
      <c r="Z798" s="369"/>
      <c r="AA798" s="369"/>
      <c r="AB798" s="369"/>
      <c r="AC798" s="369"/>
      <c r="AD798" s="369"/>
      <c r="AE798" s="369"/>
      <c r="AF798" s="369"/>
      <c r="AG798" s="369"/>
      <c r="AH798" s="369"/>
      <c r="AI798" s="369"/>
      <c r="AJ798" s="369"/>
      <c r="AK798" s="369"/>
      <c r="AL798" s="369"/>
    </row>
    <row r="799" spans="1:38">
      <c r="A799" s="402"/>
      <c r="B799" s="369"/>
      <c r="C799" s="369"/>
      <c r="D799" s="369"/>
      <c r="E799" s="369"/>
      <c r="F799" s="369"/>
      <c r="G799" s="369"/>
      <c r="H799" s="369"/>
      <c r="I799" s="369"/>
      <c r="J799" s="369"/>
      <c r="K799" s="369"/>
      <c r="L799" s="369"/>
      <c r="M799" s="369"/>
      <c r="N799" s="369"/>
      <c r="O799" s="369"/>
      <c r="P799" s="369"/>
      <c r="Q799" s="369"/>
      <c r="R799" s="369"/>
      <c r="S799" s="369"/>
      <c r="T799" s="369"/>
      <c r="U799" s="369"/>
      <c r="V799" s="369"/>
      <c r="W799" s="369"/>
      <c r="X799" s="369"/>
      <c r="Y799" s="369"/>
      <c r="Z799" s="369"/>
      <c r="AA799" s="369"/>
      <c r="AB799" s="369"/>
      <c r="AC799" s="369"/>
      <c r="AD799" s="369"/>
      <c r="AE799" s="369"/>
      <c r="AF799" s="369"/>
      <c r="AG799" s="369"/>
      <c r="AH799" s="369"/>
      <c r="AI799" s="369"/>
      <c r="AJ799" s="369"/>
      <c r="AK799" s="369"/>
      <c r="AL799" s="369"/>
    </row>
    <row r="800" spans="1:38">
      <c r="A800" s="402"/>
      <c r="B800" s="369"/>
      <c r="C800" s="369"/>
      <c r="D800" s="369"/>
      <c r="E800" s="369"/>
      <c r="F800" s="369"/>
      <c r="G800" s="369"/>
      <c r="H800" s="369"/>
      <c r="I800" s="369"/>
      <c r="J800" s="369"/>
      <c r="K800" s="369"/>
      <c r="L800" s="369"/>
      <c r="M800" s="369"/>
      <c r="N800" s="369"/>
      <c r="O800" s="369"/>
      <c r="P800" s="369"/>
      <c r="Q800" s="369"/>
      <c r="R800" s="369"/>
      <c r="S800" s="369"/>
      <c r="T800" s="369"/>
      <c r="U800" s="369"/>
      <c r="V800" s="369"/>
      <c r="W800" s="369"/>
      <c r="X800" s="369"/>
      <c r="Y800" s="369"/>
      <c r="Z800" s="369"/>
      <c r="AA800" s="369"/>
      <c r="AB800" s="369"/>
      <c r="AC800" s="369"/>
      <c r="AD800" s="369"/>
      <c r="AE800" s="369"/>
      <c r="AF800" s="369"/>
      <c r="AG800" s="369"/>
      <c r="AH800" s="369"/>
      <c r="AI800" s="369"/>
      <c r="AJ800" s="369"/>
      <c r="AK800" s="369"/>
      <c r="AL800" s="369"/>
    </row>
    <row r="801" spans="1:38">
      <c r="A801" s="402"/>
      <c r="B801" s="369"/>
      <c r="C801" s="369"/>
      <c r="D801" s="369"/>
      <c r="E801" s="369"/>
      <c r="F801" s="369"/>
      <c r="G801" s="369"/>
      <c r="H801" s="369"/>
      <c r="I801" s="369"/>
      <c r="J801" s="369"/>
      <c r="K801" s="369"/>
      <c r="L801" s="369"/>
      <c r="M801" s="369"/>
      <c r="N801" s="369"/>
      <c r="O801" s="369"/>
      <c r="P801" s="369"/>
      <c r="Q801" s="369"/>
      <c r="R801" s="369"/>
      <c r="S801" s="369"/>
      <c r="T801" s="369"/>
      <c r="U801" s="369"/>
      <c r="V801" s="369"/>
      <c r="W801" s="369"/>
      <c r="X801" s="369"/>
      <c r="Y801" s="369"/>
      <c r="Z801" s="369"/>
      <c r="AA801" s="369"/>
      <c r="AB801" s="369"/>
      <c r="AC801" s="369"/>
      <c r="AD801" s="369"/>
      <c r="AE801" s="369"/>
      <c r="AF801" s="369"/>
      <c r="AG801" s="369"/>
      <c r="AH801" s="369"/>
      <c r="AI801" s="369"/>
      <c r="AJ801" s="369"/>
      <c r="AK801" s="369"/>
      <c r="AL801" s="369"/>
    </row>
    <row r="802" spans="1:38">
      <c r="A802" s="402"/>
      <c r="B802" s="369"/>
      <c r="C802" s="369"/>
      <c r="D802" s="369"/>
      <c r="E802" s="369"/>
      <c r="F802" s="369"/>
      <c r="G802" s="369"/>
      <c r="H802" s="369"/>
      <c r="I802" s="369"/>
      <c r="J802" s="369"/>
      <c r="K802" s="369"/>
      <c r="L802" s="369"/>
      <c r="M802" s="369"/>
      <c r="N802" s="369"/>
      <c r="O802" s="369"/>
      <c r="P802" s="369"/>
      <c r="Q802" s="369"/>
      <c r="R802" s="369"/>
      <c r="S802" s="369"/>
      <c r="T802" s="369"/>
      <c r="U802" s="369"/>
      <c r="V802" s="369"/>
      <c r="W802" s="369"/>
      <c r="X802" s="369"/>
      <c r="Y802" s="369"/>
      <c r="Z802" s="369"/>
      <c r="AA802" s="369"/>
      <c r="AB802" s="369"/>
      <c r="AC802" s="369"/>
      <c r="AD802" s="369"/>
      <c r="AE802" s="369"/>
      <c r="AF802" s="369"/>
      <c r="AG802" s="369"/>
      <c r="AH802" s="369"/>
      <c r="AI802" s="369"/>
      <c r="AJ802" s="369"/>
      <c r="AK802" s="369"/>
      <c r="AL802" s="369"/>
    </row>
    <row r="803" spans="1:38">
      <c r="A803" s="402"/>
      <c r="B803" s="369"/>
      <c r="C803" s="369"/>
      <c r="D803" s="369"/>
      <c r="E803" s="369"/>
      <c r="F803" s="369"/>
      <c r="G803" s="369"/>
      <c r="H803" s="369"/>
      <c r="I803" s="369"/>
      <c r="J803" s="369"/>
      <c r="K803" s="369"/>
      <c r="L803" s="369"/>
      <c r="M803" s="369"/>
      <c r="N803" s="369"/>
      <c r="O803" s="369"/>
      <c r="P803" s="369"/>
      <c r="Q803" s="369"/>
      <c r="R803" s="369"/>
      <c r="S803" s="369"/>
      <c r="T803" s="369"/>
      <c r="U803" s="369"/>
      <c r="V803" s="369"/>
      <c r="W803" s="369"/>
      <c r="X803" s="369"/>
      <c r="Y803" s="369"/>
      <c r="Z803" s="369"/>
      <c r="AA803" s="369"/>
      <c r="AB803" s="369"/>
      <c r="AC803" s="369"/>
      <c r="AD803" s="369"/>
      <c r="AE803" s="369"/>
      <c r="AF803" s="369"/>
      <c r="AG803" s="369"/>
      <c r="AH803" s="369"/>
      <c r="AI803" s="369"/>
      <c r="AJ803" s="369"/>
      <c r="AK803" s="369"/>
      <c r="AL803" s="369"/>
    </row>
    <row r="804" spans="1:38">
      <c r="A804" s="402"/>
      <c r="B804" s="369"/>
      <c r="C804" s="369"/>
      <c r="D804" s="369"/>
      <c r="E804" s="369"/>
      <c r="F804" s="369"/>
      <c r="G804" s="369"/>
      <c r="H804" s="369"/>
      <c r="I804" s="369"/>
      <c r="J804" s="369"/>
      <c r="K804" s="369"/>
      <c r="L804" s="369"/>
      <c r="M804" s="369"/>
      <c r="N804" s="369"/>
      <c r="O804" s="369"/>
      <c r="P804" s="369"/>
      <c r="Q804" s="369"/>
      <c r="R804" s="369"/>
      <c r="S804" s="369"/>
      <c r="T804" s="369"/>
      <c r="U804" s="369"/>
      <c r="V804" s="369"/>
      <c r="W804" s="369"/>
      <c r="X804" s="369"/>
      <c r="Y804" s="369"/>
      <c r="Z804" s="369"/>
      <c r="AA804" s="369"/>
      <c r="AB804" s="369"/>
      <c r="AC804" s="369"/>
      <c r="AD804" s="369"/>
      <c r="AE804" s="369"/>
      <c r="AF804" s="369"/>
      <c r="AG804" s="369"/>
      <c r="AH804" s="369"/>
      <c r="AI804" s="369"/>
      <c r="AJ804" s="369"/>
      <c r="AK804" s="369"/>
      <c r="AL804" s="369"/>
    </row>
    <row r="805" spans="1:38">
      <c r="A805" s="402"/>
      <c r="B805" s="369"/>
      <c r="C805" s="369"/>
      <c r="D805" s="369"/>
      <c r="E805" s="369"/>
      <c r="F805" s="369"/>
      <c r="G805" s="369"/>
      <c r="H805" s="369"/>
      <c r="I805" s="369"/>
      <c r="J805" s="369"/>
      <c r="K805" s="369"/>
      <c r="L805" s="369"/>
      <c r="M805" s="369"/>
      <c r="N805" s="369"/>
      <c r="O805" s="369"/>
      <c r="P805" s="369"/>
      <c r="Q805" s="369"/>
      <c r="R805" s="369"/>
      <c r="S805" s="369"/>
      <c r="T805" s="369"/>
      <c r="U805" s="369"/>
      <c r="V805" s="369"/>
      <c r="W805" s="369"/>
      <c r="X805" s="369"/>
      <c r="Y805" s="369"/>
      <c r="Z805" s="369"/>
      <c r="AA805" s="369"/>
      <c r="AB805" s="369"/>
      <c r="AC805" s="369"/>
      <c r="AD805" s="369"/>
      <c r="AE805" s="369"/>
      <c r="AF805" s="369"/>
      <c r="AG805" s="369"/>
      <c r="AH805" s="369"/>
      <c r="AI805" s="369"/>
      <c r="AJ805" s="369"/>
      <c r="AK805" s="369"/>
      <c r="AL805" s="369"/>
    </row>
    <row r="806" spans="1:38">
      <c r="A806" s="402"/>
      <c r="B806" s="369"/>
      <c r="C806" s="369"/>
      <c r="D806" s="369"/>
      <c r="E806" s="369"/>
      <c r="F806" s="369"/>
      <c r="G806" s="369"/>
      <c r="H806" s="369"/>
      <c r="I806" s="369"/>
      <c r="J806" s="369"/>
      <c r="K806" s="369"/>
      <c r="L806" s="369"/>
      <c r="M806" s="369"/>
      <c r="N806" s="369"/>
      <c r="O806" s="369"/>
      <c r="P806" s="369"/>
      <c r="Q806" s="369"/>
      <c r="R806" s="369"/>
      <c r="S806" s="369"/>
      <c r="T806" s="369"/>
      <c r="U806" s="369"/>
      <c r="V806" s="369"/>
      <c r="W806" s="369"/>
      <c r="X806" s="369"/>
      <c r="Y806" s="369"/>
      <c r="Z806" s="369"/>
      <c r="AA806" s="369"/>
      <c r="AB806" s="369"/>
      <c r="AC806" s="369"/>
      <c r="AD806" s="369"/>
      <c r="AE806" s="369"/>
      <c r="AF806" s="369"/>
      <c r="AG806" s="369"/>
      <c r="AH806" s="369"/>
      <c r="AI806" s="369"/>
      <c r="AJ806" s="369"/>
      <c r="AK806" s="369"/>
      <c r="AL806" s="369"/>
    </row>
    <row r="807" spans="1:38">
      <c r="A807" s="402"/>
      <c r="B807" s="369"/>
      <c r="C807" s="369"/>
      <c r="D807" s="369"/>
      <c r="E807" s="369"/>
      <c r="F807" s="369"/>
      <c r="G807" s="369"/>
      <c r="H807" s="369"/>
      <c r="I807" s="369"/>
      <c r="J807" s="369"/>
      <c r="K807" s="369"/>
      <c r="L807" s="369"/>
      <c r="M807" s="369"/>
      <c r="N807" s="369"/>
      <c r="O807" s="369"/>
      <c r="P807" s="369"/>
      <c r="Q807" s="369"/>
      <c r="R807" s="369"/>
      <c r="S807" s="369"/>
      <c r="T807" s="369"/>
      <c r="U807" s="369"/>
      <c r="V807" s="369"/>
      <c r="W807" s="369"/>
      <c r="X807" s="369"/>
      <c r="Y807" s="369"/>
      <c r="Z807" s="369"/>
      <c r="AA807" s="369"/>
      <c r="AB807" s="369"/>
      <c r="AC807" s="369"/>
      <c r="AD807" s="369"/>
      <c r="AE807" s="369"/>
      <c r="AF807" s="369"/>
      <c r="AG807" s="369"/>
      <c r="AH807" s="369"/>
      <c r="AI807" s="369"/>
      <c r="AJ807" s="369"/>
      <c r="AK807" s="369"/>
      <c r="AL807" s="369"/>
    </row>
    <row r="808" spans="1:38">
      <c r="A808" s="402"/>
      <c r="B808" s="369"/>
      <c r="C808" s="369"/>
      <c r="D808" s="369"/>
      <c r="E808" s="369"/>
      <c r="F808" s="369"/>
      <c r="G808" s="369"/>
      <c r="H808" s="369"/>
      <c r="I808" s="369"/>
      <c r="J808" s="369"/>
      <c r="K808" s="369"/>
      <c r="L808" s="369"/>
      <c r="M808" s="369"/>
      <c r="N808" s="369"/>
      <c r="O808" s="369"/>
      <c r="P808" s="369"/>
      <c r="Q808" s="369"/>
      <c r="R808" s="369"/>
      <c r="S808" s="369"/>
      <c r="T808" s="369"/>
      <c r="U808" s="369"/>
      <c r="V808" s="369"/>
      <c r="W808" s="369"/>
      <c r="X808" s="369"/>
      <c r="Y808" s="369"/>
      <c r="Z808" s="369"/>
      <c r="AA808" s="369"/>
      <c r="AB808" s="369"/>
      <c r="AC808" s="369"/>
      <c r="AD808" s="369"/>
      <c r="AE808" s="369"/>
      <c r="AF808" s="369"/>
      <c r="AG808" s="369"/>
      <c r="AH808" s="369"/>
      <c r="AI808" s="369"/>
      <c r="AJ808" s="369"/>
      <c r="AK808" s="369"/>
      <c r="AL808" s="369"/>
    </row>
    <row r="809" spans="1:38">
      <c r="A809" s="402"/>
      <c r="B809" s="369"/>
      <c r="C809" s="369"/>
      <c r="D809" s="369"/>
      <c r="E809" s="369"/>
      <c r="F809" s="369"/>
      <c r="G809" s="369"/>
      <c r="H809" s="369"/>
      <c r="I809" s="369"/>
      <c r="J809" s="369"/>
      <c r="K809" s="369"/>
      <c r="L809" s="369"/>
      <c r="M809" s="369"/>
      <c r="N809" s="369"/>
      <c r="O809" s="369"/>
      <c r="P809" s="369"/>
      <c r="Q809" s="369"/>
      <c r="R809" s="369"/>
      <c r="S809" s="369"/>
      <c r="T809" s="369"/>
      <c r="U809" s="369"/>
      <c r="V809" s="369"/>
      <c r="W809" s="369"/>
      <c r="X809" s="369"/>
      <c r="Y809" s="369"/>
      <c r="Z809" s="369"/>
      <c r="AA809" s="369"/>
      <c r="AB809" s="369"/>
      <c r="AC809" s="369"/>
      <c r="AD809" s="369"/>
      <c r="AE809" s="369"/>
      <c r="AF809" s="369"/>
      <c r="AG809" s="369"/>
      <c r="AH809" s="369"/>
      <c r="AI809" s="369"/>
      <c r="AJ809" s="369"/>
      <c r="AK809" s="369"/>
      <c r="AL809" s="369"/>
    </row>
    <row r="810" spans="1:38">
      <c r="A810" s="402"/>
      <c r="B810" s="369"/>
      <c r="C810" s="369"/>
      <c r="D810" s="369"/>
      <c r="E810" s="369"/>
      <c r="F810" s="369"/>
      <c r="G810" s="369"/>
      <c r="H810" s="369"/>
      <c r="I810" s="369"/>
      <c r="J810" s="369"/>
      <c r="K810" s="369"/>
      <c r="L810" s="369"/>
      <c r="M810" s="369"/>
      <c r="N810" s="369"/>
      <c r="O810" s="369"/>
      <c r="P810" s="369"/>
      <c r="Q810" s="369"/>
      <c r="R810" s="369"/>
      <c r="S810" s="369"/>
      <c r="T810" s="369"/>
      <c r="U810" s="369"/>
      <c r="V810" s="369"/>
      <c r="W810" s="369"/>
      <c r="X810" s="369"/>
      <c r="Y810" s="369"/>
      <c r="Z810" s="369"/>
      <c r="AA810" s="369"/>
      <c r="AB810" s="369"/>
      <c r="AC810" s="369"/>
      <c r="AD810" s="369"/>
      <c r="AE810" s="369"/>
      <c r="AF810" s="369"/>
      <c r="AG810" s="369"/>
      <c r="AH810" s="369"/>
      <c r="AI810" s="369"/>
      <c r="AJ810" s="369"/>
      <c r="AK810" s="369"/>
      <c r="AL810" s="369"/>
    </row>
    <row r="811" spans="1:38">
      <c r="A811" s="402"/>
      <c r="B811" s="369"/>
      <c r="C811" s="369"/>
      <c r="D811" s="369"/>
      <c r="E811" s="369"/>
      <c r="F811" s="369"/>
      <c r="G811" s="369"/>
      <c r="H811" s="369"/>
      <c r="I811" s="369"/>
      <c r="J811" s="369"/>
      <c r="K811" s="369"/>
      <c r="L811" s="369"/>
      <c r="M811" s="369"/>
      <c r="N811" s="369"/>
      <c r="O811" s="369"/>
      <c r="P811" s="369"/>
      <c r="Q811" s="369"/>
      <c r="R811" s="369"/>
      <c r="S811" s="369"/>
      <c r="T811" s="369"/>
      <c r="U811" s="369"/>
      <c r="V811" s="369"/>
      <c r="W811" s="369"/>
      <c r="X811" s="369"/>
      <c r="Y811" s="369"/>
      <c r="Z811" s="369"/>
      <c r="AA811" s="369"/>
      <c r="AB811" s="369"/>
      <c r="AC811" s="369"/>
      <c r="AD811" s="369"/>
      <c r="AE811" s="369"/>
      <c r="AF811" s="369"/>
      <c r="AG811" s="369"/>
      <c r="AH811" s="369"/>
      <c r="AI811" s="369"/>
      <c r="AJ811" s="369"/>
      <c r="AK811" s="369"/>
      <c r="AL811" s="369"/>
    </row>
    <row r="812" spans="1:38">
      <c r="A812" s="402"/>
      <c r="B812" s="369"/>
      <c r="C812" s="369"/>
      <c r="D812" s="369"/>
      <c r="E812" s="369"/>
      <c r="F812" s="369"/>
      <c r="G812" s="369"/>
      <c r="H812" s="369"/>
      <c r="I812" s="369"/>
      <c r="J812" s="369"/>
      <c r="K812" s="369"/>
      <c r="L812" s="369"/>
      <c r="M812" s="369"/>
      <c r="N812" s="369"/>
      <c r="O812" s="369"/>
      <c r="P812" s="369"/>
      <c r="Q812" s="369"/>
      <c r="R812" s="369"/>
      <c r="S812" s="369"/>
      <c r="T812" s="369"/>
      <c r="U812" s="369"/>
      <c r="V812" s="369"/>
      <c r="W812" s="369"/>
      <c r="X812" s="369"/>
      <c r="Y812" s="369"/>
      <c r="Z812" s="369"/>
      <c r="AA812" s="369"/>
      <c r="AB812" s="369"/>
      <c r="AC812" s="369"/>
      <c r="AD812" s="369"/>
      <c r="AE812" s="369"/>
      <c r="AF812" s="369"/>
      <c r="AG812" s="369"/>
      <c r="AH812" s="369"/>
      <c r="AI812" s="369"/>
      <c r="AJ812" s="369"/>
      <c r="AK812" s="369"/>
      <c r="AL812" s="369"/>
    </row>
    <row r="813" spans="1:38">
      <c r="A813" s="402"/>
      <c r="B813" s="369"/>
      <c r="C813" s="369"/>
      <c r="D813" s="369"/>
      <c r="E813" s="369"/>
      <c r="F813" s="369"/>
      <c r="G813" s="369"/>
      <c r="H813" s="369"/>
      <c r="I813" s="369"/>
      <c r="J813" s="369"/>
      <c r="K813" s="369"/>
      <c r="L813" s="369"/>
      <c r="M813" s="369"/>
      <c r="N813" s="369"/>
      <c r="O813" s="369"/>
      <c r="P813" s="369"/>
      <c r="Q813" s="369"/>
      <c r="R813" s="369"/>
      <c r="S813" s="369"/>
      <c r="T813" s="369"/>
      <c r="U813" s="369"/>
      <c r="V813" s="369"/>
      <c r="W813" s="369"/>
      <c r="X813" s="369"/>
      <c r="Y813" s="369"/>
      <c r="Z813" s="369"/>
      <c r="AA813" s="369"/>
      <c r="AB813" s="369"/>
      <c r="AC813" s="369"/>
      <c r="AD813" s="369"/>
      <c r="AE813" s="369"/>
      <c r="AF813" s="369"/>
      <c r="AG813" s="369"/>
      <c r="AH813" s="369"/>
      <c r="AI813" s="369"/>
      <c r="AJ813" s="369"/>
      <c r="AK813" s="369"/>
      <c r="AL813" s="369"/>
    </row>
    <row r="814" spans="1:38">
      <c r="A814" s="402"/>
      <c r="B814" s="369"/>
      <c r="C814" s="369"/>
      <c r="D814" s="369"/>
      <c r="E814" s="369"/>
      <c r="F814" s="369"/>
      <c r="G814" s="369"/>
      <c r="H814" s="369"/>
      <c r="I814" s="369"/>
      <c r="J814" s="369"/>
      <c r="K814" s="369"/>
      <c r="L814" s="369"/>
      <c r="M814" s="369"/>
      <c r="N814" s="369"/>
      <c r="O814" s="369"/>
      <c r="P814" s="369"/>
      <c r="Q814" s="369"/>
      <c r="R814" s="369"/>
      <c r="S814" s="369"/>
      <c r="T814" s="369"/>
      <c r="U814" s="369"/>
      <c r="V814" s="369"/>
      <c r="W814" s="369"/>
      <c r="X814" s="369"/>
      <c r="Y814" s="369"/>
      <c r="Z814" s="369"/>
      <c r="AA814" s="369"/>
      <c r="AB814" s="369"/>
      <c r="AC814" s="369"/>
      <c r="AD814" s="369"/>
      <c r="AE814" s="369"/>
      <c r="AF814" s="369"/>
      <c r="AG814" s="369"/>
      <c r="AH814" s="369"/>
      <c r="AI814" s="369"/>
      <c r="AJ814" s="369"/>
      <c r="AK814" s="369"/>
      <c r="AL814" s="369"/>
    </row>
    <row r="815" spans="1:38">
      <c r="A815" s="402"/>
      <c r="B815" s="369"/>
      <c r="C815" s="369"/>
      <c r="D815" s="369"/>
      <c r="E815" s="369"/>
      <c r="F815" s="369"/>
      <c r="G815" s="369"/>
      <c r="H815" s="369"/>
      <c r="I815" s="369"/>
      <c r="J815" s="369"/>
      <c r="K815" s="369"/>
      <c r="L815" s="369"/>
      <c r="M815" s="369"/>
      <c r="N815" s="369"/>
      <c r="O815" s="369"/>
      <c r="P815" s="369"/>
      <c r="Q815" s="369"/>
      <c r="R815" s="369"/>
      <c r="S815" s="369"/>
      <c r="T815" s="369"/>
      <c r="U815" s="369"/>
      <c r="V815" s="369"/>
      <c r="W815" s="369"/>
      <c r="X815" s="369"/>
      <c r="Y815" s="369"/>
      <c r="Z815" s="369"/>
      <c r="AA815" s="369"/>
      <c r="AB815" s="369"/>
      <c r="AC815" s="369"/>
      <c r="AD815" s="369"/>
      <c r="AE815" s="369"/>
      <c r="AF815" s="369"/>
      <c r="AG815" s="369"/>
      <c r="AH815" s="369"/>
      <c r="AI815" s="369"/>
      <c r="AJ815" s="369"/>
      <c r="AK815" s="369"/>
      <c r="AL815" s="369"/>
    </row>
    <row r="816" spans="1:38">
      <c r="A816" s="402"/>
      <c r="B816" s="369"/>
      <c r="C816" s="369"/>
      <c r="D816" s="369"/>
      <c r="E816" s="369"/>
      <c r="F816" s="369"/>
      <c r="G816" s="369"/>
      <c r="H816" s="369"/>
      <c r="I816" s="369"/>
      <c r="J816" s="369"/>
      <c r="K816" s="369"/>
      <c r="L816" s="369"/>
      <c r="M816" s="369"/>
      <c r="N816" s="369"/>
      <c r="O816" s="369"/>
      <c r="P816" s="369"/>
      <c r="Q816" s="369"/>
      <c r="R816" s="369"/>
      <c r="S816" s="369"/>
      <c r="T816" s="369"/>
      <c r="U816" s="369"/>
      <c r="V816" s="369"/>
      <c r="W816" s="369"/>
      <c r="X816" s="369"/>
      <c r="Y816" s="369"/>
      <c r="Z816" s="369"/>
      <c r="AA816" s="369"/>
      <c r="AB816" s="369"/>
      <c r="AC816" s="369"/>
      <c r="AD816" s="369"/>
      <c r="AE816" s="369"/>
      <c r="AF816" s="369"/>
      <c r="AG816" s="369"/>
      <c r="AH816" s="369"/>
      <c r="AI816" s="369"/>
      <c r="AJ816" s="369"/>
      <c r="AK816" s="369"/>
      <c r="AL816" s="369"/>
    </row>
    <row r="817" spans="1:38">
      <c r="A817" s="402"/>
      <c r="B817" s="369"/>
      <c r="C817" s="369"/>
      <c r="D817" s="369"/>
      <c r="E817" s="369"/>
      <c r="F817" s="369"/>
      <c r="G817" s="369"/>
      <c r="H817" s="369"/>
      <c r="I817" s="369"/>
      <c r="J817" s="369"/>
      <c r="K817" s="369"/>
      <c r="L817" s="369"/>
      <c r="M817" s="369"/>
      <c r="N817" s="369"/>
      <c r="O817" s="369"/>
      <c r="P817" s="369"/>
      <c r="Q817" s="369"/>
      <c r="R817" s="369"/>
      <c r="S817" s="369"/>
      <c r="T817" s="369"/>
      <c r="U817" s="369"/>
      <c r="V817" s="369"/>
      <c r="W817" s="369"/>
      <c r="X817" s="369"/>
      <c r="Y817" s="369"/>
      <c r="Z817" s="369"/>
      <c r="AA817" s="369"/>
      <c r="AB817" s="369"/>
      <c r="AC817" s="369"/>
      <c r="AD817" s="369"/>
      <c r="AE817" s="369"/>
      <c r="AF817" s="369"/>
      <c r="AG817" s="369"/>
      <c r="AH817" s="369"/>
      <c r="AI817" s="369"/>
      <c r="AJ817" s="369"/>
      <c r="AK817" s="369"/>
      <c r="AL817" s="369"/>
    </row>
    <row r="818" spans="1:38">
      <c r="A818" s="402"/>
      <c r="B818" s="369"/>
      <c r="C818" s="369"/>
      <c r="D818" s="369"/>
      <c r="E818" s="369"/>
      <c r="F818" s="369"/>
      <c r="G818" s="369"/>
      <c r="H818" s="369"/>
      <c r="I818" s="369"/>
      <c r="J818" s="369"/>
      <c r="K818" s="369"/>
      <c r="L818" s="369"/>
      <c r="M818" s="369"/>
      <c r="N818" s="369"/>
      <c r="O818" s="369"/>
      <c r="P818" s="369"/>
      <c r="Q818" s="369"/>
      <c r="R818" s="369"/>
      <c r="S818" s="369"/>
      <c r="T818" s="369"/>
      <c r="U818" s="369"/>
      <c r="V818" s="369"/>
      <c r="W818" s="369"/>
      <c r="X818" s="369"/>
      <c r="Y818" s="369"/>
      <c r="Z818" s="369"/>
      <c r="AA818" s="369"/>
      <c r="AB818" s="369"/>
      <c r="AC818" s="369"/>
      <c r="AD818" s="369"/>
      <c r="AE818" s="369"/>
      <c r="AF818" s="369"/>
      <c r="AG818" s="369"/>
      <c r="AH818" s="369"/>
      <c r="AI818" s="369"/>
      <c r="AJ818" s="369"/>
      <c r="AK818" s="369"/>
      <c r="AL818" s="369"/>
    </row>
    <row r="819" spans="1:38">
      <c r="A819" s="402"/>
      <c r="B819" s="369"/>
      <c r="C819" s="369"/>
      <c r="D819" s="369"/>
      <c r="E819" s="369"/>
      <c r="F819" s="369"/>
      <c r="G819" s="369"/>
      <c r="H819" s="369"/>
      <c r="I819" s="369"/>
      <c r="J819" s="369"/>
      <c r="K819" s="369"/>
      <c r="L819" s="369"/>
      <c r="M819" s="369"/>
      <c r="N819" s="369"/>
      <c r="O819" s="369"/>
      <c r="P819" s="369"/>
      <c r="Q819" s="369"/>
      <c r="R819" s="369"/>
      <c r="S819" s="369"/>
      <c r="T819" s="369"/>
      <c r="U819" s="369"/>
      <c r="V819" s="369"/>
      <c r="W819" s="369"/>
      <c r="X819" s="369"/>
      <c r="Y819" s="369"/>
      <c r="Z819" s="369"/>
      <c r="AA819" s="369"/>
      <c r="AB819" s="369"/>
      <c r="AC819" s="369"/>
      <c r="AD819" s="369"/>
      <c r="AE819" s="369"/>
      <c r="AF819" s="369"/>
      <c r="AG819" s="369"/>
      <c r="AH819" s="369"/>
      <c r="AI819" s="369"/>
      <c r="AJ819" s="369"/>
      <c r="AK819" s="369"/>
      <c r="AL819" s="369"/>
    </row>
    <row r="820" spans="1:38">
      <c r="A820" s="402"/>
      <c r="B820" s="369"/>
      <c r="C820" s="369"/>
      <c r="D820" s="369"/>
      <c r="E820" s="369"/>
      <c r="F820" s="369"/>
      <c r="G820" s="369"/>
      <c r="H820" s="369"/>
      <c r="I820" s="369"/>
      <c r="J820" s="369"/>
      <c r="K820" s="369"/>
      <c r="L820" s="369"/>
      <c r="M820" s="369"/>
      <c r="N820" s="369"/>
      <c r="O820" s="369"/>
      <c r="P820" s="369"/>
      <c r="Q820" s="369"/>
      <c r="R820" s="369"/>
      <c r="S820" s="369"/>
      <c r="T820" s="369"/>
      <c r="U820" s="369"/>
      <c r="V820" s="369"/>
      <c r="W820" s="369"/>
      <c r="X820" s="369"/>
      <c r="Y820" s="369"/>
      <c r="Z820" s="369"/>
      <c r="AA820" s="369"/>
      <c r="AB820" s="369"/>
      <c r="AC820" s="369"/>
      <c r="AD820" s="369"/>
      <c r="AE820" s="369"/>
      <c r="AF820" s="369"/>
      <c r="AG820" s="369"/>
      <c r="AH820" s="369"/>
      <c r="AI820" s="369"/>
      <c r="AJ820" s="369"/>
      <c r="AK820" s="369"/>
      <c r="AL820" s="369"/>
    </row>
    <row r="821" spans="1:38">
      <c r="A821" s="402"/>
      <c r="B821" s="369"/>
      <c r="C821" s="369"/>
      <c r="D821" s="369"/>
      <c r="E821" s="369"/>
      <c r="F821" s="369"/>
      <c r="G821" s="369"/>
      <c r="H821" s="369"/>
      <c r="I821" s="369"/>
      <c r="J821" s="369"/>
      <c r="K821" s="369"/>
      <c r="L821" s="369"/>
      <c r="M821" s="369"/>
      <c r="N821" s="369"/>
      <c r="O821" s="369"/>
      <c r="P821" s="369"/>
      <c r="Q821" s="369"/>
      <c r="R821" s="369"/>
      <c r="S821" s="369"/>
      <c r="T821" s="369"/>
      <c r="U821" s="369"/>
      <c r="V821" s="369"/>
      <c r="W821" s="369"/>
      <c r="X821" s="369"/>
      <c r="Y821" s="369"/>
      <c r="Z821" s="369"/>
      <c r="AA821" s="369"/>
      <c r="AB821" s="369"/>
      <c r="AC821" s="369"/>
      <c r="AD821" s="369"/>
      <c r="AE821" s="369"/>
      <c r="AF821" s="369"/>
      <c r="AG821" s="369"/>
      <c r="AH821" s="369"/>
      <c r="AI821" s="369"/>
      <c r="AJ821" s="369"/>
      <c r="AK821" s="369"/>
      <c r="AL821" s="369"/>
    </row>
    <row r="822" spans="1:38">
      <c r="A822" s="402"/>
      <c r="B822" s="369"/>
      <c r="C822" s="369"/>
      <c r="D822" s="369"/>
      <c r="E822" s="369"/>
      <c r="F822" s="369"/>
      <c r="G822" s="369"/>
      <c r="H822" s="369"/>
      <c r="I822" s="369"/>
      <c r="J822" s="369"/>
      <c r="K822" s="369"/>
      <c r="L822" s="369"/>
      <c r="M822" s="369"/>
      <c r="N822" s="369"/>
      <c r="O822" s="369"/>
      <c r="P822" s="369"/>
      <c r="Q822" s="369"/>
      <c r="R822" s="369"/>
      <c r="S822" s="369"/>
      <c r="T822" s="369"/>
      <c r="U822" s="369"/>
      <c r="V822" s="369"/>
      <c r="W822" s="369"/>
      <c r="X822" s="369"/>
      <c r="Y822" s="369"/>
      <c r="Z822" s="369"/>
      <c r="AA822" s="369"/>
      <c r="AB822" s="369"/>
      <c r="AC822" s="369"/>
      <c r="AD822" s="369"/>
      <c r="AE822" s="369"/>
      <c r="AF822" s="369"/>
      <c r="AG822" s="369"/>
      <c r="AH822" s="369"/>
      <c r="AI822" s="369"/>
      <c r="AJ822" s="369"/>
      <c r="AK822" s="369"/>
      <c r="AL822" s="369"/>
    </row>
    <row r="823" spans="1:38">
      <c r="A823" s="402"/>
      <c r="B823" s="369"/>
      <c r="C823" s="369"/>
      <c r="D823" s="369"/>
      <c r="E823" s="369"/>
      <c r="F823" s="369"/>
      <c r="G823" s="369"/>
      <c r="H823" s="369"/>
      <c r="I823" s="369"/>
      <c r="J823" s="369"/>
      <c r="K823" s="369"/>
      <c r="L823" s="369"/>
      <c r="M823" s="369"/>
      <c r="N823" s="369"/>
      <c r="O823" s="369"/>
      <c r="P823" s="369"/>
      <c r="Q823" s="369"/>
      <c r="R823" s="369"/>
      <c r="S823" s="369"/>
      <c r="T823" s="369"/>
      <c r="U823" s="369"/>
      <c r="V823" s="369"/>
      <c r="W823" s="369"/>
      <c r="X823" s="369"/>
      <c r="Y823" s="369"/>
      <c r="Z823" s="369"/>
      <c r="AA823" s="369"/>
      <c r="AB823" s="369"/>
      <c r="AC823" s="369"/>
      <c r="AD823" s="369"/>
      <c r="AE823" s="369"/>
      <c r="AF823" s="369"/>
      <c r="AG823" s="369"/>
      <c r="AH823" s="369"/>
      <c r="AI823" s="369"/>
      <c r="AJ823" s="369"/>
      <c r="AK823" s="369"/>
      <c r="AL823" s="369"/>
    </row>
    <row r="824" spans="1:38">
      <c r="A824" s="402"/>
      <c r="B824" s="369"/>
      <c r="C824" s="369"/>
      <c r="D824" s="369"/>
      <c r="E824" s="369"/>
      <c r="F824" s="369"/>
      <c r="G824" s="369"/>
      <c r="H824" s="369"/>
      <c r="I824" s="369"/>
      <c r="J824" s="369"/>
      <c r="K824" s="369"/>
      <c r="L824" s="369"/>
      <c r="M824" s="369"/>
      <c r="N824" s="369"/>
      <c r="O824" s="369"/>
      <c r="P824" s="369"/>
      <c r="Q824" s="369"/>
      <c r="R824" s="369"/>
      <c r="S824" s="369"/>
      <c r="T824" s="369"/>
      <c r="U824" s="369"/>
      <c r="V824" s="369"/>
      <c r="W824" s="369"/>
      <c r="X824" s="369"/>
      <c r="Y824" s="369"/>
      <c r="Z824" s="369"/>
      <c r="AA824" s="369"/>
      <c r="AB824" s="369"/>
      <c r="AC824" s="369"/>
      <c r="AD824" s="369"/>
      <c r="AE824" s="369"/>
      <c r="AF824" s="369"/>
      <c r="AG824" s="369"/>
      <c r="AH824" s="369"/>
      <c r="AI824" s="369"/>
      <c r="AJ824" s="369"/>
      <c r="AK824" s="369"/>
      <c r="AL824" s="369"/>
    </row>
    <row r="825" spans="1:38">
      <c r="A825" s="402"/>
      <c r="B825" s="369"/>
      <c r="C825" s="369"/>
      <c r="D825" s="369"/>
      <c r="E825" s="369"/>
      <c r="F825" s="369"/>
      <c r="G825" s="369"/>
      <c r="H825" s="369"/>
      <c r="I825" s="369"/>
      <c r="J825" s="369"/>
      <c r="K825" s="369"/>
      <c r="L825" s="369"/>
      <c r="M825" s="369"/>
      <c r="N825" s="369"/>
      <c r="O825" s="369"/>
      <c r="P825" s="369"/>
      <c r="Q825" s="369"/>
      <c r="R825" s="369"/>
      <c r="S825" s="369"/>
      <c r="T825" s="369"/>
      <c r="U825" s="369"/>
      <c r="V825" s="369"/>
      <c r="W825" s="369"/>
      <c r="X825" s="369"/>
      <c r="Y825" s="369"/>
      <c r="Z825" s="369"/>
      <c r="AA825" s="369"/>
      <c r="AB825" s="369"/>
      <c r="AC825" s="369"/>
      <c r="AD825" s="369"/>
      <c r="AE825" s="369"/>
      <c r="AF825" s="369"/>
      <c r="AG825" s="369"/>
      <c r="AH825" s="369"/>
      <c r="AI825" s="369"/>
      <c r="AJ825" s="369"/>
      <c r="AK825" s="369"/>
      <c r="AL825" s="369"/>
    </row>
    <row r="826" spans="1:38">
      <c r="A826" s="402"/>
      <c r="B826" s="369"/>
      <c r="C826" s="369"/>
      <c r="D826" s="369"/>
      <c r="E826" s="369"/>
      <c r="F826" s="369"/>
      <c r="G826" s="369"/>
      <c r="H826" s="369"/>
      <c r="I826" s="369"/>
      <c r="J826" s="369"/>
      <c r="K826" s="369"/>
      <c r="L826" s="369"/>
      <c r="M826" s="369"/>
      <c r="N826" s="369"/>
      <c r="O826" s="369"/>
      <c r="P826" s="369"/>
      <c r="Q826" s="369"/>
      <c r="R826" s="369"/>
      <c r="S826" s="369"/>
      <c r="T826" s="369"/>
      <c r="U826" s="369"/>
      <c r="V826" s="369"/>
      <c r="W826" s="369"/>
      <c r="X826" s="369"/>
      <c r="Y826" s="369"/>
      <c r="Z826" s="369"/>
      <c r="AA826" s="369"/>
      <c r="AB826" s="369"/>
      <c r="AC826" s="369"/>
      <c r="AD826" s="369"/>
      <c r="AE826" s="369"/>
      <c r="AF826" s="369"/>
      <c r="AG826" s="369"/>
      <c r="AH826" s="369"/>
      <c r="AI826" s="369"/>
      <c r="AJ826" s="369"/>
      <c r="AK826" s="369"/>
      <c r="AL826" s="369"/>
    </row>
    <row r="827" spans="1:38">
      <c r="A827" s="402"/>
      <c r="B827" s="369"/>
      <c r="C827" s="369"/>
      <c r="D827" s="369"/>
      <c r="E827" s="369"/>
      <c r="F827" s="369"/>
      <c r="G827" s="369"/>
      <c r="H827" s="369"/>
      <c r="I827" s="369"/>
      <c r="J827" s="369"/>
      <c r="K827" s="369"/>
      <c r="L827" s="369"/>
      <c r="M827" s="369"/>
      <c r="N827" s="369"/>
      <c r="O827" s="369"/>
      <c r="P827" s="369"/>
      <c r="Q827" s="369"/>
      <c r="R827" s="369"/>
      <c r="S827" s="369"/>
      <c r="T827" s="369"/>
      <c r="U827" s="369"/>
      <c r="V827" s="369"/>
      <c r="W827" s="369"/>
      <c r="X827" s="369"/>
      <c r="Y827" s="369"/>
      <c r="Z827" s="369"/>
      <c r="AA827" s="369"/>
      <c r="AB827" s="369"/>
      <c r="AC827" s="369"/>
      <c r="AD827" s="369"/>
      <c r="AE827" s="369"/>
      <c r="AF827" s="369"/>
      <c r="AG827" s="369"/>
      <c r="AH827" s="369"/>
      <c r="AI827" s="369"/>
      <c r="AJ827" s="369"/>
      <c r="AK827" s="369"/>
      <c r="AL827" s="369"/>
    </row>
    <row r="828" spans="1:38">
      <c r="A828" s="402"/>
      <c r="B828" s="369"/>
      <c r="C828" s="369"/>
      <c r="D828" s="369"/>
      <c r="E828" s="369"/>
      <c r="F828" s="369"/>
      <c r="G828" s="369"/>
      <c r="H828" s="369"/>
      <c r="I828" s="369"/>
      <c r="J828" s="369"/>
      <c r="K828" s="369"/>
      <c r="L828" s="369"/>
      <c r="M828" s="369"/>
      <c r="N828" s="369"/>
      <c r="O828" s="369"/>
      <c r="P828" s="369"/>
      <c r="Q828" s="369"/>
      <c r="R828" s="369"/>
      <c r="S828" s="369"/>
      <c r="T828" s="369"/>
      <c r="U828" s="369"/>
      <c r="V828" s="369"/>
      <c r="W828" s="369"/>
      <c r="X828" s="369"/>
      <c r="Y828" s="369"/>
      <c r="Z828" s="369"/>
      <c r="AA828" s="369"/>
      <c r="AB828" s="369"/>
      <c r="AC828" s="369"/>
      <c r="AD828" s="369"/>
      <c r="AE828" s="369"/>
      <c r="AF828" s="369"/>
      <c r="AG828" s="369"/>
      <c r="AH828" s="369"/>
      <c r="AI828" s="369"/>
      <c r="AJ828" s="369"/>
      <c r="AK828" s="369"/>
      <c r="AL828" s="369"/>
    </row>
    <row r="829" spans="1:38">
      <c r="A829" s="402"/>
      <c r="B829" s="369"/>
      <c r="C829" s="369"/>
      <c r="D829" s="369"/>
      <c r="E829" s="369"/>
      <c r="F829" s="369"/>
      <c r="G829" s="369"/>
      <c r="H829" s="369"/>
      <c r="I829" s="369"/>
      <c r="J829" s="369"/>
      <c r="K829" s="369"/>
      <c r="L829" s="369"/>
      <c r="M829" s="369"/>
      <c r="N829" s="369"/>
      <c r="O829" s="369"/>
      <c r="P829" s="369"/>
      <c r="Q829" s="369"/>
      <c r="R829" s="369"/>
      <c r="S829" s="369"/>
      <c r="T829" s="369"/>
      <c r="U829" s="369"/>
      <c r="V829" s="369"/>
      <c r="W829" s="369"/>
      <c r="X829" s="369"/>
      <c r="Y829" s="369"/>
      <c r="Z829" s="369"/>
      <c r="AA829" s="369"/>
      <c r="AB829" s="369"/>
      <c r="AC829" s="369"/>
      <c r="AD829" s="369"/>
      <c r="AE829" s="369"/>
      <c r="AF829" s="369"/>
      <c r="AG829" s="369"/>
      <c r="AH829" s="369"/>
      <c r="AI829" s="369"/>
      <c r="AJ829" s="369"/>
      <c r="AK829" s="369"/>
      <c r="AL829" s="369"/>
    </row>
    <row r="830" spans="1:38">
      <c r="A830" s="402"/>
      <c r="B830" s="369"/>
      <c r="C830" s="369"/>
      <c r="D830" s="369"/>
      <c r="E830" s="369"/>
      <c r="F830" s="369"/>
      <c r="G830" s="369"/>
      <c r="H830" s="369"/>
      <c r="I830" s="369"/>
      <c r="J830" s="369"/>
      <c r="K830" s="369"/>
      <c r="L830" s="369"/>
      <c r="M830" s="369"/>
      <c r="N830" s="369"/>
      <c r="O830" s="369"/>
      <c r="P830" s="369"/>
      <c r="Q830" s="369"/>
      <c r="R830" s="369"/>
      <c r="S830" s="369"/>
      <c r="T830" s="369"/>
      <c r="U830" s="369"/>
      <c r="V830" s="369"/>
      <c r="W830" s="369"/>
      <c r="X830" s="369"/>
      <c r="Y830" s="369"/>
      <c r="Z830" s="369"/>
      <c r="AA830" s="369"/>
      <c r="AB830" s="369"/>
      <c r="AC830" s="369"/>
      <c r="AD830" s="369"/>
      <c r="AE830" s="369"/>
      <c r="AF830" s="369"/>
      <c r="AG830" s="369"/>
      <c r="AH830" s="369"/>
      <c r="AI830" s="369"/>
      <c r="AJ830" s="369"/>
      <c r="AK830" s="369"/>
      <c r="AL830" s="369"/>
    </row>
    <row r="831" spans="1:38">
      <c r="A831" s="402"/>
      <c r="B831" s="369"/>
      <c r="C831" s="369"/>
      <c r="D831" s="369"/>
      <c r="E831" s="369"/>
      <c r="F831" s="369"/>
      <c r="G831" s="369"/>
      <c r="H831" s="369"/>
      <c r="I831" s="369"/>
      <c r="J831" s="369"/>
      <c r="K831" s="369"/>
      <c r="L831" s="369"/>
      <c r="M831" s="369"/>
      <c r="N831" s="369"/>
      <c r="O831" s="369"/>
      <c r="P831" s="369"/>
      <c r="Q831" s="369"/>
      <c r="R831" s="369"/>
      <c r="S831" s="369"/>
      <c r="T831" s="369"/>
      <c r="U831" s="369"/>
      <c r="V831" s="369"/>
      <c r="W831" s="369"/>
      <c r="X831" s="369"/>
      <c r="Y831" s="369"/>
      <c r="Z831" s="369"/>
      <c r="AA831" s="369"/>
      <c r="AB831" s="369"/>
      <c r="AC831" s="369"/>
      <c r="AD831" s="369"/>
      <c r="AE831" s="369"/>
      <c r="AF831" s="369"/>
      <c r="AG831" s="369"/>
      <c r="AH831" s="369"/>
      <c r="AI831" s="369"/>
      <c r="AJ831" s="369"/>
      <c r="AK831" s="369"/>
      <c r="AL831" s="369"/>
    </row>
  </sheetData>
  <mergeCells count="74">
    <mergeCell ref="E242:E244"/>
    <mergeCell ref="E233:E239"/>
    <mergeCell ref="E226:E232"/>
    <mergeCell ref="D218:D247"/>
    <mergeCell ref="E218:E225"/>
    <mergeCell ref="F200:G200"/>
    <mergeCell ref="E188:E198"/>
    <mergeCell ref="E177:E186"/>
    <mergeCell ref="E168:E175"/>
    <mergeCell ref="D140:D157"/>
    <mergeCell ref="E142:E148"/>
    <mergeCell ref="D159:D216"/>
    <mergeCell ref="E160:E166"/>
    <mergeCell ref="E209:E215"/>
    <mergeCell ref="E199:E208"/>
    <mergeCell ref="E131:E138"/>
    <mergeCell ref="E118:E123"/>
    <mergeCell ref="E124:E130"/>
    <mergeCell ref="D118:D138"/>
    <mergeCell ref="D105:D116"/>
    <mergeCell ref="E105:E108"/>
    <mergeCell ref="E109:E114"/>
    <mergeCell ref="D90:D103"/>
    <mergeCell ref="E75:E85"/>
    <mergeCell ref="E86:E88"/>
    <mergeCell ref="E65:E74"/>
    <mergeCell ref="D60:D88"/>
    <mergeCell ref="E60:E64"/>
    <mergeCell ref="E50:E52"/>
    <mergeCell ref="E53:E56"/>
    <mergeCell ref="D45:D58"/>
    <mergeCell ref="D34:D43"/>
    <mergeCell ref="D23:D32"/>
    <mergeCell ref="E24:E30"/>
    <mergeCell ref="J1:J2"/>
    <mergeCell ref="M1:M2"/>
    <mergeCell ref="N1:N2"/>
    <mergeCell ref="K1:K2"/>
    <mergeCell ref="L1:L2"/>
    <mergeCell ref="D18:D21"/>
    <mergeCell ref="B8:G8"/>
    <mergeCell ref="D11:D16"/>
    <mergeCell ref="D3:G3"/>
    <mergeCell ref="D4:F5"/>
    <mergeCell ref="C6:G6"/>
    <mergeCell ref="AJ1:AJ2"/>
    <mergeCell ref="AK1:AK2"/>
    <mergeCell ref="AL1:AL2"/>
    <mergeCell ref="AA1:AA2"/>
    <mergeCell ref="AB1:AB2"/>
    <mergeCell ref="AC1:AC2"/>
    <mergeCell ref="AD1:AD2"/>
    <mergeCell ref="AE1:AE2"/>
    <mergeCell ref="AF1:AF2"/>
    <mergeCell ref="AI1:AI2"/>
    <mergeCell ref="AG1:AG2"/>
    <mergeCell ref="AH1:AH2"/>
    <mergeCell ref="Y1:Y2"/>
    <mergeCell ref="Z1:Z2"/>
    <mergeCell ref="O1:O2"/>
    <mergeCell ref="P1:P2"/>
    <mergeCell ref="Q1:Q2"/>
    <mergeCell ref="R1:R2"/>
    <mergeCell ref="S1:S2"/>
    <mergeCell ref="T1:T2"/>
    <mergeCell ref="U1:U2"/>
    <mergeCell ref="V1:V2"/>
    <mergeCell ref="W1:W2"/>
    <mergeCell ref="X1:X2"/>
    <mergeCell ref="A1:A2"/>
    <mergeCell ref="B1:G1"/>
    <mergeCell ref="B2:G2"/>
    <mergeCell ref="H1:H2"/>
    <mergeCell ref="I1:I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ED8B-A94B-4A04-B0C6-730E32E14FA9}">
  <dimension ref="A1:N24"/>
  <sheetViews>
    <sheetView workbookViewId="0">
      <selection activeCell="D5" sqref="D5"/>
    </sheetView>
  </sheetViews>
  <sheetFormatPr defaultRowHeight="13.8"/>
  <sheetData>
    <row r="1" spans="1:14" ht="14.4">
      <c r="A1" s="255" t="s">
        <v>2372</v>
      </c>
      <c r="B1" s="255"/>
      <c r="C1" s="255"/>
      <c r="D1" s="255"/>
      <c r="E1" s="255"/>
      <c r="F1" s="255"/>
      <c r="G1" s="255"/>
      <c r="H1" s="255"/>
      <c r="I1" s="256"/>
      <c r="J1" s="256"/>
      <c r="K1" s="256"/>
      <c r="L1" s="256"/>
      <c r="M1" s="256"/>
      <c r="N1" s="256"/>
    </row>
    <row r="2" spans="1:14" ht="14.4">
      <c r="A2" s="257">
        <v>1</v>
      </c>
      <c r="B2" s="256"/>
      <c r="C2" s="256" t="s">
        <v>2373</v>
      </c>
      <c r="D2" s="256"/>
      <c r="E2" s="256"/>
      <c r="F2" s="256"/>
      <c r="G2" s="256"/>
      <c r="H2" s="256"/>
      <c r="I2" s="256"/>
      <c r="J2" s="256"/>
      <c r="K2" s="256"/>
      <c r="L2" s="256"/>
      <c r="M2" s="256"/>
      <c r="N2" s="256"/>
    </row>
    <row r="3" spans="1:14" ht="14.4">
      <c r="A3" s="257">
        <v>2</v>
      </c>
      <c r="B3" s="256"/>
      <c r="C3" s="256" t="s">
        <v>2374</v>
      </c>
      <c r="D3" s="256"/>
      <c r="E3" s="256"/>
      <c r="F3" s="256"/>
      <c r="G3" s="256"/>
      <c r="H3" s="256"/>
      <c r="I3" s="256"/>
      <c r="J3" s="256"/>
      <c r="K3" s="256"/>
      <c r="L3" s="256"/>
      <c r="M3" s="256"/>
      <c r="N3" s="256"/>
    </row>
    <row r="4" spans="1:14" ht="14.4">
      <c r="A4" s="257">
        <v>3</v>
      </c>
      <c r="B4" s="256"/>
      <c r="C4" s="256" t="s">
        <v>2375</v>
      </c>
      <c r="D4" s="256"/>
      <c r="E4" s="256"/>
      <c r="F4" s="256"/>
      <c r="G4" s="256"/>
      <c r="H4" s="256"/>
      <c r="I4" s="256"/>
      <c r="J4" s="256"/>
      <c r="K4" s="256"/>
      <c r="L4" s="256"/>
      <c r="M4" s="256"/>
      <c r="N4" s="256"/>
    </row>
    <row r="5" spans="1:14" ht="14.4">
      <c r="A5" s="257">
        <v>4</v>
      </c>
      <c r="B5" s="256"/>
      <c r="C5" s="256" t="s">
        <v>2376</v>
      </c>
      <c r="D5" s="256"/>
      <c r="E5" s="256"/>
      <c r="F5" s="256"/>
      <c r="G5" s="256"/>
      <c r="H5" s="256"/>
      <c r="I5" s="256"/>
      <c r="J5" s="256"/>
      <c r="K5" s="256"/>
      <c r="L5" s="256"/>
      <c r="M5" s="256"/>
      <c r="N5" s="256"/>
    </row>
    <row r="6" spans="1:14" ht="14.4">
      <c r="A6" s="257">
        <v>5</v>
      </c>
      <c r="B6" s="256"/>
      <c r="C6" s="256" t="s">
        <v>2377</v>
      </c>
      <c r="D6" s="256"/>
      <c r="E6" s="256"/>
      <c r="F6" s="256"/>
      <c r="G6" s="256"/>
      <c r="H6" s="256"/>
      <c r="I6" s="256"/>
      <c r="J6" s="256"/>
      <c r="K6" s="256"/>
      <c r="L6" s="256"/>
      <c r="M6" s="256"/>
      <c r="N6" s="256"/>
    </row>
    <row r="7" spans="1:14" ht="14.4">
      <c r="A7" s="257">
        <v>6</v>
      </c>
      <c r="B7" s="256"/>
      <c r="C7" s="256" t="s">
        <v>2378</v>
      </c>
      <c r="D7" s="256"/>
      <c r="E7" s="256"/>
      <c r="F7" s="256"/>
      <c r="G7" s="256"/>
      <c r="H7" s="256"/>
      <c r="I7" s="256"/>
      <c r="J7" s="256"/>
      <c r="K7" s="256"/>
      <c r="L7" s="256"/>
      <c r="M7" s="256"/>
      <c r="N7" s="256"/>
    </row>
    <row r="8" spans="1:14" ht="14.4">
      <c r="A8" s="257">
        <v>7</v>
      </c>
      <c r="B8" s="256"/>
      <c r="C8" s="256" t="s">
        <v>2379</v>
      </c>
      <c r="D8" s="256"/>
      <c r="E8" s="256"/>
      <c r="F8" s="256"/>
      <c r="G8" s="256"/>
      <c r="H8" s="256"/>
      <c r="I8" s="256"/>
      <c r="J8" s="256"/>
      <c r="K8" s="256"/>
      <c r="L8" s="256"/>
      <c r="M8" s="256"/>
      <c r="N8" s="256"/>
    </row>
    <row r="9" spans="1:14" ht="14.4">
      <c r="A9" s="257">
        <v>8</v>
      </c>
      <c r="B9" s="256"/>
      <c r="C9" s="256" t="s">
        <v>2380</v>
      </c>
      <c r="D9" s="256"/>
      <c r="E9" s="256"/>
      <c r="F9" s="256"/>
      <c r="G9" s="256"/>
      <c r="H9" s="256"/>
      <c r="I9" s="256"/>
      <c r="J9" s="256"/>
      <c r="K9" s="256"/>
      <c r="L9" s="256"/>
      <c r="M9" s="256"/>
      <c r="N9" s="256"/>
    </row>
    <row r="10" spans="1:14" ht="14.4">
      <c r="A10" s="257">
        <v>9</v>
      </c>
      <c r="B10" s="256"/>
      <c r="C10" s="256" t="s">
        <v>2381</v>
      </c>
      <c r="D10" s="256"/>
      <c r="E10" s="256"/>
      <c r="F10" s="256"/>
      <c r="G10" s="256"/>
      <c r="H10" s="256"/>
      <c r="I10" s="256"/>
      <c r="J10" s="256"/>
      <c r="K10" s="256"/>
      <c r="L10" s="256"/>
      <c r="M10" s="256"/>
      <c r="N10" s="256"/>
    </row>
    <row r="11" spans="1:14" ht="14.4">
      <c r="A11" s="257">
        <v>10</v>
      </c>
      <c r="B11" s="256"/>
      <c r="C11" s="256" t="s">
        <v>2382</v>
      </c>
      <c r="D11" s="256"/>
      <c r="E11" s="256"/>
      <c r="F11" s="256"/>
      <c r="G11" s="256"/>
      <c r="H11" s="256"/>
      <c r="I11" s="256"/>
      <c r="J11" s="256"/>
      <c r="K11" s="256"/>
      <c r="L11" s="256"/>
      <c r="M11" s="256"/>
      <c r="N11" s="256"/>
    </row>
    <row r="12" spans="1:14" ht="14.4">
      <c r="A12" s="257">
        <v>11</v>
      </c>
      <c r="B12" s="256"/>
      <c r="C12" s="256" t="s">
        <v>2383</v>
      </c>
      <c r="D12" s="256"/>
      <c r="E12" s="256"/>
      <c r="F12" s="256"/>
      <c r="G12" s="256"/>
      <c r="H12" s="256"/>
      <c r="I12" s="256"/>
      <c r="J12" s="256"/>
      <c r="K12" s="256"/>
      <c r="L12" s="256"/>
      <c r="M12" s="256"/>
      <c r="N12" s="256"/>
    </row>
    <row r="13" spans="1:14" ht="14.4">
      <c r="A13" s="257">
        <v>12</v>
      </c>
      <c r="B13" s="256"/>
      <c r="C13" s="256" t="s">
        <v>2384</v>
      </c>
      <c r="D13" s="256"/>
      <c r="E13" s="256"/>
      <c r="F13" s="256"/>
      <c r="G13" s="256"/>
      <c r="H13" s="256"/>
      <c r="I13" s="256"/>
      <c r="J13" s="256"/>
      <c r="K13" s="256"/>
      <c r="L13" s="256"/>
      <c r="M13" s="256"/>
      <c r="N13" s="256"/>
    </row>
    <row r="14" spans="1:14" ht="14.4">
      <c r="A14" s="257">
        <v>13</v>
      </c>
      <c r="B14" s="256"/>
      <c r="C14" s="256" t="s">
        <v>2385</v>
      </c>
      <c r="D14" s="256"/>
      <c r="E14" s="256"/>
      <c r="F14" s="256"/>
      <c r="G14" s="256"/>
      <c r="H14" s="256"/>
      <c r="I14" s="256"/>
      <c r="J14" s="256"/>
      <c r="K14" s="256"/>
      <c r="L14" s="256"/>
      <c r="M14" s="256"/>
      <c r="N14" s="256"/>
    </row>
    <row r="15" spans="1:14" ht="14.4">
      <c r="A15" s="257">
        <v>14</v>
      </c>
      <c r="B15" s="256"/>
      <c r="C15" s="256" t="s">
        <v>2386</v>
      </c>
      <c r="D15" s="256"/>
      <c r="E15" s="256"/>
      <c r="F15" s="256"/>
      <c r="G15" s="256"/>
      <c r="H15" s="256"/>
      <c r="I15" s="256"/>
      <c r="J15" s="256"/>
      <c r="K15" s="256"/>
      <c r="L15" s="256"/>
      <c r="M15" s="256"/>
      <c r="N15" s="256"/>
    </row>
    <row r="16" spans="1:14" ht="14.4">
      <c r="A16" s="257">
        <v>15</v>
      </c>
      <c r="B16" s="256"/>
      <c r="C16" s="256" t="s">
        <v>2387</v>
      </c>
      <c r="D16" s="256"/>
      <c r="E16" s="256"/>
      <c r="F16" s="256"/>
      <c r="G16" s="256"/>
      <c r="H16" s="256"/>
      <c r="I16" s="256"/>
      <c r="J16" s="256"/>
      <c r="K16" s="256"/>
      <c r="L16" s="256"/>
      <c r="M16" s="256"/>
      <c r="N16" s="256"/>
    </row>
    <row r="17" spans="1:14" ht="14.4">
      <c r="A17" s="257"/>
      <c r="B17" s="256"/>
      <c r="C17" s="256"/>
      <c r="D17" s="256"/>
      <c r="E17" s="256"/>
      <c r="F17" s="256"/>
      <c r="G17" s="256"/>
      <c r="H17" s="256"/>
      <c r="I17" s="256"/>
      <c r="J17" s="256"/>
      <c r="K17" s="256"/>
      <c r="L17" s="256"/>
      <c r="M17" s="256"/>
      <c r="N17" s="256"/>
    </row>
    <row r="18" spans="1:14" ht="14.4">
      <c r="A18" s="255" t="s">
        <v>2388</v>
      </c>
      <c r="B18" s="255"/>
      <c r="C18" s="255"/>
      <c r="D18" s="255"/>
      <c r="E18" s="255"/>
      <c r="F18" s="255"/>
      <c r="G18" s="255"/>
      <c r="H18" s="255"/>
      <c r="I18" s="256"/>
      <c r="J18" s="256"/>
      <c r="K18" s="256"/>
      <c r="L18" s="256"/>
      <c r="M18" s="256"/>
      <c r="N18" s="256"/>
    </row>
    <row r="19" spans="1:14" ht="14.4">
      <c r="A19" s="257">
        <v>1</v>
      </c>
      <c r="B19" s="256"/>
      <c r="C19" s="256" t="s">
        <v>2389</v>
      </c>
      <c r="D19" s="256"/>
      <c r="E19" s="256"/>
      <c r="F19" s="256"/>
      <c r="G19" s="256"/>
      <c r="H19" s="256"/>
      <c r="I19" s="256"/>
      <c r="J19" s="256"/>
      <c r="K19" s="256"/>
      <c r="L19" s="256"/>
      <c r="M19" s="256"/>
      <c r="N19" s="256"/>
    </row>
    <row r="20" spans="1:14" ht="14.4">
      <c r="A20" s="257">
        <v>2</v>
      </c>
      <c r="B20" s="256"/>
      <c r="C20" s="256" t="s">
        <v>2390</v>
      </c>
      <c r="D20" s="256"/>
      <c r="E20" s="256"/>
      <c r="F20" s="256"/>
      <c r="G20" s="256"/>
      <c r="H20" s="256"/>
      <c r="I20" s="256"/>
      <c r="J20" s="256"/>
      <c r="K20" s="256"/>
      <c r="L20" s="256"/>
      <c r="M20" s="256"/>
      <c r="N20" s="256"/>
    </row>
    <row r="21" spans="1:14" ht="14.4">
      <c r="A21" s="257">
        <v>3</v>
      </c>
      <c r="B21" s="256"/>
      <c r="C21" s="256" t="s">
        <v>2391</v>
      </c>
      <c r="D21" s="256"/>
      <c r="E21" s="256"/>
      <c r="F21" s="256"/>
      <c r="G21" s="256"/>
      <c r="H21" s="256"/>
      <c r="I21" s="256"/>
      <c r="J21" s="256"/>
      <c r="K21" s="256"/>
      <c r="L21" s="256"/>
      <c r="M21" s="256"/>
      <c r="N21" s="256"/>
    </row>
    <row r="22" spans="1:14" ht="14.4">
      <c r="A22" s="257">
        <v>4</v>
      </c>
      <c r="B22" s="256"/>
      <c r="C22" s="256" t="s">
        <v>2392</v>
      </c>
      <c r="D22" s="256"/>
      <c r="E22" s="256"/>
      <c r="F22" s="256"/>
      <c r="G22" s="256"/>
      <c r="H22" s="256"/>
      <c r="I22" s="256"/>
      <c r="J22" s="256"/>
      <c r="K22" s="256"/>
      <c r="L22" s="256"/>
      <c r="M22" s="256"/>
      <c r="N22" s="256"/>
    </row>
    <row r="23" spans="1:14" ht="14.4">
      <c r="A23" s="257">
        <v>5</v>
      </c>
      <c r="B23" s="256"/>
      <c r="C23" s="256" t="s">
        <v>2393</v>
      </c>
      <c r="D23" s="256"/>
      <c r="E23" s="256"/>
      <c r="F23" s="256"/>
      <c r="G23" s="256"/>
      <c r="H23" s="256"/>
      <c r="I23" s="256"/>
      <c r="J23" s="256"/>
      <c r="K23" s="256"/>
      <c r="L23" s="256"/>
      <c r="M23" s="256"/>
      <c r="N23" s="256"/>
    </row>
    <row r="24" spans="1:14" ht="14.4">
      <c r="A24" s="257">
        <v>6</v>
      </c>
      <c r="B24" s="256"/>
      <c r="C24" s="256" t="s">
        <v>2386</v>
      </c>
      <c r="D24" s="256"/>
      <c r="E24" s="256"/>
      <c r="F24" s="256"/>
      <c r="G24" s="256"/>
      <c r="H24" s="256"/>
      <c r="I24" s="256"/>
      <c r="J24" s="256"/>
      <c r="K24" s="256"/>
      <c r="L24" s="256"/>
      <c r="M24" s="256"/>
      <c r="N24" s="2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C18E8-0D06-4BD8-834A-A52B4343EEB2}">
  <dimension ref="A1:N347"/>
  <sheetViews>
    <sheetView view="pageBreakPreview" zoomScale="70" zoomScaleNormal="100" zoomScaleSheetLayoutView="70" workbookViewId="0">
      <pane ySplit="5" topLeftCell="A35" activePane="bottomLeft" state="frozen"/>
      <selection pane="bottomLeft" activeCell="P25" sqref="P25"/>
    </sheetView>
  </sheetViews>
  <sheetFormatPr defaultColWidth="9" defaultRowHeight="13.8"/>
  <cols>
    <col min="1" max="1" width="11.44140625" style="26" customWidth="1"/>
    <col min="2" max="2" width="7.21875" style="26" customWidth="1"/>
    <col min="3" max="3" width="56" style="26" customWidth="1"/>
    <col min="4" max="4" width="9.77734375" style="29" customWidth="1"/>
    <col min="5" max="7" width="30.77734375" style="26" customWidth="1"/>
    <col min="8" max="8" width="19.77734375" style="26" customWidth="1"/>
    <col min="9" max="9" width="81.44140625" style="26" customWidth="1"/>
    <col min="10" max="10" width="7.21875" style="26" customWidth="1"/>
    <col min="11" max="11" width="13.5546875" style="26" customWidth="1"/>
    <col min="12" max="12" width="3" style="26" customWidth="1"/>
    <col min="13" max="13" width="9" style="8"/>
    <col min="14" max="14" width="9" style="8" customWidth="1"/>
    <col min="15" max="16384" width="9" style="8"/>
  </cols>
  <sheetData>
    <row r="1" spans="1:14" s="55" customFormat="1">
      <c r="A1" s="786" t="s">
        <v>281</v>
      </c>
      <c r="B1" s="786"/>
      <c r="C1" s="786"/>
      <c r="D1" s="224"/>
      <c r="E1" s="117"/>
      <c r="F1" s="117"/>
      <c r="G1" s="117"/>
      <c r="H1" s="117"/>
      <c r="I1" s="117"/>
      <c r="J1" s="117"/>
      <c r="K1" s="117"/>
      <c r="L1" s="117"/>
      <c r="N1" s="55" t="s">
        <v>282</v>
      </c>
    </row>
    <row r="2" spans="1:14" s="55" customFormat="1">
      <c r="A2" s="117"/>
      <c r="B2" s="117"/>
      <c r="C2" s="117"/>
      <c r="D2" s="224"/>
      <c r="E2" s="117"/>
      <c r="F2" s="117"/>
      <c r="G2" s="117"/>
      <c r="H2" s="117"/>
      <c r="I2" s="117"/>
      <c r="J2" s="117"/>
      <c r="K2" s="117"/>
      <c r="L2" s="117"/>
      <c r="N2" s="55" t="s">
        <v>283</v>
      </c>
    </row>
    <row r="3" spans="1:14" s="55" customFormat="1">
      <c r="A3" s="117"/>
      <c r="B3" s="117"/>
      <c r="C3" s="117"/>
      <c r="D3" s="224"/>
      <c r="E3" s="117"/>
      <c r="F3" s="117"/>
      <c r="G3" s="117"/>
      <c r="H3" s="117"/>
      <c r="I3" s="117"/>
      <c r="J3" s="117"/>
      <c r="K3" s="117"/>
      <c r="L3" s="117"/>
      <c r="N3" s="55" t="s">
        <v>284</v>
      </c>
    </row>
    <row r="4" spans="1:14" s="109" customFormat="1" ht="15">
      <c r="A4" s="105">
        <v>2</v>
      </c>
      <c r="B4" s="106" t="s">
        <v>285</v>
      </c>
      <c r="C4" s="107"/>
      <c r="D4" s="787" t="e">
        <f>#REF!</f>
        <v>#REF!</v>
      </c>
      <c r="E4" s="787"/>
      <c r="F4" s="787"/>
      <c r="G4" s="787"/>
      <c r="H4" s="787"/>
      <c r="I4" s="107" t="str">
        <f>Cover!D8</f>
        <v>SA-PEFC-FM-013526</v>
      </c>
      <c r="J4" s="107"/>
      <c r="K4" s="220"/>
      <c r="L4" s="108"/>
    </row>
    <row r="5" spans="1:14" ht="27.6">
      <c r="A5" s="221" t="s">
        <v>286</v>
      </c>
      <c r="B5" s="221" t="s">
        <v>287</v>
      </c>
      <c r="C5" s="221" t="s">
        <v>288</v>
      </c>
      <c r="D5" s="219" t="s">
        <v>289</v>
      </c>
      <c r="E5" s="221" t="s">
        <v>290</v>
      </c>
      <c r="F5" s="253" t="s">
        <v>291</v>
      </c>
      <c r="G5" s="253" t="s">
        <v>292</v>
      </c>
      <c r="H5" s="221" t="s">
        <v>293</v>
      </c>
      <c r="I5" s="221" t="s">
        <v>294</v>
      </c>
      <c r="J5" s="221" t="s">
        <v>295</v>
      </c>
      <c r="K5" s="220" t="s">
        <v>296</v>
      </c>
      <c r="L5" s="32"/>
    </row>
    <row r="6" spans="1:14">
      <c r="A6" s="33"/>
      <c r="B6" s="27"/>
      <c r="C6" s="27"/>
      <c r="D6" s="225"/>
      <c r="E6" s="27"/>
      <c r="F6" s="791" t="s">
        <v>297</v>
      </c>
      <c r="G6" s="792"/>
      <c r="H6" s="27"/>
      <c r="I6" s="27"/>
      <c r="J6" s="27"/>
      <c r="K6" s="27"/>
      <c r="L6" s="32"/>
    </row>
    <row r="7" spans="1:14">
      <c r="A7" s="788" t="s">
        <v>298</v>
      </c>
      <c r="B7" s="789"/>
      <c r="C7" s="789"/>
      <c r="D7" s="789"/>
      <c r="E7" s="789"/>
      <c r="F7" s="789"/>
      <c r="G7" s="789"/>
      <c r="H7" s="789"/>
      <c r="I7" s="789"/>
      <c r="J7" s="789"/>
      <c r="K7" s="790"/>
      <c r="L7" s="32"/>
    </row>
    <row r="8" spans="1:14">
      <c r="A8" s="793" t="s">
        <v>299</v>
      </c>
      <c r="B8" s="794"/>
      <c r="C8" s="794"/>
      <c r="D8" s="794"/>
      <c r="E8" s="794"/>
      <c r="F8" s="794"/>
      <c r="G8" s="794"/>
      <c r="H8" s="794"/>
      <c r="I8" s="794"/>
      <c r="J8" s="794"/>
      <c r="K8" s="795"/>
      <c r="L8" s="34"/>
    </row>
    <row r="9" spans="1:14" ht="151.80000000000001">
      <c r="A9" s="405">
        <v>2022.1</v>
      </c>
      <c r="B9" s="406" t="s">
        <v>283</v>
      </c>
      <c r="C9" s="405" t="s">
        <v>300</v>
      </c>
      <c r="D9" s="405" t="s">
        <v>301</v>
      </c>
      <c r="E9" s="405" t="s">
        <v>302</v>
      </c>
      <c r="F9" s="405" t="s">
        <v>303</v>
      </c>
      <c r="G9" s="405" t="s">
        <v>304</v>
      </c>
      <c r="H9" s="405" t="s">
        <v>305</v>
      </c>
      <c r="I9" s="405" t="s">
        <v>306</v>
      </c>
      <c r="J9" s="405" t="s">
        <v>307</v>
      </c>
      <c r="K9" s="405" t="s">
        <v>308</v>
      </c>
      <c r="L9" s="35"/>
    </row>
    <row r="10" spans="1:14" s="55" customFormat="1">
      <c r="A10" s="407">
        <v>2022.2</v>
      </c>
      <c r="B10" s="408" t="s">
        <v>283</v>
      </c>
      <c r="C10" s="407" t="s">
        <v>309</v>
      </c>
      <c r="D10" s="407" t="s">
        <v>310</v>
      </c>
      <c r="E10" s="407" t="s">
        <v>310</v>
      </c>
      <c r="F10" s="407" t="s">
        <v>310</v>
      </c>
      <c r="G10" s="407" t="s">
        <v>310</v>
      </c>
      <c r="H10" s="407" t="s">
        <v>310</v>
      </c>
      <c r="I10" s="407" t="s">
        <v>310</v>
      </c>
      <c r="J10" s="407" t="s">
        <v>310</v>
      </c>
      <c r="K10" s="407" t="s">
        <v>310</v>
      </c>
      <c r="L10" s="123"/>
    </row>
    <row r="11" spans="1:14" ht="172.2">
      <c r="A11" s="405">
        <v>2022.3</v>
      </c>
      <c r="B11" s="405" t="s">
        <v>283</v>
      </c>
      <c r="C11" s="409" t="s">
        <v>311</v>
      </c>
      <c r="D11" s="405" t="s">
        <v>312</v>
      </c>
      <c r="E11" s="405" t="s">
        <v>313</v>
      </c>
      <c r="F11" s="405" t="s">
        <v>314</v>
      </c>
      <c r="G11" s="405" t="s">
        <v>315</v>
      </c>
      <c r="H11" s="405" t="s">
        <v>305</v>
      </c>
      <c r="I11" s="405" t="s">
        <v>316</v>
      </c>
      <c r="J11" s="405" t="s">
        <v>307</v>
      </c>
      <c r="K11" s="405" t="s">
        <v>308</v>
      </c>
      <c r="L11" s="35"/>
    </row>
    <row r="12" spans="1:14" ht="345.6">
      <c r="A12" s="410">
        <v>2022.4</v>
      </c>
      <c r="B12" s="411" t="s">
        <v>282</v>
      </c>
      <c r="C12" s="412" t="s">
        <v>317</v>
      </c>
      <c r="D12" s="413" t="s">
        <v>318</v>
      </c>
      <c r="E12" s="413" t="s">
        <v>319</v>
      </c>
      <c r="F12" s="413" t="s">
        <v>310</v>
      </c>
      <c r="G12" s="414"/>
      <c r="H12" s="410" t="s">
        <v>310</v>
      </c>
      <c r="I12" s="413" t="s">
        <v>320</v>
      </c>
      <c r="J12" s="413" t="s">
        <v>307</v>
      </c>
      <c r="K12" s="413" t="s">
        <v>321</v>
      </c>
      <c r="L12" s="35"/>
    </row>
    <row r="13" spans="1:14" ht="237.6">
      <c r="A13" s="415">
        <v>2022.5</v>
      </c>
      <c r="B13" s="416" t="s">
        <v>282</v>
      </c>
      <c r="C13" s="417" t="s">
        <v>322</v>
      </c>
      <c r="D13" s="415" t="s">
        <v>323</v>
      </c>
      <c r="E13" s="416" t="s">
        <v>324</v>
      </c>
      <c r="F13" s="416" t="s">
        <v>310</v>
      </c>
      <c r="G13" s="418" t="s">
        <v>310</v>
      </c>
      <c r="H13" s="416" t="s">
        <v>310</v>
      </c>
      <c r="I13" s="419" t="s">
        <v>325</v>
      </c>
      <c r="J13" s="416" t="s">
        <v>307</v>
      </c>
      <c r="K13" s="420">
        <v>45515</v>
      </c>
    </row>
    <row r="14" spans="1:14">
      <c r="A14" s="410">
        <v>2022.6</v>
      </c>
      <c r="B14" s="421" t="s">
        <v>282</v>
      </c>
      <c r="C14" s="422" t="s">
        <v>309</v>
      </c>
      <c r="D14" s="413" t="s">
        <v>310</v>
      </c>
      <c r="E14" s="413" t="s">
        <v>310</v>
      </c>
      <c r="F14" s="413" t="s">
        <v>310</v>
      </c>
      <c r="G14" s="413" t="s">
        <v>310</v>
      </c>
      <c r="H14" s="423" t="s">
        <v>310</v>
      </c>
      <c r="I14" s="413" t="s">
        <v>310</v>
      </c>
      <c r="J14" s="413" t="s">
        <v>310</v>
      </c>
      <c r="K14" s="413" t="s">
        <v>310</v>
      </c>
    </row>
    <row r="15" spans="1:14" ht="96.6">
      <c r="A15" s="424">
        <v>2022.7</v>
      </c>
      <c r="B15" s="424" t="s">
        <v>282</v>
      </c>
      <c r="C15" s="410" t="s">
        <v>326</v>
      </c>
      <c r="D15" s="413" t="s">
        <v>327</v>
      </c>
      <c r="E15" s="413" t="s">
        <v>328</v>
      </c>
      <c r="F15" s="413" t="s">
        <v>310</v>
      </c>
      <c r="G15" s="411" t="s">
        <v>310</v>
      </c>
      <c r="H15" s="425"/>
      <c r="I15" s="413" t="s">
        <v>329</v>
      </c>
      <c r="J15" s="413" t="s">
        <v>330</v>
      </c>
      <c r="K15" s="424" t="s">
        <v>321</v>
      </c>
    </row>
    <row r="16" spans="1:14" s="26" customFormat="1">
      <c r="A16" s="798" t="s">
        <v>331</v>
      </c>
      <c r="B16" s="798"/>
      <c r="C16" s="798"/>
      <c r="D16" s="426" t="s">
        <v>310</v>
      </c>
      <c r="E16" s="426" t="s">
        <v>310</v>
      </c>
      <c r="F16" s="426" t="s">
        <v>310</v>
      </c>
      <c r="G16" s="426" t="s">
        <v>310</v>
      </c>
      <c r="H16" s="426" t="s">
        <v>310</v>
      </c>
      <c r="I16" s="426" t="s">
        <v>310</v>
      </c>
      <c r="J16" s="427" t="s">
        <v>310</v>
      </c>
      <c r="K16" s="428" t="s">
        <v>310</v>
      </c>
      <c r="M16" s="8"/>
      <c r="N16" s="8"/>
    </row>
    <row r="17" spans="1:14" s="26" customFormat="1" ht="409.6">
      <c r="A17" s="429" t="s">
        <v>332</v>
      </c>
      <c r="B17" s="430" t="s">
        <v>283</v>
      </c>
      <c r="C17" s="429" t="s">
        <v>333</v>
      </c>
      <c r="D17" s="429" t="s">
        <v>334</v>
      </c>
      <c r="E17" s="429" t="s">
        <v>335</v>
      </c>
      <c r="F17" s="429" t="s">
        <v>310</v>
      </c>
      <c r="G17" s="429" t="s">
        <v>310</v>
      </c>
      <c r="H17" s="429" t="s">
        <v>305</v>
      </c>
      <c r="I17" s="431" t="s">
        <v>336</v>
      </c>
      <c r="J17" s="429" t="s">
        <v>307</v>
      </c>
      <c r="K17" s="432">
        <v>45515</v>
      </c>
      <c r="M17" s="8"/>
      <c r="N17" s="8"/>
    </row>
    <row r="18" spans="1:14" s="26" customFormat="1" ht="193.2">
      <c r="A18" s="429">
        <v>2023.1</v>
      </c>
      <c r="B18" s="430" t="s">
        <v>283</v>
      </c>
      <c r="C18" s="429" t="s">
        <v>337</v>
      </c>
      <c r="D18" s="429" t="s">
        <v>338</v>
      </c>
      <c r="E18" s="429" t="s">
        <v>339</v>
      </c>
      <c r="F18" s="429" t="s">
        <v>340</v>
      </c>
      <c r="G18" s="429" t="s">
        <v>341</v>
      </c>
      <c r="H18" s="429" t="s">
        <v>305</v>
      </c>
      <c r="I18" s="431" t="s">
        <v>342</v>
      </c>
      <c r="J18" s="429" t="s">
        <v>307</v>
      </c>
      <c r="K18" s="432">
        <v>45515</v>
      </c>
      <c r="M18" s="8"/>
      <c r="N18" s="8"/>
    </row>
    <row r="19" spans="1:14" s="26" customFormat="1" ht="207">
      <c r="A19" s="429">
        <v>2023.2</v>
      </c>
      <c r="B19" s="430" t="s">
        <v>283</v>
      </c>
      <c r="C19" s="429" t="s">
        <v>343</v>
      </c>
      <c r="D19" s="429" t="s">
        <v>312</v>
      </c>
      <c r="E19" s="429" t="s">
        <v>344</v>
      </c>
      <c r="F19" s="429" t="s">
        <v>345</v>
      </c>
      <c r="G19" s="429" t="s">
        <v>346</v>
      </c>
      <c r="H19" s="429" t="s">
        <v>305</v>
      </c>
      <c r="I19" s="431" t="s">
        <v>347</v>
      </c>
      <c r="J19" s="429" t="s">
        <v>307</v>
      </c>
      <c r="K19" s="432">
        <v>45515</v>
      </c>
      <c r="M19" s="8"/>
      <c r="N19" s="8"/>
    </row>
    <row r="20" spans="1:14" s="26" customFormat="1">
      <c r="A20" s="410">
        <v>2023.3</v>
      </c>
      <c r="B20" s="421" t="s">
        <v>282</v>
      </c>
      <c r="C20" s="413" t="s">
        <v>309</v>
      </c>
      <c r="D20" s="413" t="s">
        <v>310</v>
      </c>
      <c r="E20" s="413" t="s">
        <v>310</v>
      </c>
      <c r="F20" s="413" t="s">
        <v>310</v>
      </c>
      <c r="G20" s="413" t="s">
        <v>310</v>
      </c>
      <c r="H20" s="413" t="s">
        <v>310</v>
      </c>
      <c r="I20" s="413" t="s">
        <v>310</v>
      </c>
      <c r="J20" s="413" t="s">
        <v>310</v>
      </c>
      <c r="K20" s="423" t="s">
        <v>310</v>
      </c>
      <c r="M20" s="8"/>
      <c r="N20" s="8"/>
    </row>
    <row r="21" spans="1:14" s="26" customFormat="1">
      <c r="A21" s="798" t="s">
        <v>348</v>
      </c>
      <c r="B21" s="798"/>
      <c r="C21" s="798"/>
      <c r="D21" s="426" t="s">
        <v>310</v>
      </c>
      <c r="E21" s="426" t="s">
        <v>310</v>
      </c>
      <c r="F21" s="426" t="s">
        <v>310</v>
      </c>
      <c r="G21" s="426" t="s">
        <v>310</v>
      </c>
      <c r="H21" s="426" t="s">
        <v>310</v>
      </c>
      <c r="I21" s="426" t="s">
        <v>310</v>
      </c>
      <c r="J21" s="426" t="s">
        <v>310</v>
      </c>
      <c r="K21" s="433" t="s">
        <v>310</v>
      </c>
      <c r="M21" s="8"/>
      <c r="N21" s="8"/>
    </row>
    <row r="22" spans="1:14" s="26" customFormat="1" ht="96.6">
      <c r="A22" s="425">
        <v>2024.01</v>
      </c>
      <c r="B22" s="434" t="s">
        <v>282</v>
      </c>
      <c r="C22" s="435" t="s">
        <v>349</v>
      </c>
      <c r="D22" s="436" t="s">
        <v>350</v>
      </c>
      <c r="E22" s="425"/>
      <c r="F22" s="425"/>
      <c r="G22" s="425"/>
      <c r="H22" s="425"/>
      <c r="I22" s="437" t="s">
        <v>351</v>
      </c>
      <c r="J22" s="425" t="s">
        <v>307</v>
      </c>
      <c r="K22" s="438">
        <v>45515</v>
      </c>
      <c r="M22" s="8"/>
      <c r="N22" s="8"/>
    </row>
    <row r="23" spans="1:14" s="26" customFormat="1" ht="386.4">
      <c r="A23" s="425">
        <v>2024.02</v>
      </c>
      <c r="B23" s="434" t="s">
        <v>282</v>
      </c>
      <c r="C23" s="435" t="s">
        <v>352</v>
      </c>
      <c r="D23" s="436"/>
      <c r="E23" s="425"/>
      <c r="F23" s="425"/>
      <c r="G23" s="425"/>
      <c r="H23" s="425"/>
      <c r="I23" s="425" t="s">
        <v>353</v>
      </c>
      <c r="J23" s="425" t="s">
        <v>307</v>
      </c>
      <c r="K23" s="425" t="s">
        <v>321</v>
      </c>
      <c r="M23" s="8"/>
      <c r="N23" s="8"/>
    </row>
    <row r="24" spans="1:14" s="26" customFormat="1">
      <c r="A24" s="796" t="s">
        <v>354</v>
      </c>
      <c r="B24" s="796"/>
      <c r="C24" s="796"/>
      <c r="D24" s="439" t="s">
        <v>310</v>
      </c>
      <c r="E24" s="439" t="s">
        <v>310</v>
      </c>
      <c r="F24" s="439" t="s">
        <v>310</v>
      </c>
      <c r="G24" s="439" t="s">
        <v>310</v>
      </c>
      <c r="H24" s="439" t="s">
        <v>310</v>
      </c>
      <c r="I24" s="439" t="s">
        <v>310</v>
      </c>
      <c r="J24" s="439" t="s">
        <v>310</v>
      </c>
      <c r="K24" s="433" t="s">
        <v>310</v>
      </c>
      <c r="M24" s="8"/>
      <c r="N24" s="8"/>
    </row>
    <row r="25" spans="1:14" s="26" customFormat="1" ht="124.2">
      <c r="A25" s="440">
        <v>2024.03</v>
      </c>
      <c r="B25" s="441" t="s">
        <v>283</v>
      </c>
      <c r="C25" s="442" t="s">
        <v>355</v>
      </c>
      <c r="D25" s="443" t="s">
        <v>312</v>
      </c>
      <c r="E25" s="444" t="s">
        <v>344</v>
      </c>
      <c r="F25" s="444" t="s">
        <v>356</v>
      </c>
      <c r="G25" s="445" t="s">
        <v>357</v>
      </c>
      <c r="H25" s="444" t="s">
        <v>305</v>
      </c>
      <c r="I25" s="440" t="s">
        <v>358</v>
      </c>
      <c r="J25" s="440" t="s">
        <v>307</v>
      </c>
      <c r="K25" s="440" t="s">
        <v>321</v>
      </c>
      <c r="M25" s="8"/>
      <c r="N25" s="8"/>
    </row>
    <row r="26" spans="1:14" s="26" customFormat="1">
      <c r="A26" s="425">
        <v>2024.04</v>
      </c>
      <c r="B26" s="434" t="s">
        <v>283</v>
      </c>
      <c r="C26" s="425" t="s">
        <v>309</v>
      </c>
      <c r="D26" s="436"/>
      <c r="E26" s="425"/>
      <c r="F26" s="425"/>
      <c r="G26" s="425"/>
      <c r="H26" s="425"/>
      <c r="I26" s="425"/>
      <c r="J26" s="425"/>
      <c r="K26" s="425"/>
      <c r="M26" s="8"/>
      <c r="N26" s="8"/>
    </row>
    <row r="27" spans="1:14" s="26" customFormat="1">
      <c r="A27" s="796" t="s">
        <v>359</v>
      </c>
      <c r="B27" s="797"/>
      <c r="C27" s="796"/>
      <c r="D27" s="439" t="s">
        <v>310</v>
      </c>
      <c r="E27" s="439" t="s">
        <v>310</v>
      </c>
      <c r="F27" s="439" t="s">
        <v>310</v>
      </c>
      <c r="G27" s="439" t="s">
        <v>310</v>
      </c>
      <c r="H27" s="439" t="s">
        <v>310</v>
      </c>
      <c r="I27" s="439" t="s">
        <v>310</v>
      </c>
      <c r="J27" s="439" t="s">
        <v>310</v>
      </c>
      <c r="K27" s="433" t="s">
        <v>310</v>
      </c>
      <c r="M27" s="8"/>
      <c r="N27" s="8"/>
    </row>
    <row r="28" spans="1:14" s="26" customFormat="1" ht="289.8">
      <c r="A28" s="678">
        <v>2025.1</v>
      </c>
      <c r="B28" s="434" t="s">
        <v>283</v>
      </c>
      <c r="C28" s="680" t="s">
        <v>360</v>
      </c>
      <c r="D28" s="429" t="s">
        <v>338</v>
      </c>
      <c r="E28" s="429" t="s">
        <v>361</v>
      </c>
      <c r="F28" s="429" t="s">
        <v>362</v>
      </c>
      <c r="G28" s="429" t="s">
        <v>363</v>
      </c>
      <c r="H28" s="429" t="s">
        <v>305</v>
      </c>
      <c r="I28" s="431"/>
      <c r="J28" s="429" t="s">
        <v>364</v>
      </c>
      <c r="K28" s="432"/>
      <c r="M28" s="8"/>
      <c r="N28" s="8"/>
    </row>
    <row r="29" spans="1:14" s="26" customFormat="1" ht="193.2">
      <c r="A29" s="678">
        <v>2025.2</v>
      </c>
      <c r="B29" s="434" t="s">
        <v>283</v>
      </c>
      <c r="C29" s="680" t="s">
        <v>365</v>
      </c>
      <c r="D29" s="429" t="s">
        <v>338</v>
      </c>
      <c r="E29" s="429" t="s">
        <v>366</v>
      </c>
      <c r="F29" s="429" t="s">
        <v>367</v>
      </c>
      <c r="G29" s="429" t="s">
        <v>368</v>
      </c>
      <c r="H29" s="429" t="s">
        <v>305</v>
      </c>
      <c r="I29" s="431"/>
      <c r="J29" s="429" t="s">
        <v>364</v>
      </c>
      <c r="K29" s="432"/>
      <c r="M29" s="8"/>
      <c r="N29" s="8"/>
    </row>
    <row r="30" spans="1:14" s="26" customFormat="1" ht="179.4">
      <c r="A30" s="678">
        <v>2025.3</v>
      </c>
      <c r="B30" s="434" t="s">
        <v>283</v>
      </c>
      <c r="C30" s="680" t="s">
        <v>400</v>
      </c>
      <c r="D30" s="429" t="s">
        <v>318</v>
      </c>
      <c r="E30" s="429" t="s">
        <v>401</v>
      </c>
      <c r="F30" s="429" t="s">
        <v>402</v>
      </c>
      <c r="G30" s="429" t="s">
        <v>403</v>
      </c>
      <c r="H30" s="429" t="s">
        <v>305</v>
      </c>
      <c r="I30" s="431"/>
      <c r="J30" s="429" t="s">
        <v>364</v>
      </c>
      <c r="K30" s="432"/>
      <c r="M30" s="8"/>
      <c r="N30" s="8"/>
    </row>
    <row r="31" spans="1:14" s="26" customFormat="1" ht="123" customHeight="1">
      <c r="A31" s="678">
        <v>2025.4</v>
      </c>
      <c r="B31" s="434" t="s">
        <v>283</v>
      </c>
      <c r="C31" s="680" t="s">
        <v>370</v>
      </c>
      <c r="D31" s="429" t="s">
        <v>338</v>
      </c>
      <c r="E31" s="429" t="s">
        <v>361</v>
      </c>
      <c r="F31" s="429" t="s">
        <v>371</v>
      </c>
      <c r="G31" s="429" t="s">
        <v>372</v>
      </c>
      <c r="H31" s="429" t="s">
        <v>305</v>
      </c>
      <c r="I31" s="431" t="s">
        <v>373</v>
      </c>
      <c r="J31" s="429" t="s">
        <v>330</v>
      </c>
      <c r="K31" s="432" t="s">
        <v>374</v>
      </c>
      <c r="M31" s="8"/>
      <c r="N31" s="8"/>
    </row>
    <row r="32" spans="1:14" s="26" customFormat="1" ht="115.5" customHeight="1">
      <c r="A32" s="678">
        <v>2025.5</v>
      </c>
      <c r="B32" s="434" t="s">
        <v>283</v>
      </c>
      <c r="C32" s="680" t="s">
        <v>2394</v>
      </c>
      <c r="D32" s="429" t="s">
        <v>338</v>
      </c>
      <c r="E32" s="429" t="s">
        <v>361</v>
      </c>
      <c r="F32" s="429" t="s">
        <v>375</v>
      </c>
      <c r="G32" s="429" t="s">
        <v>376</v>
      </c>
      <c r="H32" s="429" t="s">
        <v>305</v>
      </c>
      <c r="I32" s="431" t="s">
        <v>377</v>
      </c>
      <c r="J32" s="429" t="s">
        <v>330</v>
      </c>
      <c r="K32" s="432" t="s">
        <v>374</v>
      </c>
      <c r="M32" s="8"/>
      <c r="N32" s="8"/>
    </row>
    <row r="33" spans="1:14" s="26" customFormat="1" ht="331.2">
      <c r="A33" s="678">
        <v>2025.6</v>
      </c>
      <c r="B33" s="434" t="s">
        <v>283</v>
      </c>
      <c r="C33" s="680" t="s">
        <v>378</v>
      </c>
      <c r="D33" s="429" t="s">
        <v>312</v>
      </c>
      <c r="E33" s="429" t="s">
        <v>379</v>
      </c>
      <c r="F33" s="429" t="s">
        <v>380</v>
      </c>
      <c r="G33" s="429" t="s">
        <v>381</v>
      </c>
      <c r="H33" s="429" t="s">
        <v>305</v>
      </c>
      <c r="I33" s="431"/>
      <c r="J33" s="429" t="s">
        <v>364</v>
      </c>
      <c r="K33" s="432"/>
      <c r="M33" s="8"/>
      <c r="N33" s="8"/>
    </row>
    <row r="34" spans="1:14" s="26" customFormat="1" ht="96.6">
      <c r="A34" s="678">
        <v>2025.7</v>
      </c>
      <c r="B34" s="434" t="s">
        <v>283</v>
      </c>
      <c r="C34" s="680" t="s">
        <v>382</v>
      </c>
      <c r="D34" s="429" t="s">
        <v>383</v>
      </c>
      <c r="E34" s="429" t="s">
        <v>384</v>
      </c>
      <c r="F34" s="429" t="s">
        <v>385</v>
      </c>
      <c r="G34" s="429" t="s">
        <v>386</v>
      </c>
      <c r="H34" s="429" t="s">
        <v>305</v>
      </c>
      <c r="I34" s="431" t="s">
        <v>387</v>
      </c>
      <c r="J34" s="429" t="s">
        <v>330</v>
      </c>
      <c r="K34" s="432" t="s">
        <v>374</v>
      </c>
      <c r="M34" s="8"/>
      <c r="N34" s="8"/>
    </row>
    <row r="35" spans="1:14" s="26" customFormat="1" ht="124.2">
      <c r="A35" s="678">
        <v>2025.8</v>
      </c>
      <c r="B35" s="434" t="s">
        <v>283</v>
      </c>
      <c r="C35" s="680" t="s">
        <v>388</v>
      </c>
      <c r="D35" s="429" t="s">
        <v>389</v>
      </c>
      <c r="E35" s="429" t="s">
        <v>390</v>
      </c>
      <c r="F35" s="429" t="s">
        <v>391</v>
      </c>
      <c r="G35" s="429" t="s">
        <v>392</v>
      </c>
      <c r="H35" s="429" t="s">
        <v>305</v>
      </c>
      <c r="I35" s="431"/>
      <c r="J35" s="429" t="s">
        <v>364</v>
      </c>
      <c r="K35" s="432"/>
      <c r="M35" s="8"/>
      <c r="N35" s="8"/>
    </row>
    <row r="36" spans="1:14" s="26" customFormat="1" ht="207">
      <c r="A36" s="678">
        <v>2025.9</v>
      </c>
      <c r="B36" s="434" t="s">
        <v>283</v>
      </c>
      <c r="C36" s="680" t="s">
        <v>393</v>
      </c>
      <c r="D36" s="429" t="s">
        <v>394</v>
      </c>
      <c r="E36" s="429" t="s">
        <v>395</v>
      </c>
      <c r="F36" s="429" t="s">
        <v>396</v>
      </c>
      <c r="G36" s="429" t="s">
        <v>397</v>
      </c>
      <c r="H36" s="429" t="s">
        <v>305</v>
      </c>
      <c r="I36" s="431"/>
      <c r="J36" s="429" t="s">
        <v>364</v>
      </c>
      <c r="K36" s="432"/>
      <c r="M36" s="8"/>
      <c r="N36" s="8"/>
    </row>
    <row r="37" spans="1:14" s="26" customFormat="1" ht="303.60000000000002">
      <c r="A37" s="679">
        <v>2025.1</v>
      </c>
      <c r="B37" s="434" t="s">
        <v>282</v>
      </c>
      <c r="C37" s="680" t="s">
        <v>398</v>
      </c>
      <c r="D37" s="429" t="s">
        <v>399</v>
      </c>
      <c r="E37" s="429" t="s">
        <v>126</v>
      </c>
      <c r="F37" s="429"/>
      <c r="G37" s="429"/>
      <c r="H37" s="429"/>
      <c r="I37" s="431"/>
      <c r="J37" s="429" t="s">
        <v>364</v>
      </c>
      <c r="K37" s="432"/>
      <c r="M37" s="8"/>
      <c r="N37" s="8"/>
    </row>
    <row r="38" spans="1:14" s="26" customFormat="1">
      <c r="A38" s="679"/>
      <c r="B38" s="434"/>
      <c r="C38" s="680"/>
      <c r="D38" s="429"/>
      <c r="E38" s="429"/>
      <c r="F38" s="429"/>
      <c r="G38" s="429"/>
      <c r="H38" s="429"/>
      <c r="I38" s="431"/>
      <c r="J38" s="429"/>
      <c r="K38" s="432"/>
      <c r="M38" s="8"/>
      <c r="N38" s="8"/>
    </row>
    <row r="39" spans="1:14" s="26" customFormat="1">
      <c r="A39" s="679"/>
      <c r="B39" s="434"/>
      <c r="C39" s="680"/>
      <c r="D39" s="429"/>
      <c r="E39" s="429"/>
      <c r="F39" s="429"/>
      <c r="G39" s="429"/>
      <c r="H39" s="429"/>
      <c r="I39" s="431"/>
      <c r="J39" s="429"/>
      <c r="K39" s="432"/>
      <c r="M39" s="8"/>
      <c r="N39" s="8"/>
    </row>
    <row r="40" spans="1:14" s="26" customFormat="1">
      <c r="B40" s="28"/>
      <c r="D40" s="29"/>
      <c r="M40" s="8"/>
      <c r="N40" s="8"/>
    </row>
    <row r="41" spans="1:14" s="26" customFormat="1">
      <c r="B41" s="28"/>
      <c r="D41" s="29"/>
      <c r="M41" s="8"/>
      <c r="N41" s="8"/>
    </row>
    <row r="42" spans="1:14" s="26" customFormat="1">
      <c r="B42" s="28"/>
      <c r="D42" s="29"/>
      <c r="M42" s="8"/>
      <c r="N42" s="8"/>
    </row>
    <row r="43" spans="1:14" s="26" customFormat="1">
      <c r="B43" s="28"/>
      <c r="D43" s="29"/>
      <c r="M43" s="8"/>
      <c r="N43" s="8"/>
    </row>
    <row r="44" spans="1:14" s="26" customFormat="1">
      <c r="B44" s="28"/>
      <c r="D44" s="29"/>
      <c r="M44" s="8"/>
      <c r="N44" s="8"/>
    </row>
    <row r="45" spans="1:14">
      <c r="B45" s="28"/>
    </row>
    <row r="46" spans="1:14">
      <c r="B46" s="28"/>
    </row>
    <row r="47" spans="1:14">
      <c r="B47" s="28"/>
    </row>
    <row r="48" spans="1:14">
      <c r="B48" s="28"/>
    </row>
    <row r="49" spans="2:2">
      <c r="B49" s="28"/>
    </row>
    <row r="50" spans="2:2">
      <c r="B50" s="28"/>
    </row>
    <row r="51" spans="2:2">
      <c r="B51" s="28"/>
    </row>
    <row r="52" spans="2:2">
      <c r="B52" s="28"/>
    </row>
    <row r="53" spans="2:2">
      <c r="B53" s="28"/>
    </row>
    <row r="54" spans="2:2">
      <c r="B54" s="28"/>
    </row>
    <row r="55" spans="2:2">
      <c r="B55" s="28"/>
    </row>
    <row r="56" spans="2:2">
      <c r="B56" s="28"/>
    </row>
    <row r="57" spans="2:2">
      <c r="B57" s="28"/>
    </row>
    <row r="58" spans="2:2">
      <c r="B58" s="28"/>
    </row>
    <row r="59" spans="2:2">
      <c r="B59" s="28"/>
    </row>
    <row r="60" spans="2:2">
      <c r="B60" s="28"/>
    </row>
    <row r="61" spans="2:2">
      <c r="B61" s="28"/>
    </row>
    <row r="62" spans="2:2">
      <c r="B62" s="28"/>
    </row>
    <row r="63" spans="2:2">
      <c r="B63" s="28"/>
    </row>
    <row r="64" spans="2:2">
      <c r="B64" s="28"/>
    </row>
    <row r="65" spans="2:2">
      <c r="B65" s="28"/>
    </row>
    <row r="66" spans="2:2">
      <c r="B66" s="28"/>
    </row>
    <row r="67" spans="2:2">
      <c r="B67" s="28"/>
    </row>
    <row r="68" spans="2:2">
      <c r="B68" s="28"/>
    </row>
    <row r="69" spans="2:2">
      <c r="B69" s="28"/>
    </row>
    <row r="70" spans="2:2">
      <c r="B70" s="28"/>
    </row>
    <row r="71" spans="2:2">
      <c r="B71" s="28"/>
    </row>
    <row r="72" spans="2:2">
      <c r="B72" s="28"/>
    </row>
    <row r="73" spans="2:2">
      <c r="B73" s="28"/>
    </row>
    <row r="74" spans="2:2">
      <c r="B74" s="28"/>
    </row>
    <row r="75" spans="2:2">
      <c r="B75" s="28"/>
    </row>
    <row r="76" spans="2:2">
      <c r="B76" s="28"/>
    </row>
    <row r="77" spans="2:2">
      <c r="B77" s="28"/>
    </row>
    <row r="78" spans="2:2">
      <c r="B78" s="28"/>
    </row>
    <row r="79" spans="2:2">
      <c r="B79" s="28"/>
    </row>
    <row r="80" spans="2:2">
      <c r="B80" s="28"/>
    </row>
    <row r="81" spans="2:2">
      <c r="B81" s="28"/>
    </row>
    <row r="82" spans="2:2">
      <c r="B82" s="28"/>
    </row>
    <row r="83" spans="2:2">
      <c r="B83" s="28"/>
    </row>
    <row r="84" spans="2:2">
      <c r="B84" s="28"/>
    </row>
    <row r="85" spans="2:2">
      <c r="B85" s="28"/>
    </row>
    <row r="86" spans="2:2">
      <c r="B86" s="28"/>
    </row>
    <row r="87" spans="2:2">
      <c r="B87" s="28"/>
    </row>
    <row r="88" spans="2:2">
      <c r="B88" s="28"/>
    </row>
    <row r="89" spans="2:2">
      <c r="B89" s="28"/>
    </row>
    <row r="90" spans="2:2">
      <c r="B90" s="28"/>
    </row>
    <row r="91" spans="2:2">
      <c r="B91" s="28"/>
    </row>
    <row r="92" spans="2:2">
      <c r="B92" s="28"/>
    </row>
    <row r="93" spans="2:2">
      <c r="B93" s="28"/>
    </row>
    <row r="94" spans="2:2">
      <c r="B94" s="28"/>
    </row>
    <row r="95" spans="2:2">
      <c r="B95" s="28"/>
    </row>
    <row r="96" spans="2:2">
      <c r="B96" s="28"/>
    </row>
    <row r="97" spans="2:2">
      <c r="B97" s="28"/>
    </row>
    <row r="98" spans="2:2">
      <c r="B98" s="28"/>
    </row>
    <row r="99" spans="2:2">
      <c r="B99" s="28"/>
    </row>
    <row r="100" spans="2:2">
      <c r="B100" s="28"/>
    </row>
    <row r="101" spans="2:2">
      <c r="B101" s="28"/>
    </row>
    <row r="102" spans="2:2">
      <c r="B102" s="28"/>
    </row>
    <row r="103" spans="2:2">
      <c r="B103" s="28"/>
    </row>
    <row r="104" spans="2:2">
      <c r="B104" s="28"/>
    </row>
    <row r="105" spans="2:2">
      <c r="B105" s="28"/>
    </row>
    <row r="106" spans="2:2">
      <c r="B106" s="28"/>
    </row>
    <row r="107" spans="2:2">
      <c r="B107" s="28"/>
    </row>
    <row r="108" spans="2:2">
      <c r="B108" s="28"/>
    </row>
    <row r="109" spans="2:2">
      <c r="B109" s="28"/>
    </row>
    <row r="110" spans="2:2">
      <c r="B110" s="28"/>
    </row>
    <row r="111" spans="2:2">
      <c r="B111" s="28"/>
    </row>
    <row r="112" spans="2:2">
      <c r="B112" s="28"/>
    </row>
    <row r="113" spans="2:14">
      <c r="B113" s="28"/>
    </row>
    <row r="114" spans="2:14">
      <c r="B114" s="28"/>
    </row>
    <row r="115" spans="2:14">
      <c r="B115" s="28"/>
    </row>
    <row r="116" spans="2:14">
      <c r="B116" s="28"/>
    </row>
    <row r="117" spans="2:14">
      <c r="B117" s="28"/>
    </row>
    <row r="118" spans="2:14">
      <c r="B118" s="28"/>
    </row>
    <row r="119" spans="2:14">
      <c r="B119" s="28"/>
    </row>
    <row r="120" spans="2:14">
      <c r="B120" s="28"/>
    </row>
    <row r="121" spans="2:14">
      <c r="B121" s="28"/>
    </row>
    <row r="122" spans="2:14">
      <c r="B122" s="222"/>
    </row>
    <row r="123" spans="2:14">
      <c r="B123" s="223"/>
    </row>
    <row r="124" spans="2:14">
      <c r="B124" s="223"/>
    </row>
    <row r="125" spans="2:14" s="26" customFormat="1">
      <c r="B125" s="223"/>
      <c r="D125" s="29"/>
      <c r="M125" s="8"/>
      <c r="N125" s="8"/>
    </row>
    <row r="126" spans="2:14" s="26" customFormat="1">
      <c r="B126" s="223"/>
      <c r="D126" s="29"/>
      <c r="M126" s="8"/>
      <c r="N126" s="8"/>
    </row>
    <row r="127" spans="2:14" s="26" customFormat="1">
      <c r="B127" s="223"/>
      <c r="D127" s="29"/>
      <c r="M127" s="8"/>
      <c r="N127" s="8"/>
    </row>
    <row r="128" spans="2:14" s="26" customFormat="1">
      <c r="B128" s="223"/>
      <c r="D128" s="29"/>
      <c r="M128" s="8"/>
      <c r="N128" s="8"/>
    </row>
    <row r="129" spans="2:14" s="26" customFormat="1">
      <c r="B129" s="223"/>
      <c r="D129" s="29"/>
      <c r="M129" s="8"/>
      <c r="N129" s="8"/>
    </row>
    <row r="130" spans="2:14" s="26" customFormat="1">
      <c r="B130" s="223"/>
      <c r="D130" s="29"/>
      <c r="M130" s="8"/>
      <c r="N130" s="8"/>
    </row>
    <row r="131" spans="2:14" s="26" customFormat="1">
      <c r="B131" s="223"/>
      <c r="D131" s="29"/>
      <c r="M131" s="8"/>
      <c r="N131" s="8"/>
    </row>
    <row r="132" spans="2:14" s="26" customFormat="1">
      <c r="B132" s="223"/>
      <c r="D132" s="29"/>
      <c r="M132" s="8"/>
      <c r="N132" s="8"/>
    </row>
    <row r="133" spans="2:14" s="26" customFormat="1">
      <c r="B133" s="223"/>
      <c r="D133" s="29"/>
      <c r="M133" s="8"/>
      <c r="N133" s="8"/>
    </row>
    <row r="134" spans="2:14" s="26" customFormat="1">
      <c r="B134" s="223"/>
      <c r="D134" s="29"/>
      <c r="M134" s="8"/>
      <c r="N134" s="8"/>
    </row>
    <row r="135" spans="2:14" s="26" customFormat="1">
      <c r="B135" s="223"/>
      <c r="D135" s="29"/>
      <c r="M135" s="8"/>
      <c r="N135" s="8"/>
    </row>
    <row r="136" spans="2:14" s="26" customFormat="1">
      <c r="B136" s="223"/>
      <c r="D136" s="29"/>
      <c r="M136" s="8"/>
      <c r="N136" s="8"/>
    </row>
    <row r="137" spans="2:14" s="26" customFormat="1">
      <c r="B137" s="223"/>
      <c r="D137" s="29"/>
      <c r="M137" s="8"/>
      <c r="N137" s="8"/>
    </row>
    <row r="138" spans="2:14" s="26" customFormat="1">
      <c r="B138" s="223"/>
      <c r="D138" s="29"/>
      <c r="M138" s="8"/>
      <c r="N138" s="8"/>
    </row>
    <row r="139" spans="2:14" s="26" customFormat="1">
      <c r="B139" s="223"/>
      <c r="D139" s="29"/>
      <c r="M139" s="8"/>
      <c r="N139" s="8"/>
    </row>
    <row r="140" spans="2:14" s="26" customFormat="1">
      <c r="B140" s="223"/>
      <c r="D140" s="29"/>
      <c r="M140" s="8"/>
      <c r="N140" s="8"/>
    </row>
    <row r="141" spans="2:14" s="26" customFormat="1">
      <c r="B141" s="223"/>
      <c r="D141" s="29"/>
      <c r="M141" s="8"/>
      <c r="N141" s="8"/>
    </row>
    <row r="142" spans="2:14" s="26" customFormat="1">
      <c r="B142" s="223"/>
      <c r="D142" s="29"/>
      <c r="M142" s="8"/>
      <c r="N142" s="8"/>
    </row>
    <row r="143" spans="2:14" s="26" customFormat="1">
      <c r="B143" s="223"/>
      <c r="D143" s="29"/>
      <c r="M143" s="8"/>
      <c r="N143" s="8"/>
    </row>
    <row r="144" spans="2:14" s="26" customFormat="1">
      <c r="B144" s="223"/>
      <c r="D144" s="29"/>
      <c r="M144" s="8"/>
      <c r="N144" s="8"/>
    </row>
    <row r="145" spans="2:14" s="26" customFormat="1">
      <c r="B145" s="223"/>
      <c r="D145" s="29"/>
      <c r="M145" s="8"/>
      <c r="N145" s="8"/>
    </row>
    <row r="146" spans="2:14" s="26" customFormat="1">
      <c r="B146" s="223"/>
      <c r="D146" s="29"/>
      <c r="M146" s="8"/>
      <c r="N146" s="8"/>
    </row>
    <row r="147" spans="2:14" s="26" customFormat="1">
      <c r="B147" s="223"/>
      <c r="D147" s="29"/>
      <c r="M147" s="8"/>
      <c r="N147" s="8"/>
    </row>
    <row r="148" spans="2:14" s="26" customFormat="1">
      <c r="B148" s="223"/>
      <c r="D148" s="29"/>
      <c r="M148" s="8"/>
      <c r="N148" s="8"/>
    </row>
    <row r="149" spans="2:14" s="26" customFormat="1">
      <c r="B149" s="223"/>
      <c r="D149" s="29"/>
      <c r="M149" s="8"/>
      <c r="N149" s="8"/>
    </row>
    <row r="150" spans="2:14" s="26" customFormat="1">
      <c r="B150" s="223"/>
      <c r="D150" s="29"/>
      <c r="M150" s="8"/>
      <c r="N150" s="8"/>
    </row>
    <row r="151" spans="2:14" s="26" customFormat="1">
      <c r="B151" s="223"/>
      <c r="D151" s="29"/>
      <c r="M151" s="8"/>
      <c r="N151" s="8"/>
    </row>
    <row r="152" spans="2:14" s="26" customFormat="1">
      <c r="B152" s="223"/>
      <c r="D152" s="29"/>
      <c r="M152" s="8"/>
      <c r="N152" s="8"/>
    </row>
    <row r="153" spans="2:14" s="26" customFormat="1">
      <c r="B153" s="223"/>
      <c r="D153" s="29"/>
      <c r="M153" s="8"/>
      <c r="N153" s="8"/>
    </row>
    <row r="154" spans="2:14" s="26" customFormat="1">
      <c r="B154" s="223"/>
      <c r="D154" s="29"/>
      <c r="M154" s="8"/>
      <c r="N154" s="8"/>
    </row>
    <row r="155" spans="2:14" s="26" customFormat="1">
      <c r="B155" s="223"/>
      <c r="D155" s="29"/>
      <c r="M155" s="8"/>
      <c r="N155" s="8"/>
    </row>
    <row r="156" spans="2:14" s="26" customFormat="1">
      <c r="B156" s="223"/>
      <c r="D156" s="29"/>
      <c r="M156" s="8"/>
      <c r="N156" s="8"/>
    </row>
    <row r="157" spans="2:14" s="26" customFormat="1">
      <c r="B157" s="223"/>
      <c r="D157" s="29"/>
      <c r="M157" s="8"/>
      <c r="N157" s="8"/>
    </row>
    <row r="158" spans="2:14" s="26" customFormat="1">
      <c r="B158" s="223"/>
      <c r="D158" s="29"/>
      <c r="M158" s="8"/>
      <c r="N158" s="8"/>
    </row>
    <row r="159" spans="2:14" s="26" customFormat="1">
      <c r="B159" s="223"/>
      <c r="D159" s="29"/>
      <c r="M159" s="8"/>
      <c r="N159" s="8"/>
    </row>
    <row r="160" spans="2:14" s="26" customFormat="1">
      <c r="B160" s="223"/>
      <c r="D160" s="29"/>
      <c r="M160" s="8"/>
      <c r="N160" s="8"/>
    </row>
    <row r="161" spans="2:14" s="26" customFormat="1">
      <c r="B161" s="223"/>
      <c r="D161" s="29"/>
      <c r="M161" s="8"/>
      <c r="N161" s="8"/>
    </row>
    <row r="162" spans="2:14" s="26" customFormat="1">
      <c r="B162" s="223"/>
      <c r="D162" s="29"/>
      <c r="M162" s="8"/>
      <c r="N162" s="8"/>
    </row>
    <row r="163" spans="2:14" s="26" customFormat="1">
      <c r="B163" s="223"/>
      <c r="D163" s="29"/>
      <c r="M163" s="8"/>
      <c r="N163" s="8"/>
    </row>
    <row r="164" spans="2:14" s="26" customFormat="1">
      <c r="B164" s="223"/>
      <c r="D164" s="29"/>
      <c r="M164" s="8"/>
      <c r="N164" s="8"/>
    </row>
    <row r="165" spans="2:14" s="26" customFormat="1">
      <c r="B165" s="223"/>
      <c r="D165" s="29"/>
      <c r="M165" s="8"/>
      <c r="N165" s="8"/>
    </row>
    <row r="166" spans="2:14" s="26" customFormat="1">
      <c r="B166" s="223"/>
      <c r="D166" s="29"/>
      <c r="M166" s="8"/>
      <c r="N166" s="8"/>
    </row>
    <row r="167" spans="2:14" s="26" customFormat="1">
      <c r="B167" s="223"/>
      <c r="D167" s="29"/>
      <c r="M167" s="8"/>
      <c r="N167" s="8"/>
    </row>
    <row r="168" spans="2:14" s="26" customFormat="1">
      <c r="B168" s="223"/>
      <c r="D168" s="29"/>
      <c r="M168" s="8"/>
      <c r="N168" s="8"/>
    </row>
    <row r="169" spans="2:14" s="26" customFormat="1">
      <c r="B169" s="223"/>
      <c r="D169" s="29"/>
      <c r="M169" s="8"/>
      <c r="N169" s="8"/>
    </row>
    <row r="170" spans="2:14" s="26" customFormat="1">
      <c r="B170" s="223"/>
      <c r="D170" s="29"/>
      <c r="M170" s="8"/>
      <c r="N170" s="8"/>
    </row>
    <row r="171" spans="2:14" s="26" customFormat="1">
      <c r="B171" s="223"/>
      <c r="D171" s="29"/>
      <c r="M171" s="8"/>
      <c r="N171" s="8"/>
    </row>
    <row r="172" spans="2:14" s="26" customFormat="1">
      <c r="B172" s="223"/>
      <c r="D172" s="29"/>
      <c r="M172" s="8"/>
      <c r="N172" s="8"/>
    </row>
    <row r="173" spans="2:14" s="26" customFormat="1">
      <c r="B173" s="223"/>
      <c r="D173" s="29"/>
      <c r="M173" s="8"/>
      <c r="N173" s="8"/>
    </row>
    <row r="174" spans="2:14" s="26" customFormat="1">
      <c r="B174" s="223"/>
      <c r="D174" s="29"/>
      <c r="M174" s="8"/>
      <c r="N174" s="8"/>
    </row>
    <row r="175" spans="2:14" s="26" customFormat="1">
      <c r="B175" s="223"/>
      <c r="D175" s="29"/>
      <c r="M175" s="8"/>
      <c r="N175" s="8"/>
    </row>
    <row r="176" spans="2:14" s="26" customFormat="1">
      <c r="B176" s="223"/>
      <c r="D176" s="29"/>
      <c r="M176" s="8"/>
      <c r="N176" s="8"/>
    </row>
    <row r="177" spans="2:14" s="26" customFormat="1">
      <c r="B177" s="223"/>
      <c r="D177" s="29"/>
      <c r="M177" s="8"/>
      <c r="N177" s="8"/>
    </row>
    <row r="178" spans="2:14" s="26" customFormat="1">
      <c r="B178" s="223"/>
      <c r="D178" s="29"/>
      <c r="M178" s="8"/>
      <c r="N178" s="8"/>
    </row>
    <row r="179" spans="2:14" s="26" customFormat="1">
      <c r="B179" s="223"/>
      <c r="D179" s="29"/>
      <c r="M179" s="8"/>
      <c r="N179" s="8"/>
    </row>
    <row r="180" spans="2:14" s="26" customFormat="1">
      <c r="B180" s="223"/>
      <c r="D180" s="29"/>
      <c r="M180" s="8"/>
      <c r="N180" s="8"/>
    </row>
    <row r="181" spans="2:14" s="26" customFormat="1">
      <c r="B181" s="223"/>
      <c r="D181" s="29"/>
      <c r="M181" s="8"/>
      <c r="N181" s="8"/>
    </row>
    <row r="182" spans="2:14" s="26" customFormat="1">
      <c r="B182" s="223"/>
      <c r="D182" s="29"/>
      <c r="M182" s="8"/>
      <c r="N182" s="8"/>
    </row>
    <row r="183" spans="2:14" s="26" customFormat="1">
      <c r="B183" s="223"/>
      <c r="D183" s="29"/>
      <c r="M183" s="8"/>
      <c r="N183" s="8"/>
    </row>
    <row r="184" spans="2:14" s="26" customFormat="1">
      <c r="B184" s="223"/>
      <c r="D184" s="29"/>
      <c r="M184" s="8"/>
      <c r="N184" s="8"/>
    </row>
    <row r="185" spans="2:14" s="26" customFormat="1">
      <c r="B185" s="223"/>
      <c r="D185" s="29"/>
      <c r="M185" s="8"/>
      <c r="N185" s="8"/>
    </row>
    <row r="186" spans="2:14" s="26" customFormat="1">
      <c r="B186" s="223"/>
      <c r="D186" s="29"/>
      <c r="M186" s="8"/>
      <c r="N186" s="8"/>
    </row>
    <row r="187" spans="2:14" s="26" customFormat="1">
      <c r="B187" s="223"/>
      <c r="D187" s="29"/>
      <c r="M187" s="8"/>
      <c r="N187" s="8"/>
    </row>
    <row r="188" spans="2:14" s="26" customFormat="1">
      <c r="B188" s="223"/>
      <c r="D188" s="29"/>
      <c r="M188" s="8"/>
      <c r="N188" s="8"/>
    </row>
    <row r="189" spans="2:14" s="26" customFormat="1">
      <c r="B189" s="223"/>
      <c r="D189" s="29"/>
      <c r="M189" s="8"/>
      <c r="N189" s="8"/>
    </row>
    <row r="190" spans="2:14" s="26" customFormat="1">
      <c r="B190" s="223"/>
      <c r="D190" s="29"/>
      <c r="M190" s="8"/>
      <c r="N190" s="8"/>
    </row>
    <row r="191" spans="2:14" s="26" customFormat="1">
      <c r="B191" s="223"/>
      <c r="D191" s="29"/>
      <c r="M191" s="8"/>
      <c r="N191" s="8"/>
    </row>
    <row r="192" spans="2:14" s="26" customFormat="1">
      <c r="B192" s="223"/>
      <c r="D192" s="29"/>
      <c r="M192" s="8"/>
      <c r="N192" s="8"/>
    </row>
    <row r="193" spans="2:14" s="26" customFormat="1">
      <c r="B193" s="223"/>
      <c r="D193" s="29"/>
      <c r="M193" s="8"/>
      <c r="N193" s="8"/>
    </row>
    <row r="194" spans="2:14" s="26" customFormat="1">
      <c r="B194" s="223"/>
      <c r="D194" s="29"/>
      <c r="M194" s="8"/>
      <c r="N194" s="8"/>
    </row>
    <row r="195" spans="2:14" s="26" customFormat="1">
      <c r="B195" s="223"/>
      <c r="D195" s="29"/>
      <c r="M195" s="8"/>
      <c r="N195" s="8"/>
    </row>
    <row r="196" spans="2:14" s="26" customFormat="1">
      <c r="B196" s="223"/>
      <c r="D196" s="29"/>
      <c r="M196" s="8"/>
      <c r="N196" s="8"/>
    </row>
    <row r="197" spans="2:14" s="26" customFormat="1">
      <c r="B197" s="223"/>
      <c r="D197" s="29"/>
      <c r="M197" s="8"/>
      <c r="N197" s="8"/>
    </row>
    <row r="198" spans="2:14" s="26" customFormat="1">
      <c r="B198" s="223"/>
      <c r="D198" s="29"/>
      <c r="M198" s="8"/>
      <c r="N198" s="8"/>
    </row>
    <row r="199" spans="2:14" s="26" customFormat="1">
      <c r="B199" s="223"/>
      <c r="D199" s="29"/>
      <c r="M199" s="8"/>
      <c r="N199" s="8"/>
    </row>
    <row r="200" spans="2:14" s="26" customFormat="1">
      <c r="B200" s="223"/>
      <c r="D200" s="29"/>
      <c r="M200" s="8"/>
      <c r="N200" s="8"/>
    </row>
    <row r="201" spans="2:14" s="26" customFormat="1">
      <c r="B201" s="223"/>
      <c r="D201" s="29"/>
      <c r="M201" s="8"/>
      <c r="N201" s="8"/>
    </row>
    <row r="202" spans="2:14" s="26" customFormat="1">
      <c r="B202" s="223"/>
      <c r="D202" s="29"/>
      <c r="M202" s="8"/>
      <c r="N202" s="8"/>
    </row>
    <row r="203" spans="2:14" s="26" customFormat="1">
      <c r="B203" s="223"/>
      <c r="D203" s="29"/>
      <c r="M203" s="8"/>
      <c r="N203" s="8"/>
    </row>
    <row r="204" spans="2:14" s="26" customFormat="1">
      <c r="B204" s="223"/>
      <c r="D204" s="29"/>
      <c r="M204" s="8"/>
      <c r="N204" s="8"/>
    </row>
    <row r="205" spans="2:14" s="26" customFormat="1">
      <c r="B205" s="223"/>
      <c r="D205" s="29"/>
      <c r="M205" s="8"/>
      <c r="N205" s="8"/>
    </row>
    <row r="206" spans="2:14" s="26" customFormat="1">
      <c r="B206" s="223"/>
      <c r="D206" s="29"/>
      <c r="M206" s="8"/>
      <c r="N206" s="8"/>
    </row>
    <row r="207" spans="2:14" s="26" customFormat="1">
      <c r="B207" s="223"/>
      <c r="D207" s="29"/>
      <c r="M207" s="8"/>
      <c r="N207" s="8"/>
    </row>
    <row r="208" spans="2:14" s="26" customFormat="1">
      <c r="B208" s="223"/>
      <c r="D208" s="29"/>
      <c r="M208" s="8"/>
      <c r="N208" s="8"/>
    </row>
    <row r="209" spans="2:14" s="26" customFormat="1">
      <c r="B209" s="223"/>
      <c r="D209" s="29"/>
      <c r="M209" s="8"/>
      <c r="N209" s="8"/>
    </row>
    <row r="210" spans="2:14" s="26" customFormat="1">
      <c r="B210" s="223"/>
      <c r="D210" s="29"/>
      <c r="M210" s="8"/>
      <c r="N210" s="8"/>
    </row>
    <row r="211" spans="2:14" s="26" customFormat="1">
      <c r="B211" s="223"/>
      <c r="D211" s="29"/>
      <c r="M211" s="8"/>
      <c r="N211" s="8"/>
    </row>
    <row r="212" spans="2:14" s="26" customFormat="1">
      <c r="B212" s="223"/>
      <c r="D212" s="29"/>
      <c r="M212" s="8"/>
      <c r="N212" s="8"/>
    </row>
    <row r="213" spans="2:14" s="26" customFormat="1">
      <c r="B213" s="223"/>
      <c r="D213" s="29"/>
      <c r="M213" s="8"/>
      <c r="N213" s="8"/>
    </row>
    <row r="214" spans="2:14" s="26" customFormat="1">
      <c r="B214" s="223"/>
      <c r="D214" s="29"/>
      <c r="M214" s="8"/>
      <c r="N214" s="8"/>
    </row>
    <row r="215" spans="2:14" s="26" customFormat="1">
      <c r="B215" s="223"/>
      <c r="D215" s="29"/>
      <c r="M215" s="8"/>
      <c r="N215" s="8"/>
    </row>
    <row r="216" spans="2:14" s="26" customFormat="1">
      <c r="B216" s="223"/>
      <c r="D216" s="29"/>
      <c r="M216" s="8"/>
      <c r="N216" s="8"/>
    </row>
    <row r="217" spans="2:14" s="26" customFormat="1">
      <c r="B217" s="223"/>
      <c r="D217" s="29"/>
      <c r="M217" s="8"/>
      <c r="N217" s="8"/>
    </row>
    <row r="218" spans="2:14" s="26" customFormat="1">
      <c r="B218" s="223"/>
      <c r="D218" s="29"/>
      <c r="M218" s="8"/>
      <c r="N218" s="8"/>
    </row>
    <row r="219" spans="2:14" s="26" customFormat="1">
      <c r="B219" s="223"/>
      <c r="D219" s="29"/>
      <c r="M219" s="8"/>
      <c r="N219" s="8"/>
    </row>
    <row r="220" spans="2:14" s="26" customFormat="1">
      <c r="B220" s="223"/>
      <c r="D220" s="29"/>
      <c r="M220" s="8"/>
      <c r="N220" s="8"/>
    </row>
    <row r="221" spans="2:14" s="26" customFormat="1">
      <c r="B221" s="223"/>
      <c r="D221" s="29"/>
      <c r="M221" s="8"/>
      <c r="N221" s="8"/>
    </row>
    <row r="222" spans="2:14" s="26" customFormat="1">
      <c r="B222" s="223"/>
      <c r="D222" s="29"/>
      <c r="M222" s="8"/>
      <c r="N222" s="8"/>
    </row>
    <row r="223" spans="2:14" s="26" customFormat="1">
      <c r="B223" s="223"/>
      <c r="D223" s="29"/>
      <c r="M223" s="8"/>
      <c r="N223" s="8"/>
    </row>
    <row r="224" spans="2:14" s="26" customFormat="1">
      <c r="B224" s="223"/>
      <c r="D224" s="29"/>
      <c r="M224" s="8"/>
      <c r="N224" s="8"/>
    </row>
    <row r="225" spans="2:14" s="26" customFormat="1">
      <c r="B225" s="223"/>
      <c r="D225" s="29"/>
      <c r="M225" s="8"/>
      <c r="N225" s="8"/>
    </row>
    <row r="226" spans="2:14" s="26" customFormat="1">
      <c r="B226" s="223"/>
      <c r="D226" s="29"/>
      <c r="M226" s="8"/>
      <c r="N226" s="8"/>
    </row>
    <row r="227" spans="2:14" s="26" customFormat="1">
      <c r="B227" s="223"/>
      <c r="D227" s="29"/>
      <c r="M227" s="8"/>
      <c r="N227" s="8"/>
    </row>
    <row r="228" spans="2:14" s="26" customFormat="1">
      <c r="B228" s="223"/>
      <c r="D228" s="29"/>
      <c r="M228" s="8"/>
      <c r="N228" s="8"/>
    </row>
    <row r="229" spans="2:14" s="26" customFormat="1">
      <c r="B229" s="223"/>
      <c r="D229" s="29"/>
      <c r="M229" s="8"/>
      <c r="N229" s="8"/>
    </row>
    <row r="230" spans="2:14" s="26" customFormat="1">
      <c r="B230" s="223"/>
      <c r="D230" s="29"/>
      <c r="M230" s="8"/>
      <c r="N230" s="8"/>
    </row>
    <row r="231" spans="2:14" s="26" customFormat="1">
      <c r="B231" s="223"/>
      <c r="D231" s="29"/>
      <c r="M231" s="8"/>
      <c r="N231" s="8"/>
    </row>
    <row r="232" spans="2:14" s="26" customFormat="1">
      <c r="B232" s="223"/>
      <c r="D232" s="29"/>
      <c r="M232" s="8"/>
      <c r="N232" s="8"/>
    </row>
    <row r="233" spans="2:14" s="26" customFormat="1">
      <c r="B233" s="223"/>
      <c r="D233" s="29"/>
      <c r="M233" s="8"/>
      <c r="N233" s="8"/>
    </row>
    <row r="234" spans="2:14" s="26" customFormat="1">
      <c r="B234" s="223"/>
      <c r="D234" s="29"/>
      <c r="M234" s="8"/>
      <c r="N234" s="8"/>
    </row>
    <row r="235" spans="2:14" s="26" customFormat="1">
      <c r="B235" s="223"/>
      <c r="D235" s="29"/>
      <c r="M235" s="8"/>
      <c r="N235" s="8"/>
    </row>
    <row r="236" spans="2:14" s="26" customFormat="1">
      <c r="B236" s="223"/>
      <c r="D236" s="29"/>
      <c r="M236" s="8"/>
      <c r="N236" s="8"/>
    </row>
    <row r="237" spans="2:14" s="26" customFormat="1">
      <c r="B237" s="223"/>
      <c r="D237" s="29"/>
      <c r="M237" s="8"/>
      <c r="N237" s="8"/>
    </row>
    <row r="238" spans="2:14" s="26" customFormat="1">
      <c r="B238" s="223"/>
      <c r="D238" s="29"/>
      <c r="M238" s="8"/>
      <c r="N238" s="8"/>
    </row>
    <row r="239" spans="2:14" s="26" customFormat="1">
      <c r="B239" s="223"/>
      <c r="D239" s="29"/>
      <c r="M239" s="8"/>
      <c r="N239" s="8"/>
    </row>
    <row r="240" spans="2:14" s="26" customFormat="1">
      <c r="B240" s="223"/>
      <c r="D240" s="29"/>
      <c r="M240" s="8"/>
      <c r="N240" s="8"/>
    </row>
    <row r="241" spans="2:14" s="26" customFormat="1">
      <c r="B241" s="223"/>
      <c r="D241" s="29"/>
      <c r="M241" s="8"/>
      <c r="N241" s="8"/>
    </row>
    <row r="242" spans="2:14" s="26" customFormat="1">
      <c r="B242" s="223"/>
      <c r="D242" s="29"/>
      <c r="M242" s="8"/>
      <c r="N242" s="8"/>
    </row>
    <row r="243" spans="2:14" s="26" customFormat="1">
      <c r="B243" s="223"/>
      <c r="D243" s="29"/>
      <c r="M243" s="8"/>
      <c r="N243" s="8"/>
    </row>
    <row r="244" spans="2:14" s="26" customFormat="1">
      <c r="B244" s="223"/>
      <c r="D244" s="29"/>
      <c r="M244" s="8"/>
      <c r="N244" s="8"/>
    </row>
    <row r="245" spans="2:14" s="26" customFormat="1">
      <c r="B245" s="223"/>
      <c r="D245" s="29"/>
      <c r="M245" s="8"/>
      <c r="N245" s="8"/>
    </row>
    <row r="246" spans="2:14" s="26" customFormat="1">
      <c r="B246" s="223"/>
      <c r="D246" s="29"/>
      <c r="M246" s="8"/>
      <c r="N246" s="8"/>
    </row>
    <row r="247" spans="2:14" s="26" customFormat="1">
      <c r="B247" s="223"/>
      <c r="D247" s="29"/>
      <c r="M247" s="8"/>
      <c r="N247" s="8"/>
    </row>
    <row r="248" spans="2:14" s="26" customFormat="1">
      <c r="B248" s="223"/>
      <c r="D248" s="29"/>
      <c r="M248" s="8"/>
      <c r="N248" s="8"/>
    </row>
    <row r="249" spans="2:14" s="26" customFormat="1">
      <c r="B249" s="223"/>
      <c r="D249" s="29"/>
      <c r="M249" s="8"/>
      <c r="N249" s="8"/>
    </row>
    <row r="250" spans="2:14" s="26" customFormat="1">
      <c r="B250" s="223"/>
      <c r="D250" s="29"/>
      <c r="M250" s="8"/>
      <c r="N250" s="8"/>
    </row>
    <row r="251" spans="2:14" s="26" customFormat="1">
      <c r="B251" s="223"/>
      <c r="D251" s="29"/>
      <c r="M251" s="8"/>
      <c r="N251" s="8"/>
    </row>
    <row r="252" spans="2:14" s="26" customFormat="1">
      <c r="B252" s="223"/>
      <c r="D252" s="29"/>
      <c r="M252" s="8"/>
      <c r="N252" s="8"/>
    </row>
    <row r="253" spans="2:14" s="26" customFormat="1">
      <c r="B253" s="223"/>
      <c r="D253" s="29"/>
      <c r="M253" s="8"/>
      <c r="N253" s="8"/>
    </row>
    <row r="254" spans="2:14" s="26" customFormat="1">
      <c r="B254" s="223"/>
      <c r="D254" s="29"/>
      <c r="M254" s="8"/>
      <c r="N254" s="8"/>
    </row>
    <row r="255" spans="2:14" s="26" customFormat="1">
      <c r="B255" s="223"/>
      <c r="D255" s="29"/>
      <c r="M255" s="8"/>
      <c r="N255" s="8"/>
    </row>
    <row r="256" spans="2:14" s="26" customFormat="1">
      <c r="B256" s="223"/>
      <c r="D256" s="29"/>
      <c r="M256" s="8"/>
      <c r="N256" s="8"/>
    </row>
    <row r="257" spans="2:14" s="26" customFormat="1">
      <c r="B257" s="223"/>
      <c r="D257" s="29"/>
      <c r="M257" s="8"/>
      <c r="N257" s="8"/>
    </row>
    <row r="258" spans="2:14" s="26" customFormat="1">
      <c r="B258" s="223"/>
      <c r="D258" s="29"/>
      <c r="M258" s="8"/>
      <c r="N258" s="8"/>
    </row>
    <row r="259" spans="2:14" s="26" customFormat="1">
      <c r="B259" s="223"/>
      <c r="D259" s="29"/>
      <c r="M259" s="8"/>
      <c r="N259" s="8"/>
    </row>
    <row r="260" spans="2:14" s="26" customFormat="1">
      <c r="B260" s="223"/>
      <c r="D260" s="29"/>
      <c r="M260" s="8"/>
      <c r="N260" s="8"/>
    </row>
    <row r="261" spans="2:14" s="26" customFormat="1">
      <c r="B261" s="223"/>
      <c r="D261" s="29"/>
      <c r="M261" s="8"/>
      <c r="N261" s="8"/>
    </row>
    <row r="262" spans="2:14" s="26" customFormat="1">
      <c r="B262" s="223"/>
      <c r="D262" s="29"/>
      <c r="M262" s="8"/>
      <c r="N262" s="8"/>
    </row>
    <row r="263" spans="2:14" s="26" customFormat="1">
      <c r="B263" s="223"/>
      <c r="D263" s="29"/>
      <c r="M263" s="8"/>
      <c r="N263" s="8"/>
    </row>
    <row r="264" spans="2:14" s="26" customFormat="1">
      <c r="B264" s="223"/>
      <c r="D264" s="29"/>
      <c r="M264" s="8"/>
      <c r="N264" s="8"/>
    </row>
    <row r="265" spans="2:14" s="26" customFormat="1">
      <c r="B265" s="223"/>
      <c r="D265" s="29"/>
      <c r="M265" s="8"/>
      <c r="N265" s="8"/>
    </row>
    <row r="266" spans="2:14" s="26" customFormat="1">
      <c r="B266" s="223"/>
      <c r="D266" s="29"/>
      <c r="M266" s="8"/>
      <c r="N266" s="8"/>
    </row>
    <row r="267" spans="2:14" s="26" customFormat="1">
      <c r="B267" s="223"/>
      <c r="D267" s="29"/>
      <c r="M267" s="8"/>
      <c r="N267" s="8"/>
    </row>
    <row r="268" spans="2:14" s="26" customFormat="1">
      <c r="B268" s="223"/>
      <c r="D268" s="29"/>
      <c r="M268" s="8"/>
      <c r="N268" s="8"/>
    </row>
    <row r="269" spans="2:14" s="26" customFormat="1">
      <c r="B269" s="223"/>
      <c r="D269" s="29"/>
      <c r="M269" s="8"/>
      <c r="N269" s="8"/>
    </row>
    <row r="270" spans="2:14" s="26" customFormat="1">
      <c r="B270" s="223"/>
      <c r="D270" s="29"/>
      <c r="M270" s="8"/>
      <c r="N270" s="8"/>
    </row>
    <row r="271" spans="2:14" s="26" customFormat="1">
      <c r="B271" s="223"/>
      <c r="D271" s="29"/>
      <c r="M271" s="8"/>
      <c r="N271" s="8"/>
    </row>
    <row r="272" spans="2:14" s="26" customFormat="1">
      <c r="B272" s="223"/>
      <c r="D272" s="29"/>
      <c r="M272" s="8"/>
      <c r="N272" s="8"/>
    </row>
    <row r="273" spans="2:14" s="26" customFormat="1">
      <c r="B273" s="223"/>
      <c r="D273" s="29"/>
      <c r="M273" s="8"/>
      <c r="N273" s="8"/>
    </row>
    <row r="274" spans="2:14" s="26" customFormat="1">
      <c r="B274" s="223"/>
      <c r="D274" s="29"/>
      <c r="M274" s="8"/>
      <c r="N274" s="8"/>
    </row>
    <row r="275" spans="2:14" s="26" customFormat="1">
      <c r="B275" s="223"/>
      <c r="D275" s="29"/>
      <c r="M275" s="8"/>
      <c r="N275" s="8"/>
    </row>
    <row r="276" spans="2:14" s="26" customFormat="1">
      <c r="B276" s="223"/>
      <c r="D276" s="29"/>
      <c r="M276" s="8"/>
      <c r="N276" s="8"/>
    </row>
    <row r="277" spans="2:14" s="26" customFormat="1">
      <c r="B277" s="223"/>
      <c r="D277" s="29"/>
      <c r="M277" s="8"/>
      <c r="N277" s="8"/>
    </row>
    <row r="278" spans="2:14" s="26" customFormat="1">
      <c r="B278" s="223"/>
      <c r="D278" s="29"/>
      <c r="M278" s="8"/>
      <c r="N278" s="8"/>
    </row>
    <row r="279" spans="2:14" s="26" customFormat="1">
      <c r="B279" s="223"/>
      <c r="D279" s="29"/>
      <c r="M279" s="8"/>
      <c r="N279" s="8"/>
    </row>
    <row r="280" spans="2:14" s="26" customFormat="1">
      <c r="B280" s="223"/>
      <c r="D280" s="29"/>
      <c r="M280" s="8"/>
      <c r="N280" s="8"/>
    </row>
    <row r="281" spans="2:14" s="26" customFormat="1">
      <c r="B281" s="223"/>
      <c r="D281" s="29"/>
      <c r="M281" s="8"/>
      <c r="N281" s="8"/>
    </row>
    <row r="282" spans="2:14" s="26" customFormat="1">
      <c r="B282" s="223"/>
      <c r="D282" s="29"/>
      <c r="M282" s="8"/>
      <c r="N282" s="8"/>
    </row>
    <row r="283" spans="2:14" s="26" customFormat="1">
      <c r="B283" s="223"/>
      <c r="D283" s="29"/>
      <c r="M283" s="8"/>
      <c r="N283" s="8"/>
    </row>
    <row r="284" spans="2:14" s="26" customFormat="1">
      <c r="B284" s="223"/>
      <c r="D284" s="29"/>
      <c r="M284" s="8"/>
      <c r="N284" s="8"/>
    </row>
    <row r="285" spans="2:14" s="26" customFormat="1">
      <c r="B285" s="223"/>
      <c r="D285" s="29"/>
      <c r="M285" s="8"/>
      <c r="N285" s="8"/>
    </row>
    <row r="286" spans="2:14" s="26" customFormat="1">
      <c r="B286" s="223"/>
      <c r="D286" s="29"/>
      <c r="M286" s="8"/>
      <c r="N286" s="8"/>
    </row>
    <row r="287" spans="2:14" s="26" customFormat="1">
      <c r="B287" s="223"/>
      <c r="D287" s="29"/>
      <c r="M287" s="8"/>
      <c r="N287" s="8"/>
    </row>
    <row r="288" spans="2:14" s="26" customFormat="1">
      <c r="B288" s="223"/>
      <c r="D288" s="29"/>
      <c r="M288" s="8"/>
      <c r="N288" s="8"/>
    </row>
    <row r="289" spans="2:14" s="26" customFormat="1">
      <c r="B289" s="223"/>
      <c r="D289" s="29"/>
      <c r="M289" s="8"/>
      <c r="N289" s="8"/>
    </row>
    <row r="290" spans="2:14" s="26" customFormat="1">
      <c r="B290" s="223"/>
      <c r="D290" s="29"/>
      <c r="M290" s="8"/>
      <c r="N290" s="8"/>
    </row>
    <row r="291" spans="2:14" s="26" customFormat="1">
      <c r="B291" s="223"/>
      <c r="D291" s="29"/>
      <c r="M291" s="8"/>
      <c r="N291" s="8"/>
    </row>
    <row r="292" spans="2:14" s="26" customFormat="1">
      <c r="B292" s="223"/>
      <c r="D292" s="29"/>
      <c r="M292" s="8"/>
      <c r="N292" s="8"/>
    </row>
    <row r="293" spans="2:14" s="26" customFormat="1">
      <c r="B293" s="223"/>
      <c r="D293" s="29"/>
      <c r="M293" s="8"/>
      <c r="N293" s="8"/>
    </row>
    <row r="294" spans="2:14" s="26" customFormat="1">
      <c r="B294" s="223"/>
      <c r="D294" s="29"/>
      <c r="M294" s="8"/>
      <c r="N294" s="8"/>
    </row>
    <row r="295" spans="2:14" s="26" customFormat="1">
      <c r="B295" s="223"/>
      <c r="D295" s="29"/>
      <c r="M295" s="8"/>
      <c r="N295" s="8"/>
    </row>
    <row r="296" spans="2:14" s="26" customFormat="1">
      <c r="B296" s="223"/>
      <c r="D296" s="29"/>
      <c r="M296" s="8"/>
      <c r="N296" s="8"/>
    </row>
    <row r="297" spans="2:14" s="26" customFormat="1">
      <c r="B297" s="223"/>
      <c r="D297" s="29"/>
      <c r="M297" s="8"/>
      <c r="N297" s="8"/>
    </row>
    <row r="298" spans="2:14" s="26" customFormat="1">
      <c r="B298" s="223"/>
      <c r="D298" s="29"/>
      <c r="M298" s="8"/>
      <c r="N298" s="8"/>
    </row>
    <row r="299" spans="2:14" s="26" customFormat="1">
      <c r="B299" s="223"/>
      <c r="D299" s="29"/>
      <c r="M299" s="8"/>
      <c r="N299" s="8"/>
    </row>
    <row r="300" spans="2:14" s="26" customFormat="1">
      <c r="B300" s="223"/>
      <c r="D300" s="29"/>
      <c r="M300" s="8"/>
      <c r="N300" s="8"/>
    </row>
    <row r="301" spans="2:14" s="26" customFormat="1">
      <c r="B301" s="223"/>
      <c r="D301" s="29"/>
      <c r="M301" s="8"/>
      <c r="N301" s="8"/>
    </row>
    <row r="302" spans="2:14" s="26" customFormat="1">
      <c r="B302" s="223"/>
      <c r="D302" s="29"/>
      <c r="M302" s="8"/>
      <c r="N302" s="8"/>
    </row>
    <row r="303" spans="2:14" s="26" customFormat="1">
      <c r="B303" s="223"/>
      <c r="D303" s="29"/>
      <c r="M303" s="8"/>
      <c r="N303" s="8"/>
    </row>
    <row r="304" spans="2:14" s="26" customFormat="1">
      <c r="B304" s="223"/>
      <c r="D304" s="29"/>
      <c r="M304" s="8"/>
      <c r="N304" s="8"/>
    </row>
    <row r="305" spans="2:14" s="26" customFormat="1">
      <c r="B305" s="223"/>
      <c r="D305" s="29"/>
      <c r="M305" s="8"/>
      <c r="N305" s="8"/>
    </row>
    <row r="306" spans="2:14" s="26" customFormat="1">
      <c r="B306" s="223"/>
      <c r="D306" s="29"/>
      <c r="M306" s="8"/>
      <c r="N306" s="8"/>
    </row>
    <row r="307" spans="2:14" s="26" customFormat="1">
      <c r="B307" s="223"/>
      <c r="D307" s="29"/>
      <c r="M307" s="8"/>
      <c r="N307" s="8"/>
    </row>
    <row r="308" spans="2:14" s="26" customFormat="1">
      <c r="B308" s="223"/>
      <c r="D308" s="29"/>
      <c r="M308" s="8"/>
      <c r="N308" s="8"/>
    </row>
    <row r="309" spans="2:14" s="26" customFormat="1">
      <c r="B309" s="223"/>
      <c r="D309" s="29"/>
      <c r="M309" s="8"/>
      <c r="N309" s="8"/>
    </row>
    <row r="310" spans="2:14" s="26" customFormat="1">
      <c r="B310" s="223"/>
      <c r="D310" s="29"/>
      <c r="M310" s="8"/>
      <c r="N310" s="8"/>
    </row>
    <row r="311" spans="2:14" s="26" customFormat="1">
      <c r="B311" s="223"/>
      <c r="D311" s="29"/>
      <c r="M311" s="8"/>
      <c r="N311" s="8"/>
    </row>
    <row r="312" spans="2:14" s="26" customFormat="1">
      <c r="B312" s="223"/>
      <c r="D312" s="29"/>
      <c r="M312" s="8"/>
      <c r="N312" s="8"/>
    </row>
    <row r="313" spans="2:14" s="26" customFormat="1">
      <c r="B313" s="223"/>
      <c r="D313" s="29"/>
      <c r="M313" s="8"/>
      <c r="N313" s="8"/>
    </row>
    <row r="314" spans="2:14" s="26" customFormat="1">
      <c r="B314" s="223"/>
      <c r="D314" s="29"/>
      <c r="M314" s="8"/>
      <c r="N314" s="8"/>
    </row>
    <row r="315" spans="2:14" s="26" customFormat="1">
      <c r="B315" s="223"/>
      <c r="D315" s="29"/>
      <c r="M315" s="8"/>
      <c r="N315" s="8"/>
    </row>
    <row r="316" spans="2:14" s="26" customFormat="1">
      <c r="B316" s="223"/>
      <c r="D316" s="29"/>
      <c r="M316" s="8"/>
      <c r="N316" s="8"/>
    </row>
    <row r="317" spans="2:14" s="26" customFormat="1">
      <c r="B317" s="223"/>
      <c r="D317" s="29"/>
      <c r="M317" s="8"/>
      <c r="N317" s="8"/>
    </row>
    <row r="318" spans="2:14" s="26" customFormat="1">
      <c r="B318" s="223"/>
      <c r="D318" s="29"/>
      <c r="M318" s="8"/>
      <c r="N318" s="8"/>
    </row>
    <row r="319" spans="2:14" s="26" customFormat="1">
      <c r="B319" s="223"/>
      <c r="D319" s="29"/>
      <c r="M319" s="8"/>
      <c r="N319" s="8"/>
    </row>
    <row r="320" spans="2:14" s="26" customFormat="1">
      <c r="B320" s="223"/>
      <c r="D320" s="29"/>
      <c r="M320" s="8"/>
      <c r="N320" s="8"/>
    </row>
    <row r="321" spans="2:14" s="26" customFormat="1">
      <c r="B321" s="223"/>
      <c r="D321" s="29"/>
      <c r="M321" s="8"/>
      <c r="N321" s="8"/>
    </row>
    <row r="322" spans="2:14" s="26" customFormat="1">
      <c r="B322" s="223"/>
      <c r="D322" s="29"/>
      <c r="M322" s="8"/>
      <c r="N322" s="8"/>
    </row>
    <row r="323" spans="2:14" s="26" customFormat="1">
      <c r="B323" s="223"/>
      <c r="D323" s="29"/>
      <c r="M323" s="8"/>
      <c r="N323" s="8"/>
    </row>
    <row r="324" spans="2:14" s="26" customFormat="1">
      <c r="B324" s="223"/>
      <c r="D324" s="29"/>
      <c r="M324" s="8"/>
      <c r="N324" s="8"/>
    </row>
    <row r="325" spans="2:14" s="26" customFormat="1">
      <c r="B325" s="223"/>
      <c r="D325" s="29"/>
      <c r="M325" s="8"/>
      <c r="N325" s="8"/>
    </row>
    <row r="326" spans="2:14" s="26" customFormat="1">
      <c r="B326" s="223"/>
      <c r="D326" s="29"/>
      <c r="M326" s="8"/>
      <c r="N326" s="8"/>
    </row>
    <row r="327" spans="2:14" s="26" customFormat="1">
      <c r="B327" s="223"/>
      <c r="D327" s="29"/>
      <c r="M327" s="8"/>
      <c r="N327" s="8"/>
    </row>
    <row r="328" spans="2:14" s="26" customFormat="1">
      <c r="B328" s="223"/>
      <c r="D328" s="29"/>
      <c r="M328" s="8"/>
      <c r="N328" s="8"/>
    </row>
    <row r="329" spans="2:14" s="26" customFormat="1">
      <c r="B329" s="223"/>
      <c r="D329" s="29"/>
      <c r="M329" s="8"/>
      <c r="N329" s="8"/>
    </row>
    <row r="330" spans="2:14" s="26" customFormat="1">
      <c r="B330" s="223"/>
      <c r="D330" s="29"/>
      <c r="M330" s="8"/>
      <c r="N330" s="8"/>
    </row>
    <row r="331" spans="2:14" s="26" customFormat="1">
      <c r="B331" s="223"/>
      <c r="D331" s="29"/>
      <c r="M331" s="8"/>
      <c r="N331" s="8"/>
    </row>
    <row r="332" spans="2:14" s="26" customFormat="1">
      <c r="B332" s="223"/>
      <c r="D332" s="29"/>
      <c r="M332" s="8"/>
      <c r="N332" s="8"/>
    </row>
    <row r="333" spans="2:14" s="26" customFormat="1">
      <c r="B333" s="223"/>
      <c r="D333" s="29"/>
      <c r="M333" s="8"/>
      <c r="N333" s="8"/>
    </row>
    <row r="334" spans="2:14" s="26" customFormat="1">
      <c r="B334" s="223"/>
      <c r="D334" s="29"/>
      <c r="M334" s="8"/>
      <c r="N334" s="8"/>
    </row>
    <row r="335" spans="2:14" s="26" customFormat="1">
      <c r="B335" s="223"/>
      <c r="D335" s="29"/>
      <c r="M335" s="8"/>
      <c r="N335" s="8"/>
    </row>
    <row r="336" spans="2:14" s="26" customFormat="1">
      <c r="B336" s="223"/>
      <c r="D336" s="29"/>
      <c r="M336" s="8"/>
      <c r="N336" s="8"/>
    </row>
    <row r="337" spans="2:14" s="26" customFormat="1">
      <c r="B337" s="223"/>
      <c r="D337" s="29"/>
      <c r="M337" s="8"/>
      <c r="N337" s="8"/>
    </row>
    <row r="338" spans="2:14" s="26" customFormat="1">
      <c r="B338" s="223"/>
      <c r="D338" s="29"/>
      <c r="M338" s="8"/>
      <c r="N338" s="8"/>
    </row>
    <row r="339" spans="2:14" s="26" customFormat="1">
      <c r="B339" s="223"/>
      <c r="D339" s="29"/>
      <c r="M339" s="8"/>
      <c r="N339" s="8"/>
    </row>
    <row r="340" spans="2:14" s="26" customFormat="1">
      <c r="B340" s="223"/>
      <c r="D340" s="29"/>
      <c r="M340" s="8"/>
      <c r="N340" s="8"/>
    </row>
    <row r="341" spans="2:14" s="26" customFormat="1">
      <c r="B341" s="223"/>
      <c r="D341" s="29"/>
      <c r="M341" s="8"/>
      <c r="N341" s="8"/>
    </row>
    <row r="342" spans="2:14" s="26" customFormat="1">
      <c r="B342" s="223"/>
      <c r="D342" s="29"/>
      <c r="M342" s="8"/>
      <c r="N342" s="8"/>
    </row>
    <row r="343" spans="2:14" s="26" customFormat="1">
      <c r="B343" s="223"/>
      <c r="D343" s="29"/>
      <c r="M343" s="8"/>
      <c r="N343" s="8"/>
    </row>
    <row r="344" spans="2:14" s="26" customFormat="1">
      <c r="B344" s="223"/>
      <c r="D344" s="29"/>
      <c r="M344" s="8"/>
      <c r="N344" s="8"/>
    </row>
    <row r="345" spans="2:14" s="26" customFormat="1">
      <c r="B345" s="223"/>
      <c r="D345" s="29"/>
      <c r="M345" s="8"/>
      <c r="N345" s="8"/>
    </row>
    <row r="346" spans="2:14" s="26" customFormat="1">
      <c r="B346" s="223"/>
      <c r="D346" s="29"/>
      <c r="M346" s="8"/>
      <c r="N346" s="8"/>
    </row>
    <row r="347" spans="2:14" s="26" customFormat="1">
      <c r="B347" s="223"/>
      <c r="D347" s="29"/>
      <c r="M347" s="8"/>
      <c r="N347" s="8"/>
    </row>
  </sheetData>
  <mergeCells count="9">
    <mergeCell ref="A27:C27"/>
    <mergeCell ref="A16:C16"/>
    <mergeCell ref="A21:C21"/>
    <mergeCell ref="A24:C24"/>
    <mergeCell ref="A1:C1"/>
    <mergeCell ref="D4:H4"/>
    <mergeCell ref="A7:K7"/>
    <mergeCell ref="F6:G6"/>
    <mergeCell ref="A8:K8"/>
  </mergeCells>
  <conditionalFormatting sqref="A40:A297 C40:K297">
    <cfRule type="expression" dxfId="24" priority="18" stopIfTrue="1">
      <formula>ISNUMBER(SEARCH("Closed",$J40))</formula>
    </cfRule>
    <cfRule type="expression" dxfId="23" priority="19" stopIfTrue="1">
      <formula>IF($B40="Minor", TRUE, FALSE)</formula>
    </cfRule>
    <cfRule type="expression" dxfId="22" priority="20" stopIfTrue="1">
      <formula>IF(OR($B40="Major",$B40="Pre-Condition"), TRUE, FALSE)</formula>
    </cfRule>
  </conditionalFormatting>
  <conditionalFormatting sqref="B28:B347">
    <cfRule type="expression" dxfId="21" priority="1" stopIfTrue="1">
      <formula>ISNUMBER(SEARCH("Closed",$J28))</formula>
    </cfRule>
    <cfRule type="expression" dxfId="20" priority="2" stopIfTrue="1">
      <formula>IF($B28="Minor", TRUE, FALSE)</formula>
    </cfRule>
    <cfRule type="expression" dxfId="19" priority="3" stopIfTrue="1">
      <formula>IF(OR($B28="Major",$B28="Pre-Condition"), TRUE, FALSE)</formula>
    </cfRule>
  </conditionalFormatting>
  <conditionalFormatting sqref="C22:C23">
    <cfRule type="expression" dxfId="18" priority="4">
      <formula>AND($R22, NOT($V22), OR(C$4 = TRUE, AND(C$4 = "Conditional1", $T22), AND(C$4 = "Conditional2", $U22)), ISBLANK(C22))</formula>
    </cfRule>
  </conditionalFormatting>
  <conditionalFormatting sqref="D22:H22 J22:K22 A22:B23 D23:K23 C25:D25 I25:K25 A25:B26 C26:K26">
    <cfRule type="expression" dxfId="17" priority="5" stopIfTrue="1">
      <formula>ISNUMBER(SEARCH("Closed",$J22))</formula>
    </cfRule>
    <cfRule type="expression" dxfId="16" priority="6" stopIfTrue="1">
      <formula>IF($B22="Minor", TRUE, FALSE)</formula>
    </cfRule>
    <cfRule type="expression" dxfId="15" priority="7" stopIfTrue="1">
      <formula>IF(OR($B22="Major",$B22="Pre-Condition"), TRUE, FALSE)</formula>
    </cfRule>
  </conditionalFormatting>
  <dataValidations count="1">
    <dataValidation type="list" allowBlank="1" showInputMessage="1" showErrorMessage="1" sqref="B22:B23 B25:B26 B28:B347" xr:uid="{0BA21D57-C648-4234-8C84-9A5FCE256116}">
      <formula1>$N$1:$N$3</formula1>
    </dataValidation>
  </dataValidations>
  <pageMargins left="0.74803149606299213" right="0.74803149606299213" top="0.98425196850393704" bottom="0.98425196850393704" header="0.51181102362204722" footer="0.51181102362204722"/>
  <pageSetup paperSize="9" scale="44" orientation="landscape" horizontalDpi="4294967294" r:id="rId1"/>
  <headerFooter alignWithMargins="0"/>
  <rowBreaks count="1" manualBreakCount="1">
    <brk id="12"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B94B-76C4-4B3E-BAB3-06E22A7F523B}">
  <dimension ref="A1:D99"/>
  <sheetViews>
    <sheetView view="pageBreakPreview" topLeftCell="B1" zoomScaleNormal="75" zoomScaleSheetLayoutView="100" workbookViewId="0">
      <selection activeCell="B10" sqref="B10"/>
    </sheetView>
  </sheetViews>
  <sheetFormatPr defaultColWidth="9" defaultRowHeight="13.8"/>
  <cols>
    <col min="1" max="1" width="8.21875" style="115" customWidth="1"/>
    <col min="2" max="2" width="78.77734375" style="26" customWidth="1"/>
    <col min="3" max="3" width="3" style="117" customWidth="1"/>
    <col min="4" max="4" width="19" style="34" customWidth="1"/>
    <col min="5" max="16384" width="9" style="8"/>
  </cols>
  <sheetData>
    <row r="1" spans="1:4" ht="27.6">
      <c r="A1" s="110">
        <v>3</v>
      </c>
      <c r="B1" s="111" t="s">
        <v>404</v>
      </c>
      <c r="C1" s="112"/>
      <c r="D1" s="32"/>
    </row>
    <row r="2" spans="1:4">
      <c r="A2" s="113">
        <v>3.1</v>
      </c>
      <c r="B2" s="114" t="s">
        <v>405</v>
      </c>
      <c r="C2" s="112"/>
      <c r="D2" s="32"/>
    </row>
    <row r="3" spans="1:4">
      <c r="B3" s="116" t="s">
        <v>406</v>
      </c>
      <c r="C3" s="112"/>
      <c r="D3" s="32"/>
    </row>
    <row r="4" spans="1:4">
      <c r="B4" s="73"/>
    </row>
    <row r="5" spans="1:4">
      <c r="B5" s="116" t="s">
        <v>407</v>
      </c>
      <c r="C5" s="112"/>
      <c r="D5" s="32"/>
    </row>
    <row r="6" spans="1:4">
      <c r="B6" s="116"/>
      <c r="C6" s="112"/>
      <c r="D6" s="32"/>
    </row>
    <row r="7" spans="1:4">
      <c r="B7" s="116" t="s">
        <v>408</v>
      </c>
    </row>
    <row r="8" spans="1:4">
      <c r="B8" s="118" t="s">
        <v>409</v>
      </c>
    </row>
    <row r="9" spans="1:4">
      <c r="B9" s="118" t="s">
        <v>410</v>
      </c>
    </row>
    <row r="10" spans="1:4">
      <c r="B10" s="118" t="s">
        <v>411</v>
      </c>
    </row>
    <row r="11" spans="1:4">
      <c r="B11" s="118" t="s">
        <v>412</v>
      </c>
    </row>
    <row r="12" spans="1:4">
      <c r="B12" s="118" t="s">
        <v>412</v>
      </c>
    </row>
    <row r="13" spans="1:4">
      <c r="B13" s="118" t="s">
        <v>413</v>
      </c>
    </row>
    <row r="14" spans="1:4">
      <c r="B14" s="118" t="s">
        <v>414</v>
      </c>
    </row>
    <row r="15" spans="1:4">
      <c r="B15" s="118" t="s">
        <v>415</v>
      </c>
    </row>
    <row r="16" spans="1:4">
      <c r="B16" s="118"/>
    </row>
    <row r="17" spans="1:4">
      <c r="B17" s="116" t="s">
        <v>416</v>
      </c>
      <c r="C17" s="112"/>
      <c r="D17" s="32"/>
    </row>
    <row r="18" spans="1:4" ht="27.6">
      <c r="B18" s="118" t="s">
        <v>417</v>
      </c>
    </row>
    <row r="19" spans="1:4">
      <c r="B19" s="118"/>
    </row>
    <row r="20" spans="1:4">
      <c r="B20" s="118"/>
    </row>
    <row r="21" spans="1:4">
      <c r="A21" s="120" t="s">
        <v>418</v>
      </c>
      <c r="B21" s="8" t="s">
        <v>419</v>
      </c>
    </row>
    <row r="22" spans="1:4">
      <c r="A22" s="120"/>
      <c r="B22" s="8"/>
    </row>
    <row r="23" spans="1:4">
      <c r="A23" s="120" t="s">
        <v>420</v>
      </c>
      <c r="B23" s="8" t="s">
        <v>421</v>
      </c>
    </row>
    <row r="24" spans="1:4">
      <c r="B24" s="73"/>
    </row>
    <row r="25" spans="1:4">
      <c r="A25" s="113">
        <v>3.2</v>
      </c>
      <c r="B25" s="119" t="s">
        <v>422</v>
      </c>
      <c r="C25" s="112"/>
      <c r="D25" s="32"/>
    </row>
    <row r="26" spans="1:4">
      <c r="B26" s="73" t="s">
        <v>423</v>
      </c>
    </row>
    <row r="27" spans="1:4">
      <c r="B27" s="73" t="s">
        <v>424</v>
      </c>
    </row>
    <row r="28" spans="1:4">
      <c r="B28" s="73" t="s">
        <v>425</v>
      </c>
    </row>
    <row r="29" spans="1:4">
      <c r="B29" s="73" t="s">
        <v>426</v>
      </c>
    </row>
    <row r="30" spans="1:4">
      <c r="B30" s="73" t="s">
        <v>427</v>
      </c>
    </row>
    <row r="31" spans="1:4">
      <c r="B31" s="73"/>
    </row>
    <row r="32" spans="1:4">
      <c r="A32" s="120" t="s">
        <v>428</v>
      </c>
      <c r="B32" s="116" t="s">
        <v>429</v>
      </c>
      <c r="C32" s="112"/>
      <c r="D32" s="32"/>
    </row>
    <row r="33" spans="1:4">
      <c r="A33" s="120"/>
      <c r="B33" s="118" t="s">
        <v>430</v>
      </c>
      <c r="C33" s="112"/>
      <c r="D33" s="32"/>
    </row>
    <row r="34" spans="1:4">
      <c r="B34" s="73"/>
    </row>
    <row r="35" spans="1:4" s="241" customFormat="1">
      <c r="A35" s="113">
        <v>3.3</v>
      </c>
      <c r="B35" s="119" t="s">
        <v>431</v>
      </c>
      <c r="C35" s="239"/>
      <c r="D35" s="240"/>
    </row>
    <row r="36" spans="1:4" s="241" customFormat="1" ht="27.6">
      <c r="A36" s="242"/>
      <c r="B36" s="73" t="s">
        <v>432</v>
      </c>
      <c r="C36" s="244"/>
      <c r="D36" s="245"/>
    </row>
    <row r="37" spans="1:4" s="241" customFormat="1">
      <c r="A37" s="242"/>
      <c r="B37" s="73" t="s">
        <v>433</v>
      </c>
      <c r="C37" s="244"/>
      <c r="D37" s="245"/>
    </row>
    <row r="38" spans="1:4" s="241" customFormat="1">
      <c r="A38" s="242"/>
      <c r="B38" s="73" t="s">
        <v>433</v>
      </c>
      <c r="C38" s="244"/>
      <c r="D38" s="245"/>
    </row>
    <row r="39" spans="1:4" s="241" customFormat="1" ht="27.6">
      <c r="A39" s="242"/>
      <c r="B39" s="73" t="s">
        <v>434</v>
      </c>
      <c r="C39" s="244"/>
      <c r="D39" s="245"/>
    </row>
    <row r="40" spans="1:4" s="241" customFormat="1">
      <c r="A40" s="242"/>
      <c r="B40" s="243"/>
      <c r="C40" s="244"/>
      <c r="D40" s="245"/>
    </row>
    <row r="41" spans="1:4">
      <c r="A41" s="113">
        <v>3.4</v>
      </c>
      <c r="B41" s="119" t="s">
        <v>435</v>
      </c>
      <c r="C41" s="112"/>
      <c r="D41" s="27"/>
    </row>
    <row r="42" spans="1:4">
      <c r="B42" s="73" t="s">
        <v>436</v>
      </c>
      <c r="D42" s="26"/>
    </row>
    <row r="43" spans="1:4">
      <c r="B43" s="73"/>
    </row>
    <row r="44" spans="1:4">
      <c r="A44" s="113">
        <v>3.5</v>
      </c>
      <c r="B44" s="119" t="s">
        <v>437</v>
      </c>
      <c r="C44" s="112"/>
      <c r="D44" s="32"/>
    </row>
    <row r="45" spans="1:4" ht="99" customHeight="1">
      <c r="B45" s="121" t="s">
        <v>438</v>
      </c>
      <c r="C45" s="122"/>
      <c r="D45" s="36"/>
    </row>
    <row r="46" spans="1:4">
      <c r="B46" s="73"/>
    </row>
    <row r="47" spans="1:4">
      <c r="A47" s="113">
        <v>3.6</v>
      </c>
      <c r="B47" s="119" t="s">
        <v>439</v>
      </c>
      <c r="C47" s="112"/>
      <c r="D47" s="32"/>
    </row>
    <row r="48" spans="1:4" ht="27.6">
      <c r="B48" s="72" t="s">
        <v>440</v>
      </c>
      <c r="C48" s="123"/>
      <c r="D48" s="35"/>
    </row>
    <row r="49" spans="1:4" ht="27.6">
      <c r="B49" s="72" t="s">
        <v>441</v>
      </c>
      <c r="C49" s="123"/>
      <c r="D49" s="35"/>
    </row>
    <row r="50" spans="1:4">
      <c r="B50" s="72" t="s">
        <v>442</v>
      </c>
      <c r="C50" s="123"/>
      <c r="D50" s="35"/>
    </row>
    <row r="51" spans="1:4">
      <c r="B51" s="73"/>
    </row>
    <row r="52" spans="1:4">
      <c r="B52" s="72"/>
      <c r="C52" s="123"/>
      <c r="D52" s="35"/>
    </row>
    <row r="53" spans="1:4">
      <c r="B53" s="73"/>
    </row>
    <row r="54" spans="1:4">
      <c r="A54" s="113">
        <v>3.7</v>
      </c>
      <c r="B54" s="119" t="s">
        <v>443</v>
      </c>
      <c r="C54" s="112"/>
      <c r="D54" s="27"/>
    </row>
    <row r="55" spans="1:4" ht="151.80000000000001">
      <c r="A55" s="120" t="s">
        <v>444</v>
      </c>
      <c r="B55" s="116" t="s">
        <v>445</v>
      </c>
      <c r="C55" s="112"/>
      <c r="D55" s="27"/>
    </row>
    <row r="56" spans="1:4" ht="55.2">
      <c r="A56" s="120" t="s">
        <v>446</v>
      </c>
      <c r="B56" s="116" t="s">
        <v>447</v>
      </c>
      <c r="C56" s="112"/>
      <c r="D56" s="27"/>
    </row>
    <row r="57" spans="1:4">
      <c r="A57" s="120"/>
      <c r="B57" s="104" t="s">
        <v>448</v>
      </c>
      <c r="C57" s="112"/>
      <c r="D57" s="27"/>
    </row>
    <row r="58" spans="1:4" s="37" customFormat="1" ht="27.6">
      <c r="A58" s="115"/>
      <c r="B58" s="6" t="s">
        <v>449</v>
      </c>
      <c r="C58" s="123"/>
      <c r="D58" s="35"/>
    </row>
    <row r="59" spans="1:4" s="37" customFormat="1" ht="41.4">
      <c r="A59" s="236" t="s">
        <v>450</v>
      </c>
      <c r="B59" s="235" t="s">
        <v>451</v>
      </c>
      <c r="C59" s="123"/>
      <c r="D59" s="35"/>
    </row>
    <row r="60" spans="1:4" ht="46.5" customHeight="1">
      <c r="A60" s="124" t="s">
        <v>452</v>
      </c>
      <c r="B60" s="251" t="s">
        <v>453</v>
      </c>
      <c r="C60" s="123"/>
      <c r="D60" s="28"/>
    </row>
    <row r="61" spans="1:4" ht="46.5" customHeight="1">
      <c r="A61" s="124"/>
      <c r="B61" s="251" t="s">
        <v>454</v>
      </c>
      <c r="C61" s="123"/>
      <c r="D61" s="28"/>
    </row>
    <row r="62" spans="1:4">
      <c r="A62" s="124"/>
      <c r="B62" s="72"/>
      <c r="C62" s="123"/>
      <c r="D62" s="28"/>
    </row>
    <row r="63" spans="1:4">
      <c r="A63" s="236" t="s">
        <v>455</v>
      </c>
      <c r="B63" s="252" t="s">
        <v>456</v>
      </c>
      <c r="C63" s="123"/>
      <c r="D63" s="28"/>
    </row>
    <row r="64" spans="1:4">
      <c r="B64" s="73"/>
    </row>
    <row r="65" spans="1:4">
      <c r="A65" s="120" t="s">
        <v>444</v>
      </c>
      <c r="B65" s="116" t="s">
        <v>457</v>
      </c>
      <c r="C65" s="112"/>
      <c r="D65" s="32"/>
    </row>
    <row r="66" spans="1:4">
      <c r="B66" s="72" t="s">
        <v>458</v>
      </c>
      <c r="C66" s="123"/>
      <c r="D66" s="35"/>
    </row>
    <row r="67" spans="1:4">
      <c r="B67" s="73"/>
    </row>
    <row r="68" spans="1:4">
      <c r="A68" s="113">
        <v>3.8</v>
      </c>
      <c r="B68" s="119" t="s">
        <v>459</v>
      </c>
      <c r="C68" s="112"/>
      <c r="D68" s="27"/>
    </row>
    <row r="69" spans="1:4">
      <c r="A69" s="120" t="s">
        <v>460</v>
      </c>
      <c r="B69" s="116" t="s">
        <v>461</v>
      </c>
      <c r="C69" s="112"/>
      <c r="D69" s="27"/>
    </row>
    <row r="70" spans="1:4">
      <c r="B70" s="72" t="s">
        <v>462</v>
      </c>
      <c r="C70" s="123"/>
      <c r="D70" s="28"/>
    </row>
    <row r="71" spans="1:4">
      <c r="B71" s="72" t="s">
        <v>463</v>
      </c>
      <c r="C71" s="123"/>
      <c r="D71" s="28"/>
    </row>
    <row r="72" spans="1:4">
      <c r="B72" s="72" t="s">
        <v>464</v>
      </c>
      <c r="C72" s="123"/>
      <c r="D72" s="28"/>
    </row>
    <row r="73" spans="1:4">
      <c r="B73" s="72" t="s">
        <v>465</v>
      </c>
      <c r="C73" s="123"/>
      <c r="D73" s="28"/>
    </row>
    <row r="74" spans="1:4">
      <c r="B74" s="72" t="s">
        <v>466</v>
      </c>
      <c r="D74" s="26"/>
    </row>
    <row r="75" spans="1:4">
      <c r="B75" s="72"/>
      <c r="D75" s="26"/>
    </row>
    <row r="76" spans="1:4" ht="41.4">
      <c r="A76" s="229" t="s">
        <v>467</v>
      </c>
      <c r="B76" s="250" t="s">
        <v>468</v>
      </c>
      <c r="D76" s="26"/>
    </row>
    <row r="77" spans="1:4">
      <c r="A77" s="231"/>
      <c r="B77" s="140" t="s">
        <v>469</v>
      </c>
      <c r="D77" s="26"/>
    </row>
    <row r="78" spans="1:4">
      <c r="A78" s="230"/>
      <c r="B78" s="140" t="s">
        <v>470</v>
      </c>
      <c r="D78" s="26"/>
    </row>
    <row r="79" spans="1:4" ht="27.6">
      <c r="A79" s="230"/>
      <c r="B79" s="140" t="s">
        <v>471</v>
      </c>
      <c r="D79" s="26"/>
    </row>
    <row r="80" spans="1:4">
      <c r="A80" s="230"/>
      <c r="B80" s="232"/>
      <c r="D80" s="26"/>
    </row>
    <row r="81" spans="1:4">
      <c r="A81" s="113">
        <v>3.9</v>
      </c>
      <c r="B81" s="119" t="s">
        <v>472</v>
      </c>
      <c r="C81" s="112"/>
      <c r="D81" s="32"/>
    </row>
    <row r="82" spans="1:4" ht="117" customHeight="1">
      <c r="B82" s="5" t="s">
        <v>473</v>
      </c>
      <c r="C82" s="123"/>
      <c r="D82" s="35"/>
    </row>
    <row r="83" spans="1:4">
      <c r="B83" s="73"/>
    </row>
    <row r="84" spans="1:4">
      <c r="B84" s="73"/>
    </row>
    <row r="85" spans="1:4">
      <c r="A85" s="125">
        <v>3.1</v>
      </c>
      <c r="B85" s="119" t="s">
        <v>474</v>
      </c>
      <c r="C85" s="112"/>
      <c r="D85" s="32"/>
    </row>
    <row r="86" spans="1:4" ht="27.6">
      <c r="A86" s="120"/>
      <c r="B86" s="73" t="s">
        <v>475</v>
      </c>
    </row>
    <row r="87" spans="1:4">
      <c r="A87" s="120" t="s">
        <v>476</v>
      </c>
      <c r="B87" s="116" t="s">
        <v>477</v>
      </c>
      <c r="C87" s="112"/>
      <c r="D87" s="32"/>
    </row>
    <row r="88" spans="1:4" ht="27.6">
      <c r="A88" s="124" t="s">
        <v>478</v>
      </c>
      <c r="B88" s="73"/>
    </row>
    <row r="89" spans="1:4">
      <c r="A89" s="124"/>
      <c r="B89" s="73"/>
    </row>
    <row r="90" spans="1:4" ht="27.6">
      <c r="A90" s="124" t="s">
        <v>479</v>
      </c>
      <c r="B90" s="73"/>
    </row>
    <row r="91" spans="1:4">
      <c r="A91" s="124" t="s">
        <v>480</v>
      </c>
      <c r="B91" s="73"/>
    </row>
    <row r="92" spans="1:4">
      <c r="B92" s="73"/>
    </row>
    <row r="93" spans="1:4">
      <c r="A93" s="124"/>
      <c r="B93" s="73"/>
    </row>
    <row r="94" spans="1:4">
      <c r="A94" s="124"/>
      <c r="B94" s="73"/>
    </row>
    <row r="95" spans="1:4">
      <c r="B95" s="73"/>
    </row>
    <row r="96" spans="1:4">
      <c r="A96" s="125">
        <v>3.11</v>
      </c>
      <c r="B96" s="2" t="s">
        <v>481</v>
      </c>
      <c r="C96" s="112"/>
      <c r="D96" s="32"/>
    </row>
    <row r="97" spans="1:2" ht="138">
      <c r="A97" s="120"/>
      <c r="B97" s="1" t="s">
        <v>482</v>
      </c>
    </row>
    <row r="98" spans="1:2" ht="27.6">
      <c r="A98" s="120"/>
      <c r="B98" s="1" t="s">
        <v>483</v>
      </c>
    </row>
    <row r="99" spans="1:2" ht="69">
      <c r="A99" s="124" t="s">
        <v>484</v>
      </c>
      <c r="B99" s="1" t="s">
        <v>485</v>
      </c>
    </row>
  </sheetData>
  <phoneticPr fontId="7"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E5438-D3CD-49A0-99CA-2AFCBA0E787F}">
  <dimension ref="A1:C31"/>
  <sheetViews>
    <sheetView view="pageBreakPreview" zoomScaleNormal="100" zoomScaleSheetLayoutView="100" workbookViewId="0"/>
  </sheetViews>
  <sheetFormatPr defaultColWidth="9.21875" defaultRowHeight="13.8"/>
  <cols>
    <col min="1" max="1" width="6.77734375" style="120" customWidth="1"/>
    <col min="2" max="2" width="79.21875" style="227" customWidth="1"/>
    <col min="3" max="3" width="2.44140625" style="227" customWidth="1"/>
    <col min="4" max="16384" width="9.21875" style="24"/>
  </cols>
  <sheetData>
    <row r="1" spans="1:3" ht="27.6">
      <c r="A1" s="110">
        <v>5</v>
      </c>
      <c r="B1" s="127" t="s">
        <v>486</v>
      </c>
      <c r="C1" s="32"/>
    </row>
    <row r="2" spans="1:3" ht="27.6">
      <c r="A2" s="113">
        <v>5.3</v>
      </c>
      <c r="B2" s="119" t="s">
        <v>487</v>
      </c>
      <c r="C2" s="32"/>
    </row>
    <row r="3" spans="1:3">
      <c r="A3" s="229" t="s">
        <v>488</v>
      </c>
      <c r="B3" s="116" t="s">
        <v>489</v>
      </c>
      <c r="C3" s="34"/>
    </row>
    <row r="4" spans="1:3">
      <c r="B4" s="121" t="s">
        <v>490</v>
      </c>
      <c r="C4" s="34"/>
    </row>
    <row r="5" spans="1:3" ht="27.6">
      <c r="B5" s="72" t="s">
        <v>491</v>
      </c>
      <c r="C5" s="34"/>
    </row>
    <row r="6" spans="1:3" ht="27.6">
      <c r="B6" s="72" t="s">
        <v>492</v>
      </c>
      <c r="C6" s="34"/>
    </row>
    <row r="7" spans="1:3">
      <c r="B7" s="73"/>
      <c r="C7" s="34"/>
    </row>
    <row r="8" spans="1:3">
      <c r="A8" s="229" t="s">
        <v>493</v>
      </c>
      <c r="B8" s="116" t="s">
        <v>494</v>
      </c>
      <c r="C8" s="32"/>
    </row>
    <row r="9" spans="1:3" ht="27.6">
      <c r="B9" s="72" t="s">
        <v>495</v>
      </c>
      <c r="C9" s="34"/>
    </row>
    <row r="10" spans="1:3">
      <c r="A10" s="115"/>
      <c r="B10" s="228"/>
    </row>
    <row r="11" spans="1:3">
      <c r="A11" s="115"/>
      <c r="B11" s="228"/>
    </row>
    <row r="12" spans="1:3">
      <c r="B12" s="73"/>
      <c r="C12" s="34"/>
    </row>
    <row r="13" spans="1:3" ht="41.4">
      <c r="A13" s="237">
        <v>5.4</v>
      </c>
      <c r="B13" s="238" t="s">
        <v>496</v>
      </c>
      <c r="C13" s="29"/>
    </row>
    <row r="14" spans="1:3" ht="41.4">
      <c r="A14" s="229" t="s">
        <v>497</v>
      </c>
      <c r="B14" s="225" t="s">
        <v>498</v>
      </c>
      <c r="C14" s="29"/>
    </row>
    <row r="15" spans="1:3">
      <c r="B15" s="121" t="s">
        <v>499</v>
      </c>
      <c r="C15" s="29"/>
    </row>
    <row r="16" spans="1:3">
      <c r="B16" s="254"/>
      <c r="C16" s="29"/>
    </row>
    <row r="17" spans="1:3">
      <c r="B17" s="73"/>
      <c r="C17" s="27"/>
    </row>
    <row r="18" spans="1:3">
      <c r="A18" s="229" t="s">
        <v>500</v>
      </c>
      <c r="B18" s="116" t="s">
        <v>489</v>
      </c>
      <c r="C18" s="27"/>
    </row>
    <row r="19" spans="1:3">
      <c r="B19" s="121" t="s">
        <v>490</v>
      </c>
    </row>
    <row r="20" spans="1:3" ht="27.6">
      <c r="B20" s="72" t="s">
        <v>491</v>
      </c>
    </row>
    <row r="21" spans="1:3">
      <c r="A21" s="115"/>
      <c r="B21" s="228"/>
    </row>
    <row r="22" spans="1:3">
      <c r="A22" s="115"/>
      <c r="B22" s="228"/>
    </row>
    <row r="23" spans="1:3">
      <c r="B23" s="73"/>
    </row>
    <row r="24" spans="1:3" ht="41.4">
      <c r="A24" s="237" t="s">
        <v>501</v>
      </c>
      <c r="B24" s="238" t="s">
        <v>502</v>
      </c>
      <c r="C24" s="29"/>
    </row>
    <row r="25" spans="1:3">
      <c r="A25" s="229" t="s">
        <v>503</v>
      </c>
      <c r="B25" s="116" t="s">
        <v>504</v>
      </c>
      <c r="C25" s="29"/>
    </row>
    <row r="26" spans="1:3">
      <c r="B26" s="121" t="s">
        <v>490</v>
      </c>
      <c r="C26" s="29"/>
    </row>
    <row r="27" spans="1:3">
      <c r="B27" s="72"/>
      <c r="C27" s="29"/>
    </row>
    <row r="28" spans="1:3">
      <c r="B28" s="73"/>
      <c r="C28" s="27"/>
    </row>
    <row r="29" spans="1:3">
      <c r="B29" s="73"/>
      <c r="C29" s="27"/>
    </row>
    <row r="30" spans="1:3">
      <c r="A30" s="115"/>
      <c r="B30" s="228"/>
    </row>
    <row r="31" spans="1:3">
      <c r="B31" s="73"/>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FA0EB-8A00-46B6-B922-CE6900B92577}">
  <dimension ref="A1:C80"/>
  <sheetViews>
    <sheetView view="pageBreakPreview" topLeftCell="A59" zoomScaleNormal="100" workbookViewId="0">
      <selection activeCell="B1" sqref="B1"/>
    </sheetView>
  </sheetViews>
  <sheetFormatPr defaultColWidth="9" defaultRowHeight="13.8"/>
  <cols>
    <col min="1" max="1" width="7.21875" style="145" customWidth="1"/>
    <col min="2" max="2" width="80.44140625" style="34" customWidth="1"/>
    <col min="3" max="3" width="2" style="34" customWidth="1"/>
    <col min="4" max="16384" width="9" style="8"/>
  </cols>
  <sheetData>
    <row r="1" spans="1:3" ht="27.6">
      <c r="A1" s="126">
        <v>6</v>
      </c>
      <c r="B1" s="127" t="s">
        <v>505</v>
      </c>
      <c r="C1" s="112"/>
    </row>
    <row r="2" spans="1:3">
      <c r="A2" s="128">
        <v>6.1</v>
      </c>
      <c r="B2" s="129" t="s">
        <v>506</v>
      </c>
      <c r="C2" s="112"/>
    </row>
    <row r="3" spans="1:3">
      <c r="A3" s="128"/>
      <c r="B3" s="130"/>
      <c r="C3" s="117"/>
    </row>
    <row r="4" spans="1:3">
      <c r="A4" s="128"/>
      <c r="B4" s="134"/>
      <c r="C4" s="117"/>
    </row>
    <row r="5" spans="1:3">
      <c r="A5" s="128"/>
      <c r="B5" s="135" t="s">
        <v>408</v>
      </c>
      <c r="C5" s="117"/>
    </row>
    <row r="6" spans="1:3">
      <c r="A6" s="128"/>
      <c r="B6" s="265" t="s">
        <v>507</v>
      </c>
      <c r="C6" s="117"/>
    </row>
    <row r="7" spans="1:3">
      <c r="A7" s="128"/>
      <c r="B7" s="265" t="s">
        <v>410</v>
      </c>
      <c r="C7" s="117"/>
    </row>
    <row r="8" spans="1:3">
      <c r="A8" s="128"/>
      <c r="B8" s="265" t="s">
        <v>411</v>
      </c>
      <c r="C8" s="117"/>
    </row>
    <row r="9" spans="1:3">
      <c r="A9" s="128"/>
      <c r="B9" s="265" t="s">
        <v>412</v>
      </c>
      <c r="C9" s="117"/>
    </row>
    <row r="10" spans="1:3">
      <c r="A10" s="128"/>
      <c r="B10" s="265" t="s">
        <v>412</v>
      </c>
      <c r="C10" s="117"/>
    </row>
    <row r="11" spans="1:3">
      <c r="A11" s="128"/>
      <c r="B11" s="265" t="s">
        <v>413</v>
      </c>
      <c r="C11" s="117"/>
    </row>
    <row r="12" spans="1:3">
      <c r="A12" s="128"/>
      <c r="B12" s="265" t="s">
        <v>414</v>
      </c>
      <c r="C12" s="117"/>
    </row>
    <row r="13" spans="1:3">
      <c r="A13" s="128"/>
      <c r="B13" s="265" t="s">
        <v>508</v>
      </c>
      <c r="C13" s="117"/>
    </row>
    <row r="14" spans="1:3">
      <c r="A14" s="128"/>
      <c r="B14" s="265"/>
      <c r="C14" s="117"/>
    </row>
    <row r="15" spans="1:3">
      <c r="A15" s="128" t="s">
        <v>509</v>
      </c>
      <c r="B15" s="8" t="s">
        <v>419</v>
      </c>
      <c r="C15" s="117"/>
    </row>
    <row r="16" spans="1:3">
      <c r="A16" s="128"/>
      <c r="B16" s="8"/>
      <c r="C16" s="117"/>
    </row>
    <row r="17" spans="1:3">
      <c r="A17" s="128" t="s">
        <v>510</v>
      </c>
      <c r="B17" s="8" t="s">
        <v>421</v>
      </c>
      <c r="C17" s="117"/>
    </row>
    <row r="18" spans="1:3">
      <c r="A18" s="128"/>
      <c r="B18" s="8"/>
      <c r="C18" s="117"/>
    </row>
    <row r="19" spans="1:3">
      <c r="A19" s="128">
        <v>6.2</v>
      </c>
      <c r="B19" s="132" t="s">
        <v>511</v>
      </c>
      <c r="C19" s="112"/>
    </row>
    <row r="20" spans="1:3" ht="33.75" customHeight="1">
      <c r="A20" s="128"/>
      <c r="B20" s="118" t="s">
        <v>417</v>
      </c>
      <c r="C20" s="117"/>
    </row>
    <row r="21" spans="1:3" ht="14.25" customHeight="1">
      <c r="A21" s="128"/>
      <c r="B21" s="118"/>
      <c r="C21" s="117"/>
    </row>
    <row r="22" spans="1:3" ht="15" customHeight="1">
      <c r="A22" s="128"/>
      <c r="B22" s="131"/>
      <c r="C22" s="117"/>
    </row>
    <row r="23" spans="1:3">
      <c r="A23" s="128">
        <v>6.3</v>
      </c>
      <c r="B23" s="132" t="s">
        <v>512</v>
      </c>
      <c r="C23" s="112"/>
    </row>
    <row r="24" spans="1:3">
      <c r="A24" s="128"/>
      <c r="B24" s="133" t="s">
        <v>513</v>
      </c>
      <c r="C24" s="112"/>
    </row>
    <row r="25" spans="1:3">
      <c r="A25" s="128"/>
      <c r="B25" s="134" t="s">
        <v>514</v>
      </c>
      <c r="C25" s="117"/>
    </row>
    <row r="26" spans="1:3">
      <c r="A26" s="128"/>
      <c r="B26" s="134" t="s">
        <v>515</v>
      </c>
      <c r="C26" s="117"/>
    </row>
    <row r="27" spans="1:3">
      <c r="A27" s="128"/>
      <c r="B27" s="134" t="s">
        <v>516</v>
      </c>
      <c r="C27" s="117"/>
    </row>
    <row r="28" spans="1:3">
      <c r="A28" s="128"/>
      <c r="B28" s="134" t="s">
        <v>517</v>
      </c>
      <c r="C28" s="117"/>
    </row>
    <row r="29" spans="1:3">
      <c r="A29" s="128"/>
      <c r="B29" s="134"/>
      <c r="C29" s="117"/>
    </row>
    <row r="30" spans="1:3">
      <c r="A30" s="128" t="s">
        <v>518</v>
      </c>
      <c r="B30" s="135" t="s">
        <v>429</v>
      </c>
      <c r="C30" s="112"/>
    </row>
    <row r="31" spans="1:3">
      <c r="A31" s="128"/>
      <c r="B31" s="134"/>
      <c r="C31" s="117"/>
    </row>
    <row r="32" spans="1:3">
      <c r="A32" s="128"/>
      <c r="B32" s="131"/>
      <c r="C32" s="117"/>
    </row>
    <row r="33" spans="1:3">
      <c r="A33" s="128">
        <v>6.4</v>
      </c>
      <c r="B33" s="132" t="s">
        <v>519</v>
      </c>
      <c r="C33" s="112"/>
    </row>
    <row r="34" spans="1:3" ht="151.80000000000001">
      <c r="A34" s="128" t="s">
        <v>520</v>
      </c>
      <c r="B34" s="116" t="s">
        <v>445</v>
      </c>
      <c r="C34" s="112"/>
    </row>
    <row r="35" spans="1:3" ht="55.2">
      <c r="A35" s="128" t="s">
        <v>521</v>
      </c>
      <c r="B35" s="116" t="s">
        <v>447</v>
      </c>
      <c r="C35" s="112"/>
    </row>
    <row r="36" spans="1:3">
      <c r="A36" s="128"/>
      <c r="B36" s="271"/>
      <c r="C36" s="112"/>
    </row>
    <row r="37" spans="1:3">
      <c r="A37" s="128"/>
      <c r="B37" s="271"/>
      <c r="C37" s="112"/>
    </row>
    <row r="38" spans="1:3">
      <c r="A38" s="128"/>
      <c r="B38" s="136"/>
      <c r="C38" s="122"/>
    </row>
    <row r="39" spans="1:3">
      <c r="A39" s="128"/>
      <c r="B39" s="137"/>
      <c r="C39" s="122"/>
    </row>
    <row r="40" spans="1:3">
      <c r="A40" s="128"/>
      <c r="B40" s="138" t="s">
        <v>522</v>
      </c>
      <c r="C40" s="139"/>
    </row>
    <row r="41" spans="1:3">
      <c r="A41" s="128"/>
      <c r="B41" s="137"/>
      <c r="C41" s="122"/>
    </row>
    <row r="42" spans="1:3" ht="82.8">
      <c r="A42" s="128"/>
      <c r="B42" s="137" t="s">
        <v>523</v>
      </c>
      <c r="C42" s="122"/>
    </row>
    <row r="43" spans="1:3">
      <c r="A43" s="128"/>
      <c r="B43" s="140" t="s">
        <v>524</v>
      </c>
      <c r="C43" s="123"/>
    </row>
    <row r="44" spans="1:3">
      <c r="A44" s="128"/>
      <c r="B44" s="140"/>
      <c r="C44" s="123"/>
    </row>
    <row r="45" spans="1:3">
      <c r="A45" s="128" t="s">
        <v>525</v>
      </c>
      <c r="B45" s="135" t="s">
        <v>526</v>
      </c>
      <c r="C45" s="123"/>
    </row>
    <row r="46" spans="1:3" ht="82.8">
      <c r="A46" s="128"/>
      <c r="B46" s="272" t="s">
        <v>527</v>
      </c>
      <c r="C46" s="117"/>
    </row>
    <row r="47" spans="1:3">
      <c r="A47" s="128">
        <v>6.5</v>
      </c>
      <c r="B47" s="132" t="s">
        <v>528</v>
      </c>
      <c r="C47" s="112"/>
    </row>
    <row r="48" spans="1:3">
      <c r="A48" s="128"/>
      <c r="B48" s="141" t="s">
        <v>462</v>
      </c>
      <c r="C48" s="112"/>
    </row>
    <row r="49" spans="1:3">
      <c r="A49" s="128"/>
      <c r="B49" s="140" t="s">
        <v>463</v>
      </c>
      <c r="C49" s="112"/>
    </row>
    <row r="50" spans="1:3">
      <c r="A50" s="128"/>
      <c r="B50" s="140" t="s">
        <v>464</v>
      </c>
      <c r="C50" s="112"/>
    </row>
    <row r="51" spans="1:3">
      <c r="A51" s="128"/>
      <c r="B51" s="140" t="s">
        <v>529</v>
      </c>
      <c r="C51" s="112"/>
    </row>
    <row r="52" spans="1:3">
      <c r="A52" s="128"/>
      <c r="B52" s="140" t="s">
        <v>530</v>
      </c>
      <c r="C52" s="117"/>
    </row>
    <row r="53" spans="1:3">
      <c r="A53" s="128"/>
      <c r="B53" s="134"/>
      <c r="C53" s="117"/>
    </row>
    <row r="54" spans="1:3">
      <c r="A54" s="128">
        <v>6.6</v>
      </c>
      <c r="B54" s="132" t="s">
        <v>531</v>
      </c>
      <c r="C54" s="112"/>
    </row>
    <row r="55" spans="1:3" ht="27.6">
      <c r="A55" s="128"/>
      <c r="B55" s="134" t="s">
        <v>532</v>
      </c>
      <c r="C55" s="117"/>
    </row>
    <row r="56" spans="1:3">
      <c r="A56" s="128"/>
      <c r="B56" s="131"/>
      <c r="C56" s="117"/>
    </row>
    <row r="57" spans="1:3">
      <c r="A57" s="128">
        <v>6.7</v>
      </c>
      <c r="B57" s="132" t="s">
        <v>439</v>
      </c>
      <c r="C57" s="112"/>
    </row>
    <row r="58" spans="1:3">
      <c r="A58" s="128"/>
      <c r="B58" s="127" t="s">
        <v>533</v>
      </c>
      <c r="C58" s="112"/>
    </row>
    <row r="59" spans="1:3" ht="27.6">
      <c r="A59" s="128"/>
      <c r="B59" s="141" t="s">
        <v>440</v>
      </c>
      <c r="C59" s="123"/>
    </row>
    <row r="60" spans="1:3" ht="27.6">
      <c r="A60" s="128"/>
      <c r="B60" s="140" t="s">
        <v>441</v>
      </c>
      <c r="C60" s="123"/>
    </row>
    <row r="61" spans="1:3">
      <c r="A61" s="128"/>
      <c r="B61" s="140" t="s">
        <v>442</v>
      </c>
      <c r="C61" s="123"/>
    </row>
    <row r="62" spans="1:3">
      <c r="A62" s="128"/>
      <c r="B62" s="134"/>
      <c r="C62" s="117"/>
    </row>
    <row r="63" spans="1:3">
      <c r="A63" s="128"/>
      <c r="B63" s="134"/>
      <c r="C63" s="117"/>
    </row>
    <row r="64" spans="1:3">
      <c r="A64" s="128"/>
      <c r="B64" s="131"/>
      <c r="C64" s="117"/>
    </row>
    <row r="65" spans="1:3">
      <c r="A65" s="142" t="s">
        <v>534</v>
      </c>
      <c r="B65" s="132" t="s">
        <v>535</v>
      </c>
      <c r="C65" s="112"/>
    </row>
    <row r="66" spans="1:3" ht="41.4">
      <c r="A66" s="128"/>
      <c r="B66" s="141" t="s">
        <v>536</v>
      </c>
      <c r="C66" s="123"/>
    </row>
    <row r="67" spans="1:3">
      <c r="A67" s="128"/>
      <c r="B67" s="131"/>
      <c r="C67" s="117"/>
    </row>
    <row r="68" spans="1:3" ht="41.4">
      <c r="A68" s="128">
        <v>6.9</v>
      </c>
      <c r="B68" s="132" t="s">
        <v>537</v>
      </c>
      <c r="C68" s="112"/>
    </row>
    <row r="69" spans="1:3" ht="27.6">
      <c r="A69" s="128"/>
      <c r="B69" s="141" t="s">
        <v>538</v>
      </c>
      <c r="C69" s="123"/>
    </row>
    <row r="70" spans="1:3">
      <c r="A70" s="128"/>
      <c r="B70" s="131"/>
      <c r="C70" s="117"/>
    </row>
    <row r="71" spans="1:3">
      <c r="A71" s="128" t="s">
        <v>539</v>
      </c>
      <c r="B71" s="132" t="s">
        <v>540</v>
      </c>
      <c r="C71" s="112"/>
    </row>
    <row r="72" spans="1:3" ht="55.2">
      <c r="A72" s="128"/>
      <c r="B72" s="130" t="s">
        <v>541</v>
      </c>
      <c r="C72" s="117"/>
    </row>
    <row r="73" spans="1:3">
      <c r="A73" s="128"/>
      <c r="B73" s="131"/>
      <c r="C73" s="117"/>
    </row>
    <row r="74" spans="1:3">
      <c r="A74" s="128">
        <v>6.11</v>
      </c>
      <c r="B74" s="132" t="s">
        <v>542</v>
      </c>
      <c r="C74" s="112"/>
    </row>
    <row r="75" spans="1:3" ht="27.6">
      <c r="A75" s="128"/>
      <c r="B75" s="130" t="s">
        <v>543</v>
      </c>
      <c r="C75" s="117"/>
    </row>
    <row r="76" spans="1:3">
      <c r="A76" s="128" t="s">
        <v>476</v>
      </c>
      <c r="B76" s="135" t="s">
        <v>477</v>
      </c>
      <c r="C76" s="112"/>
    </row>
    <row r="77" spans="1:3" ht="26.4">
      <c r="A77" s="143" t="s">
        <v>478</v>
      </c>
      <c r="B77" s="134"/>
      <c r="C77" s="117"/>
    </row>
    <row r="78" spans="1:3">
      <c r="A78" s="143" t="s">
        <v>544</v>
      </c>
      <c r="B78" s="134"/>
      <c r="C78" s="117"/>
    </row>
    <row r="79" spans="1:3">
      <c r="A79" s="143"/>
      <c r="B79" s="134"/>
      <c r="C79" s="117"/>
    </row>
    <row r="80" spans="1:3">
      <c r="A80" s="144" t="s">
        <v>480</v>
      </c>
      <c r="B80" s="131"/>
      <c r="C80" s="117"/>
    </row>
  </sheetData>
  <phoneticPr fontId="7"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A97C-4AF4-48A3-B45F-7A679D019CF3}">
  <dimension ref="A1:C79"/>
  <sheetViews>
    <sheetView view="pageBreakPreview" topLeftCell="A42" zoomScaleNormal="100" workbookViewId="0">
      <selection activeCell="A21" sqref="A21"/>
    </sheetView>
  </sheetViews>
  <sheetFormatPr defaultColWidth="9" defaultRowHeight="13.8"/>
  <cols>
    <col min="1" max="1" width="7.21875" style="145" customWidth="1"/>
    <col min="2" max="2" width="80.44140625" style="34" customWidth="1"/>
    <col min="3" max="3" width="2.44140625" style="34" customWidth="1"/>
    <col min="4" max="16384" width="9" style="8"/>
  </cols>
  <sheetData>
    <row r="1" spans="1:3" ht="27.6">
      <c r="A1" s="126">
        <v>7</v>
      </c>
      <c r="B1" s="127" t="s">
        <v>545</v>
      </c>
      <c r="C1" s="32"/>
    </row>
    <row r="2" spans="1:3">
      <c r="A2" s="128">
        <v>7.1</v>
      </c>
      <c r="B2" s="129" t="s">
        <v>506</v>
      </c>
      <c r="C2" s="32"/>
    </row>
    <row r="3" spans="1:3">
      <c r="A3" s="128"/>
      <c r="B3" s="130"/>
    </row>
    <row r="4" spans="1:3">
      <c r="A4" s="128"/>
      <c r="B4" s="116" t="s">
        <v>408</v>
      </c>
    </row>
    <row r="5" spans="1:3">
      <c r="A5" s="128"/>
      <c r="B5" s="118" t="s">
        <v>507</v>
      </c>
    </row>
    <row r="6" spans="1:3">
      <c r="A6" s="128"/>
      <c r="B6" s="118" t="s">
        <v>410</v>
      </c>
    </row>
    <row r="7" spans="1:3">
      <c r="A7" s="128"/>
      <c r="B7" s="118" t="s">
        <v>411</v>
      </c>
    </row>
    <row r="8" spans="1:3">
      <c r="A8" s="128"/>
      <c r="B8" s="118" t="s">
        <v>412</v>
      </c>
    </row>
    <row r="9" spans="1:3">
      <c r="A9" s="128"/>
      <c r="B9" s="118" t="s">
        <v>412</v>
      </c>
    </row>
    <row r="10" spans="1:3">
      <c r="A10" s="128"/>
      <c r="B10" s="118" t="s">
        <v>413</v>
      </c>
    </row>
    <row r="11" spans="1:3">
      <c r="A11" s="128"/>
      <c r="B11" s="118" t="s">
        <v>414</v>
      </c>
    </row>
    <row r="12" spans="1:3">
      <c r="A12" s="128"/>
      <c r="B12" s="118" t="s">
        <v>508</v>
      </c>
    </row>
    <row r="13" spans="1:3">
      <c r="A13" s="128"/>
      <c r="B13" s="118"/>
    </row>
    <row r="14" spans="1:3">
      <c r="A14" s="128" t="s">
        <v>546</v>
      </c>
      <c r="B14" s="8" t="s">
        <v>419</v>
      </c>
    </row>
    <row r="15" spans="1:3">
      <c r="A15" s="128"/>
      <c r="B15" s="8"/>
    </row>
    <row r="16" spans="1:3">
      <c r="A16" s="128" t="s">
        <v>547</v>
      </c>
      <c r="B16" s="8" t="s">
        <v>421</v>
      </c>
    </row>
    <row r="17" spans="1:3">
      <c r="A17" s="128"/>
      <c r="B17" s="134"/>
    </row>
    <row r="18" spans="1:3">
      <c r="A18" s="128">
        <v>7.2</v>
      </c>
      <c r="B18" s="132" t="s">
        <v>511</v>
      </c>
      <c r="C18" s="32"/>
    </row>
    <row r="19" spans="1:3" ht="48.75" customHeight="1">
      <c r="A19" s="128"/>
      <c r="B19" s="146" t="s">
        <v>548</v>
      </c>
    </row>
    <row r="20" spans="1:3" ht="15.75" customHeight="1">
      <c r="A20" s="128"/>
      <c r="B20" s="265"/>
    </row>
    <row r="21" spans="1:3">
      <c r="A21" s="128"/>
      <c r="B21" s="131"/>
    </row>
    <row r="22" spans="1:3">
      <c r="A22" s="128">
        <v>7.3</v>
      </c>
      <c r="B22" s="132" t="s">
        <v>512</v>
      </c>
      <c r="C22" s="32"/>
    </row>
    <row r="23" spans="1:3">
      <c r="A23" s="128"/>
      <c r="B23" s="133" t="s">
        <v>513</v>
      </c>
      <c r="C23" s="32"/>
    </row>
    <row r="24" spans="1:3">
      <c r="A24" s="128"/>
      <c r="B24" s="134" t="s">
        <v>514</v>
      </c>
    </row>
    <row r="25" spans="1:3">
      <c r="A25" s="128"/>
      <c r="B25" s="134" t="s">
        <v>515</v>
      </c>
    </row>
    <row r="26" spans="1:3">
      <c r="A26" s="128"/>
      <c r="B26" s="134" t="s">
        <v>516</v>
      </c>
    </row>
    <row r="27" spans="1:3">
      <c r="A27" s="128"/>
      <c r="B27" s="134" t="s">
        <v>517</v>
      </c>
    </row>
    <row r="28" spans="1:3">
      <c r="A28" s="128"/>
      <c r="B28" s="134"/>
    </row>
    <row r="29" spans="1:3">
      <c r="A29" s="128" t="s">
        <v>549</v>
      </c>
      <c r="B29" s="135" t="s">
        <v>429</v>
      </c>
      <c r="C29" s="32"/>
    </row>
    <row r="30" spans="1:3">
      <c r="A30" s="128"/>
      <c r="B30" s="134"/>
    </row>
    <row r="31" spans="1:3">
      <c r="A31" s="128"/>
      <c r="B31" s="131"/>
    </row>
    <row r="32" spans="1:3">
      <c r="A32" s="128">
        <v>7.4</v>
      </c>
      <c r="B32" s="132" t="s">
        <v>443</v>
      </c>
      <c r="C32" s="32"/>
    </row>
    <row r="33" spans="1:3" ht="151.80000000000001">
      <c r="A33" s="128" t="s">
        <v>550</v>
      </c>
      <c r="B33" s="116" t="s">
        <v>445</v>
      </c>
      <c r="C33" s="36"/>
    </row>
    <row r="34" spans="1:3" ht="55.2">
      <c r="A34" s="128" t="s">
        <v>551</v>
      </c>
      <c r="B34" s="27" t="s">
        <v>447</v>
      </c>
      <c r="C34" s="149"/>
    </row>
    <row r="35" spans="1:3">
      <c r="A35" s="128"/>
      <c r="B35" s="116"/>
      <c r="C35" s="36"/>
    </row>
    <row r="36" spans="1:3">
      <c r="A36" s="128"/>
      <c r="B36" s="138" t="s">
        <v>522</v>
      </c>
      <c r="C36" s="32"/>
    </row>
    <row r="37" spans="1:3">
      <c r="A37" s="128"/>
      <c r="B37" s="137"/>
    </row>
    <row r="38" spans="1:3" ht="82.8">
      <c r="A38" s="128"/>
      <c r="B38" s="137" t="s">
        <v>523</v>
      </c>
    </row>
    <row r="39" spans="1:3">
      <c r="A39" s="128"/>
      <c r="B39" s="140" t="s">
        <v>524</v>
      </c>
    </row>
    <row r="40" spans="1:3">
      <c r="A40" s="128"/>
      <c r="B40" s="140"/>
    </row>
    <row r="41" spans="1:3">
      <c r="A41" s="128" t="s">
        <v>552</v>
      </c>
      <c r="B41" s="135" t="s">
        <v>526</v>
      </c>
    </row>
    <row r="42" spans="1:3" ht="82.8">
      <c r="A42" s="128"/>
      <c r="B42" s="272" t="s">
        <v>527</v>
      </c>
    </row>
    <row r="43" spans="1:3">
      <c r="A43" s="147"/>
      <c r="B43" s="148"/>
      <c r="C43" s="27"/>
    </row>
    <row r="44" spans="1:3">
      <c r="A44" s="128" t="s">
        <v>550</v>
      </c>
      <c r="B44" s="138" t="s">
        <v>522</v>
      </c>
      <c r="C44" s="26"/>
    </row>
    <row r="45" spans="1:3">
      <c r="A45" s="128"/>
      <c r="B45" s="137"/>
      <c r="C45" s="26"/>
    </row>
    <row r="46" spans="1:3" ht="82.8">
      <c r="A46" s="128"/>
      <c r="B46" s="137" t="s">
        <v>523</v>
      </c>
      <c r="C46" s="32"/>
    </row>
    <row r="47" spans="1:3">
      <c r="A47" s="128"/>
      <c r="B47" s="140" t="s">
        <v>524</v>
      </c>
      <c r="C47" s="35"/>
    </row>
    <row r="48" spans="1:3">
      <c r="A48" s="128"/>
      <c r="B48" s="131"/>
      <c r="C48" s="35"/>
    </row>
    <row r="49" spans="1:3">
      <c r="A49" s="128">
        <v>7.5</v>
      </c>
      <c r="B49" s="132" t="s">
        <v>528</v>
      </c>
      <c r="C49" s="35"/>
    </row>
    <row r="50" spans="1:3">
      <c r="A50" s="128"/>
      <c r="B50" s="141" t="s">
        <v>462</v>
      </c>
      <c r="C50" s="26"/>
    </row>
    <row r="51" spans="1:3">
      <c r="A51" s="128"/>
      <c r="B51" s="140" t="s">
        <v>463</v>
      </c>
      <c r="C51" s="27"/>
    </row>
    <row r="52" spans="1:3">
      <c r="A52" s="128"/>
      <c r="B52" s="140" t="s">
        <v>464</v>
      </c>
      <c r="C52" s="28"/>
    </row>
    <row r="53" spans="1:3">
      <c r="A53" s="128"/>
      <c r="B53" s="140" t="s">
        <v>529</v>
      </c>
      <c r="C53" s="26"/>
    </row>
    <row r="54" spans="1:3">
      <c r="A54" s="128"/>
      <c r="B54" s="140" t="s">
        <v>553</v>
      </c>
      <c r="C54" s="32"/>
    </row>
    <row r="55" spans="1:3">
      <c r="A55" s="128"/>
      <c r="B55" s="134"/>
      <c r="C55" s="35"/>
    </row>
    <row r="56" spans="1:3">
      <c r="A56" s="128">
        <v>7.6</v>
      </c>
      <c r="B56" s="150" t="s">
        <v>531</v>
      </c>
    </row>
    <row r="57" spans="1:3" ht="27.6">
      <c r="A57" s="128"/>
      <c r="B57" s="134" t="s">
        <v>532</v>
      </c>
      <c r="C57" s="27"/>
    </row>
    <row r="58" spans="1:3">
      <c r="A58" s="128"/>
      <c r="B58" s="131"/>
      <c r="C58" s="26"/>
    </row>
    <row r="59" spans="1:3">
      <c r="A59" s="128">
        <v>7.7</v>
      </c>
      <c r="B59" s="132" t="s">
        <v>439</v>
      </c>
      <c r="C59" s="26"/>
    </row>
    <row r="60" spans="1:3" ht="27.6">
      <c r="A60" s="128"/>
      <c r="B60" s="141" t="s">
        <v>440</v>
      </c>
      <c r="C60" s="27"/>
    </row>
    <row r="61" spans="1:3" ht="27.6">
      <c r="A61" s="128"/>
      <c r="B61" s="140" t="s">
        <v>441</v>
      </c>
      <c r="C61" s="26"/>
    </row>
    <row r="62" spans="1:3">
      <c r="A62" s="128"/>
      <c r="B62" s="140" t="s">
        <v>442</v>
      </c>
      <c r="C62" s="27"/>
    </row>
    <row r="63" spans="1:3">
      <c r="A63" s="128"/>
      <c r="B63" s="134"/>
      <c r="C63" s="26"/>
    </row>
    <row r="64" spans="1:3">
      <c r="A64" s="151" t="s">
        <v>554</v>
      </c>
      <c r="B64" s="132" t="s">
        <v>535</v>
      </c>
      <c r="C64" s="26"/>
    </row>
    <row r="65" spans="1:3" ht="41.4">
      <c r="A65" s="128"/>
      <c r="B65" s="141" t="s">
        <v>555</v>
      </c>
      <c r="C65" s="26"/>
    </row>
    <row r="66" spans="1:3">
      <c r="A66" s="128"/>
      <c r="B66" s="131"/>
      <c r="C66" s="26"/>
    </row>
    <row r="67" spans="1:3" ht="41.4">
      <c r="A67" s="128">
        <v>7.9</v>
      </c>
      <c r="B67" s="132" t="s">
        <v>537</v>
      </c>
    </row>
    <row r="68" spans="1:3" ht="27.6">
      <c r="A68" s="128"/>
      <c r="B68" s="141" t="s">
        <v>538</v>
      </c>
    </row>
    <row r="69" spans="1:3">
      <c r="A69" s="128"/>
      <c r="B69" s="131"/>
    </row>
    <row r="70" spans="1:3">
      <c r="A70" s="128" t="s">
        <v>556</v>
      </c>
      <c r="B70" s="132" t="s">
        <v>540</v>
      </c>
    </row>
    <row r="71" spans="1:3" ht="55.2">
      <c r="A71" s="128"/>
      <c r="B71" s="130" t="s">
        <v>541</v>
      </c>
    </row>
    <row r="72" spans="1:3">
      <c r="A72" s="128"/>
      <c r="B72" s="131"/>
    </row>
    <row r="73" spans="1:3">
      <c r="A73" s="128">
        <v>7.11</v>
      </c>
      <c r="B73" s="132" t="s">
        <v>542</v>
      </c>
    </row>
    <row r="74" spans="1:3" ht="27.6">
      <c r="A74" s="128"/>
      <c r="B74" s="130" t="s">
        <v>543</v>
      </c>
    </row>
    <row r="75" spans="1:3">
      <c r="A75" s="128" t="s">
        <v>476</v>
      </c>
      <c r="B75" s="135" t="s">
        <v>477</v>
      </c>
    </row>
    <row r="76" spans="1:3" ht="26.4">
      <c r="A76" s="143" t="s">
        <v>478</v>
      </c>
      <c r="B76" s="134"/>
    </row>
    <row r="77" spans="1:3">
      <c r="A77" s="143" t="s">
        <v>557</v>
      </c>
      <c r="B77" s="134"/>
    </row>
    <row r="78" spans="1:3" ht="26.4">
      <c r="A78" s="143" t="s">
        <v>558</v>
      </c>
      <c r="B78" s="134"/>
    </row>
    <row r="79" spans="1:3">
      <c r="A79" s="144" t="s">
        <v>480</v>
      </c>
      <c r="B79" s="131"/>
    </row>
  </sheetData>
  <phoneticPr fontId="7"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A7F6-754B-4D44-BDFB-56738F08B22B}">
  <dimension ref="A1:C87"/>
  <sheetViews>
    <sheetView view="pageBreakPreview" topLeftCell="B73" zoomScaleNormal="100" workbookViewId="0">
      <selection activeCell="G8" sqref="G8"/>
    </sheetView>
  </sheetViews>
  <sheetFormatPr defaultColWidth="9" defaultRowHeight="13.8"/>
  <cols>
    <col min="1" max="1" width="7.21875" style="145" customWidth="1"/>
    <col min="2" max="2" width="80.44140625" style="34" customWidth="1"/>
    <col min="3" max="3" width="1.44140625" style="34" customWidth="1"/>
    <col min="4" max="16384" width="9" style="8"/>
  </cols>
  <sheetData>
    <row r="1" spans="1:3" ht="27.6">
      <c r="A1" s="126">
        <v>8</v>
      </c>
      <c r="B1" s="127" t="s">
        <v>559</v>
      </c>
      <c r="C1" s="112"/>
    </row>
    <row r="2" spans="1:3">
      <c r="A2" s="128">
        <v>8.1</v>
      </c>
      <c r="B2" s="129" t="s">
        <v>506</v>
      </c>
      <c r="C2" s="112"/>
    </row>
    <row r="3" spans="1:3">
      <c r="A3" s="128"/>
      <c r="B3" s="130"/>
      <c r="C3" s="117"/>
    </row>
    <row r="4" spans="1:3">
      <c r="A4" s="128"/>
      <c r="B4" s="116" t="s">
        <v>408</v>
      </c>
      <c r="C4" s="117"/>
    </row>
    <row r="5" spans="1:3" ht="27.6">
      <c r="A5" s="128"/>
      <c r="B5" s="446" t="s">
        <v>560</v>
      </c>
      <c r="C5" s="117"/>
    </row>
    <row r="6" spans="1:3">
      <c r="A6" s="128"/>
      <c r="B6" s="446" t="s">
        <v>561</v>
      </c>
      <c r="C6" s="117"/>
    </row>
    <row r="7" spans="1:3" ht="55.2">
      <c r="A7" s="128"/>
      <c r="B7" s="446" t="s">
        <v>562</v>
      </c>
      <c r="C7" s="117"/>
    </row>
    <row r="8" spans="1:3" ht="41.4">
      <c r="A8" s="128"/>
      <c r="B8" s="446" t="s">
        <v>563</v>
      </c>
      <c r="C8" s="117"/>
    </row>
    <row r="9" spans="1:3" ht="27.6">
      <c r="A9" s="128"/>
      <c r="B9" s="446" t="s">
        <v>564</v>
      </c>
      <c r="C9" s="117"/>
    </row>
    <row r="10" spans="1:3">
      <c r="A10" s="128"/>
      <c r="B10" s="446" t="s">
        <v>565</v>
      </c>
      <c r="C10" s="117"/>
    </row>
    <row r="11" spans="1:3">
      <c r="A11" s="128"/>
      <c r="B11" s="446" t="s">
        <v>566</v>
      </c>
      <c r="C11" s="117"/>
    </row>
    <row r="12" spans="1:3" ht="27.6">
      <c r="A12" s="128"/>
      <c r="B12" s="446" t="s">
        <v>567</v>
      </c>
      <c r="C12" s="117"/>
    </row>
    <row r="13" spans="1:3">
      <c r="A13" s="128"/>
      <c r="B13" s="118"/>
      <c r="C13" s="117"/>
    </row>
    <row r="14" spans="1:3">
      <c r="A14" s="128" t="s">
        <v>568</v>
      </c>
      <c r="B14" s="8" t="s">
        <v>569</v>
      </c>
      <c r="C14" s="117"/>
    </row>
    <row r="15" spans="1:3">
      <c r="A15" s="128"/>
      <c r="B15" s="8"/>
      <c r="C15" s="117"/>
    </row>
    <row r="16" spans="1:3">
      <c r="A16" s="128" t="s">
        <v>570</v>
      </c>
      <c r="B16" s="8" t="s">
        <v>571</v>
      </c>
      <c r="C16" s="117"/>
    </row>
    <row r="17" spans="1:3">
      <c r="A17" s="128"/>
      <c r="B17" s="131"/>
      <c r="C17" s="117"/>
    </row>
    <row r="18" spans="1:3">
      <c r="A18" s="128">
        <v>8.1999999999999993</v>
      </c>
      <c r="B18" s="132" t="s">
        <v>511</v>
      </c>
      <c r="C18" s="112"/>
    </row>
    <row r="19" spans="1:3" ht="54.75" customHeight="1">
      <c r="A19" s="128"/>
      <c r="B19" s="447" t="s">
        <v>548</v>
      </c>
      <c r="C19" s="117"/>
    </row>
    <row r="20" spans="1:3" ht="15" customHeight="1">
      <c r="A20" s="128"/>
      <c r="B20" s="448" t="s">
        <v>572</v>
      </c>
      <c r="C20" s="117"/>
    </row>
    <row r="21" spans="1:3">
      <c r="A21" s="128"/>
      <c r="B21" s="131"/>
      <c r="C21" s="117"/>
    </row>
    <row r="22" spans="1:3">
      <c r="A22" s="128">
        <v>8.3000000000000007</v>
      </c>
      <c r="B22" s="132" t="s">
        <v>512</v>
      </c>
      <c r="C22" s="112"/>
    </row>
    <row r="23" spans="1:3">
      <c r="A23" s="128"/>
      <c r="B23" s="133" t="s">
        <v>513</v>
      </c>
      <c r="C23" s="112"/>
    </row>
    <row r="24" spans="1:3" ht="43.2">
      <c r="A24" s="128"/>
      <c r="B24" s="449" t="s">
        <v>573</v>
      </c>
      <c r="C24" s="117"/>
    </row>
    <row r="25" spans="1:3">
      <c r="A25" s="128"/>
      <c r="B25" s="423" t="s">
        <v>574</v>
      </c>
      <c r="C25" s="117"/>
    </row>
    <row r="26" spans="1:3">
      <c r="A26" s="128"/>
      <c r="B26" s="134"/>
      <c r="C26" s="117"/>
    </row>
    <row r="27" spans="1:3">
      <c r="A27" s="128"/>
      <c r="B27" s="134" t="s">
        <v>517</v>
      </c>
      <c r="C27" s="117"/>
    </row>
    <row r="28" spans="1:3">
      <c r="A28" s="128"/>
      <c r="B28" s="134"/>
      <c r="C28" s="117"/>
    </row>
    <row r="29" spans="1:3">
      <c r="A29" s="128" t="s">
        <v>575</v>
      </c>
      <c r="B29" s="135" t="s">
        <v>429</v>
      </c>
      <c r="C29" s="112"/>
    </row>
    <row r="30" spans="1:3">
      <c r="A30" s="128"/>
      <c r="B30" s="134" t="s">
        <v>32</v>
      </c>
      <c r="C30" s="117"/>
    </row>
    <row r="31" spans="1:3">
      <c r="A31" s="128"/>
      <c r="B31" s="131"/>
      <c r="C31" s="117"/>
    </row>
    <row r="32" spans="1:3">
      <c r="A32" s="128">
        <v>8.4</v>
      </c>
      <c r="B32" s="132" t="s">
        <v>443</v>
      </c>
      <c r="C32" s="122"/>
    </row>
    <row r="33" spans="1:3" ht="151.80000000000001">
      <c r="A33" s="128" t="s">
        <v>576</v>
      </c>
      <c r="B33" s="116" t="s">
        <v>445</v>
      </c>
      <c r="C33" s="139"/>
    </row>
    <row r="34" spans="1:3" ht="55.2">
      <c r="A34" s="128" t="s">
        <v>577</v>
      </c>
      <c r="B34" s="27" t="s">
        <v>447</v>
      </c>
      <c r="C34" s="122"/>
    </row>
    <row r="35" spans="1:3">
      <c r="A35" s="128"/>
      <c r="B35" s="116"/>
      <c r="C35" s="122"/>
    </row>
    <row r="36" spans="1:3">
      <c r="A36" s="128"/>
      <c r="B36" s="138" t="s">
        <v>522</v>
      </c>
      <c r="C36" s="123"/>
    </row>
    <row r="37" spans="1:3">
      <c r="A37" s="128"/>
      <c r="B37" s="137"/>
      <c r="C37" s="117"/>
    </row>
    <row r="38" spans="1:3" ht="82.8">
      <c r="A38" s="128"/>
      <c r="B38" s="450" t="s">
        <v>523</v>
      </c>
      <c r="C38" s="112"/>
    </row>
    <row r="39" spans="1:3">
      <c r="A39" s="128"/>
      <c r="B39" s="448" t="s">
        <v>578</v>
      </c>
      <c r="C39" s="117"/>
    </row>
    <row r="40" spans="1:3">
      <c r="A40" s="128"/>
      <c r="B40" s="140"/>
      <c r="C40" s="117"/>
    </row>
    <row r="41" spans="1:3">
      <c r="A41" s="128" t="s">
        <v>579</v>
      </c>
      <c r="B41" s="135" t="s">
        <v>526</v>
      </c>
      <c r="C41" s="117"/>
    </row>
    <row r="42" spans="1:3" ht="82.8">
      <c r="A42" s="128"/>
      <c r="B42" s="451" t="s">
        <v>580</v>
      </c>
      <c r="C42" s="117"/>
    </row>
    <row r="43" spans="1:3">
      <c r="A43" s="128"/>
      <c r="B43" s="131"/>
      <c r="C43" s="112"/>
    </row>
    <row r="44" spans="1:3">
      <c r="A44" s="128">
        <v>8.5</v>
      </c>
      <c r="B44" s="132" t="s">
        <v>528</v>
      </c>
      <c r="C44" s="123"/>
    </row>
    <row r="45" spans="1:3">
      <c r="A45" s="128"/>
      <c r="B45" s="447" t="s">
        <v>581</v>
      </c>
      <c r="C45" s="117"/>
    </row>
    <row r="46" spans="1:3">
      <c r="A46" s="128"/>
      <c r="B46" s="448" t="s">
        <v>582</v>
      </c>
      <c r="C46" s="112"/>
    </row>
    <row r="47" spans="1:3">
      <c r="A47" s="128"/>
      <c r="B47" s="448" t="s">
        <v>583</v>
      </c>
      <c r="C47" s="123"/>
    </row>
    <row r="48" spans="1:3">
      <c r="A48" s="128"/>
      <c r="B48" s="448" t="s">
        <v>584</v>
      </c>
      <c r="C48" s="117"/>
    </row>
    <row r="49" spans="1:3">
      <c r="A49" s="128"/>
      <c r="B49" s="140" t="s">
        <v>530</v>
      </c>
      <c r="C49" s="112"/>
    </row>
    <row r="50" spans="1:3">
      <c r="A50" s="128"/>
      <c r="B50" s="131"/>
      <c r="C50" s="117"/>
    </row>
    <row r="51" spans="1:3">
      <c r="A51" s="128">
        <v>8.6</v>
      </c>
      <c r="B51" s="132" t="s">
        <v>531</v>
      </c>
      <c r="C51" s="117"/>
    </row>
    <row r="52" spans="1:3" ht="27.6">
      <c r="A52" s="128"/>
      <c r="B52" s="130" t="s">
        <v>532</v>
      </c>
      <c r="C52" s="112"/>
    </row>
    <row r="53" spans="1:3">
      <c r="A53" s="128"/>
      <c r="B53" s="131"/>
      <c r="C53" s="117"/>
    </row>
    <row r="54" spans="1:3">
      <c r="A54" s="128">
        <v>8.6999999999999993</v>
      </c>
      <c r="B54" s="132" t="s">
        <v>439</v>
      </c>
      <c r="C54" s="112"/>
    </row>
    <row r="55" spans="1:3">
      <c r="A55" s="128"/>
      <c r="B55" s="447" t="s">
        <v>585</v>
      </c>
      <c r="C55" s="117"/>
    </row>
    <row r="56" spans="1:3" ht="207">
      <c r="A56" s="128"/>
      <c r="B56" s="452" t="s">
        <v>586</v>
      </c>
      <c r="C56" s="117"/>
    </row>
    <row r="57" spans="1:3" ht="96.6">
      <c r="A57" s="128"/>
      <c r="B57" s="448" t="s">
        <v>587</v>
      </c>
      <c r="C57" s="117"/>
    </row>
    <row r="58" spans="1:3" ht="96.6">
      <c r="A58" s="128"/>
      <c r="B58" s="452" t="s">
        <v>588</v>
      </c>
      <c r="C58" s="117"/>
    </row>
    <row r="59" spans="1:3" ht="41.4">
      <c r="A59" s="128"/>
      <c r="B59" s="452" t="s">
        <v>589</v>
      </c>
    </row>
    <row r="60" spans="1:3" ht="82.8">
      <c r="A60" s="128"/>
      <c r="B60" s="452" t="s">
        <v>590</v>
      </c>
    </row>
    <row r="61" spans="1:3" ht="69">
      <c r="A61" s="128"/>
      <c r="B61" s="452" t="s">
        <v>591</v>
      </c>
    </row>
    <row r="62" spans="1:3" ht="69">
      <c r="A62" s="128"/>
      <c r="B62" s="452" t="s">
        <v>592</v>
      </c>
    </row>
    <row r="63" spans="1:3" ht="55.2">
      <c r="A63" s="128"/>
      <c r="B63" s="452" t="s">
        <v>593</v>
      </c>
    </row>
    <row r="64" spans="1:3" ht="27.6">
      <c r="A64" s="128"/>
      <c r="B64" s="452" t="s">
        <v>594</v>
      </c>
    </row>
    <row r="65" spans="1:2" ht="138">
      <c r="A65" s="128"/>
      <c r="B65" s="452" t="s">
        <v>595</v>
      </c>
    </row>
    <row r="66" spans="1:2" ht="69">
      <c r="A66" s="128"/>
      <c r="B66" s="452" t="s">
        <v>596</v>
      </c>
    </row>
    <row r="67" spans="1:2" ht="55.2">
      <c r="A67" s="128"/>
      <c r="B67" s="452" t="s">
        <v>597</v>
      </c>
    </row>
    <row r="68" spans="1:2" ht="124.2">
      <c r="A68" s="128"/>
      <c r="B68" s="452" t="s">
        <v>598</v>
      </c>
    </row>
    <row r="69" spans="1:2" ht="55.2">
      <c r="A69" s="128"/>
      <c r="B69" s="452" t="s">
        <v>599</v>
      </c>
    </row>
    <row r="70" spans="1:2" ht="41.4">
      <c r="A70" s="128"/>
      <c r="B70" s="452" t="s">
        <v>600</v>
      </c>
    </row>
    <row r="71" spans="1:2">
      <c r="A71" s="128"/>
      <c r="B71" s="131"/>
    </row>
    <row r="72" spans="1:2">
      <c r="A72" s="142" t="s">
        <v>601</v>
      </c>
      <c r="B72" s="132" t="s">
        <v>535</v>
      </c>
    </row>
    <row r="73" spans="1:2" ht="41.4">
      <c r="A73" s="128"/>
      <c r="B73" s="447" t="s">
        <v>555</v>
      </c>
    </row>
    <row r="74" spans="1:2">
      <c r="A74" s="128"/>
      <c r="B74" s="131"/>
    </row>
    <row r="75" spans="1:2" ht="41.4">
      <c r="A75" s="128" t="s">
        <v>602</v>
      </c>
      <c r="B75" s="132" t="s">
        <v>537</v>
      </c>
    </row>
    <row r="76" spans="1:2" ht="27.6">
      <c r="A76" s="128"/>
      <c r="B76" s="447" t="s">
        <v>538</v>
      </c>
    </row>
    <row r="77" spans="1:2">
      <c r="A77" s="128"/>
      <c r="B77" s="131"/>
    </row>
    <row r="78" spans="1:2">
      <c r="A78" s="128" t="s">
        <v>603</v>
      </c>
      <c r="B78" s="132" t="s">
        <v>540</v>
      </c>
    </row>
    <row r="79" spans="1:2" ht="55.2">
      <c r="A79" s="128"/>
      <c r="B79" s="130" t="s">
        <v>541</v>
      </c>
    </row>
    <row r="80" spans="1:2">
      <c r="A80" s="128"/>
      <c r="B80" s="131"/>
    </row>
    <row r="81" spans="1:2">
      <c r="A81" s="128">
        <v>8.11</v>
      </c>
      <c r="B81" s="132" t="s">
        <v>542</v>
      </c>
    </row>
    <row r="82" spans="1:2" ht="27.6">
      <c r="A82" s="128"/>
      <c r="B82" s="130" t="s">
        <v>543</v>
      </c>
    </row>
    <row r="83" spans="1:2">
      <c r="A83" s="128" t="s">
        <v>476</v>
      </c>
      <c r="B83" s="135" t="s">
        <v>477</v>
      </c>
    </row>
    <row r="84" spans="1:2" ht="26.4">
      <c r="A84" s="143" t="s">
        <v>478</v>
      </c>
      <c r="B84" s="134"/>
    </row>
    <row r="85" spans="1:2">
      <c r="A85" s="143"/>
      <c r="B85" s="134"/>
    </row>
    <row r="86" spans="1:2" ht="26.4">
      <c r="A86" s="143" t="s">
        <v>479</v>
      </c>
      <c r="B86" s="134"/>
    </row>
    <row r="87" spans="1:2">
      <c r="A87" s="144" t="s">
        <v>480</v>
      </c>
      <c r="B87" s="131"/>
    </row>
  </sheetData>
  <phoneticPr fontId="7"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9017-1E40-49D9-872A-E0F044629E33}">
  <dimension ref="A1:C80"/>
  <sheetViews>
    <sheetView topLeftCell="A33" zoomScaleNormal="100" zoomScaleSheetLayoutView="100" workbookViewId="0">
      <selection activeCell="B40" sqref="B40"/>
    </sheetView>
  </sheetViews>
  <sheetFormatPr defaultColWidth="9" defaultRowHeight="13.8"/>
  <cols>
    <col min="1" max="1" width="7.21875" style="145" customWidth="1"/>
    <col min="2" max="2" width="80.44140625" style="34" customWidth="1"/>
    <col min="3" max="3" width="2" style="34" customWidth="1"/>
    <col min="4" max="16384" width="9" style="8"/>
  </cols>
  <sheetData>
    <row r="1" spans="1:3" ht="27.6">
      <c r="A1" s="126">
        <v>9</v>
      </c>
      <c r="B1" s="127" t="s">
        <v>604</v>
      </c>
      <c r="C1" s="32"/>
    </row>
    <row r="2" spans="1:3">
      <c r="A2" s="128">
        <v>9.1</v>
      </c>
      <c r="B2" s="129" t="s">
        <v>506</v>
      </c>
      <c r="C2" s="32"/>
    </row>
    <row r="3" spans="1:3">
      <c r="A3" s="128"/>
      <c r="B3" s="130"/>
    </row>
    <row r="4" spans="1:3">
      <c r="A4" s="128"/>
      <c r="B4" s="116" t="s">
        <v>408</v>
      </c>
    </row>
    <row r="5" spans="1:3" ht="27.6">
      <c r="A5" s="128"/>
      <c r="B5" s="446" t="s">
        <v>605</v>
      </c>
    </row>
    <row r="6" spans="1:3">
      <c r="A6" s="128"/>
      <c r="B6" s="446" t="s">
        <v>606</v>
      </c>
    </row>
    <row r="7" spans="1:3">
      <c r="A7" s="128"/>
      <c r="B7" s="446" t="s">
        <v>607</v>
      </c>
    </row>
    <row r="8" spans="1:3">
      <c r="A8" s="128"/>
      <c r="B8" s="446" t="s">
        <v>608</v>
      </c>
    </row>
    <row r="9" spans="1:3">
      <c r="A9" s="128"/>
      <c r="B9" s="446" t="s">
        <v>609</v>
      </c>
    </row>
    <row r="10" spans="1:3">
      <c r="A10" s="128"/>
      <c r="B10" s="446" t="s">
        <v>610</v>
      </c>
    </row>
    <row r="11" spans="1:3">
      <c r="A11" s="128"/>
      <c r="B11" s="446" t="s">
        <v>611</v>
      </c>
    </row>
    <row r="12" spans="1:3" ht="27.6">
      <c r="A12" s="128"/>
      <c r="B12" s="446" t="s">
        <v>612</v>
      </c>
    </row>
    <row r="13" spans="1:3">
      <c r="A13" s="128"/>
      <c r="B13" s="118"/>
    </row>
    <row r="14" spans="1:3" ht="27.6">
      <c r="A14" s="128" t="s">
        <v>613</v>
      </c>
      <c r="B14" s="152" t="s">
        <v>614</v>
      </c>
    </row>
    <row r="15" spans="1:3">
      <c r="A15" s="128"/>
      <c r="B15" s="8"/>
    </row>
    <row r="16" spans="1:3">
      <c r="A16" s="128" t="s">
        <v>615</v>
      </c>
      <c r="B16" s="8" t="s">
        <v>616</v>
      </c>
    </row>
    <row r="17" spans="1:3">
      <c r="A17" s="128"/>
      <c r="B17" s="131"/>
    </row>
    <row r="18" spans="1:3">
      <c r="A18" s="128">
        <v>9.1999999999999993</v>
      </c>
      <c r="B18" s="132" t="s">
        <v>511</v>
      </c>
      <c r="C18" s="32"/>
    </row>
    <row r="19" spans="1:3" ht="56.25" customHeight="1">
      <c r="A19" s="128"/>
      <c r="B19" s="447" t="s">
        <v>548</v>
      </c>
    </row>
    <row r="20" spans="1:3" ht="15.75" customHeight="1">
      <c r="A20" s="128"/>
      <c r="B20" s="265"/>
    </row>
    <row r="21" spans="1:3">
      <c r="A21" s="128"/>
      <c r="B21" s="131" t="s">
        <v>617</v>
      </c>
    </row>
    <row r="22" spans="1:3">
      <c r="A22" s="128">
        <v>9.3000000000000007</v>
      </c>
      <c r="B22" s="132" t="s">
        <v>512</v>
      </c>
      <c r="C22" s="32"/>
    </row>
    <row r="23" spans="1:3">
      <c r="A23" s="128"/>
      <c r="B23" s="133" t="s">
        <v>513</v>
      </c>
      <c r="C23" s="32"/>
    </row>
    <row r="24" spans="1:3" ht="41.4">
      <c r="A24" s="128"/>
      <c r="B24" s="681" t="s">
        <v>618</v>
      </c>
    </row>
    <row r="25" spans="1:3" ht="27.6">
      <c r="A25" s="128"/>
      <c r="B25" s="690" t="s">
        <v>619</v>
      </c>
    </row>
    <row r="26" spans="1:3">
      <c r="A26" s="128"/>
      <c r="B26" s="134"/>
    </row>
    <row r="27" spans="1:3">
      <c r="A27" s="128"/>
      <c r="B27" s="134" t="s">
        <v>517</v>
      </c>
    </row>
    <row r="28" spans="1:3">
      <c r="A28" s="128"/>
      <c r="B28" s="134"/>
    </row>
    <row r="29" spans="1:3">
      <c r="A29" s="128" t="s">
        <v>620</v>
      </c>
      <c r="B29" s="135" t="s">
        <v>429</v>
      </c>
      <c r="C29" s="32"/>
    </row>
    <row r="30" spans="1:3">
      <c r="A30" s="128"/>
      <c r="B30" s="134" t="s">
        <v>32</v>
      </c>
    </row>
    <row r="31" spans="1:3">
      <c r="A31" s="128"/>
      <c r="B31" s="131"/>
    </row>
    <row r="32" spans="1:3">
      <c r="A32" s="128">
        <v>9.4</v>
      </c>
      <c r="B32" s="132" t="s">
        <v>443</v>
      </c>
      <c r="C32" s="36"/>
    </row>
    <row r="33" spans="1:3" ht="151.80000000000001">
      <c r="A33" s="128" t="s">
        <v>621</v>
      </c>
      <c r="B33" s="116" t="s">
        <v>445</v>
      </c>
      <c r="C33" s="149"/>
    </row>
    <row r="34" spans="1:3" ht="55.2">
      <c r="A34" s="128" t="s">
        <v>622</v>
      </c>
      <c r="B34" s="27" t="s">
        <v>447</v>
      </c>
      <c r="C34" s="36"/>
    </row>
    <row r="35" spans="1:3">
      <c r="A35" s="128"/>
      <c r="B35" s="116"/>
      <c r="C35" s="36"/>
    </row>
    <row r="36" spans="1:3">
      <c r="A36" s="128"/>
      <c r="B36" s="138" t="s">
        <v>522</v>
      </c>
      <c r="C36" s="35"/>
    </row>
    <row r="37" spans="1:3">
      <c r="A37" s="128"/>
      <c r="B37" s="137"/>
    </row>
    <row r="38" spans="1:3" ht="82.8">
      <c r="A38" s="128"/>
      <c r="B38" s="450" t="s">
        <v>523</v>
      </c>
      <c r="C38" s="32"/>
    </row>
    <row r="39" spans="1:3">
      <c r="A39" s="128"/>
      <c r="B39" s="448" t="s">
        <v>2397</v>
      </c>
    </row>
    <row r="40" spans="1:3">
      <c r="A40" s="128"/>
      <c r="B40" s="140"/>
    </row>
    <row r="41" spans="1:3">
      <c r="A41" s="128" t="s">
        <v>623</v>
      </c>
      <c r="B41" s="135" t="s">
        <v>526</v>
      </c>
    </row>
    <row r="42" spans="1:3" ht="82.8">
      <c r="A42" s="128"/>
      <c r="B42" s="451" t="s">
        <v>580</v>
      </c>
    </row>
    <row r="43" spans="1:3">
      <c r="A43" s="128"/>
      <c r="B43" s="131"/>
      <c r="C43" s="32"/>
    </row>
    <row r="44" spans="1:3">
      <c r="A44" s="128">
        <v>9.5</v>
      </c>
      <c r="B44" s="132" t="s">
        <v>528</v>
      </c>
      <c r="C44" s="35"/>
    </row>
    <row r="45" spans="1:3">
      <c r="A45" s="128"/>
      <c r="B45" s="447" t="s">
        <v>624</v>
      </c>
      <c r="C45" s="35"/>
    </row>
    <row r="46" spans="1:3">
      <c r="A46" s="128"/>
      <c r="B46" s="448" t="s">
        <v>625</v>
      </c>
      <c r="C46" s="35"/>
    </row>
    <row r="47" spans="1:3">
      <c r="A47" s="128"/>
      <c r="B47" s="448" t="s">
        <v>626</v>
      </c>
      <c r="C47" s="26"/>
    </row>
    <row r="48" spans="1:3">
      <c r="A48" s="128"/>
      <c r="B48" s="448" t="s">
        <v>627</v>
      </c>
      <c r="C48" s="27"/>
    </row>
    <row r="49" spans="1:3">
      <c r="A49" s="128"/>
      <c r="B49" s="448" t="s">
        <v>553</v>
      </c>
      <c r="C49" s="28"/>
    </row>
    <row r="50" spans="1:3">
      <c r="A50" s="128"/>
      <c r="B50" s="134"/>
      <c r="C50" s="26"/>
    </row>
    <row r="51" spans="1:3">
      <c r="A51" s="128"/>
      <c r="B51" s="131"/>
      <c r="C51" s="32"/>
    </row>
    <row r="52" spans="1:3">
      <c r="A52" s="128">
        <v>9.6</v>
      </c>
      <c r="B52" s="132" t="s">
        <v>531</v>
      </c>
      <c r="C52" s="35"/>
    </row>
    <row r="53" spans="1:3" ht="27.6">
      <c r="A53" s="128"/>
      <c r="B53" s="130" t="s">
        <v>532</v>
      </c>
      <c r="C53" s="117"/>
    </row>
    <row r="54" spans="1:3">
      <c r="A54" s="128"/>
      <c r="B54" s="131"/>
      <c r="C54" s="112"/>
    </row>
    <row r="55" spans="1:3">
      <c r="A55" s="128">
        <v>9.6999999999999993</v>
      </c>
      <c r="B55" s="127" t="s">
        <v>439</v>
      </c>
      <c r="C55" s="117"/>
    </row>
    <row r="56" spans="1:3">
      <c r="A56" s="128"/>
      <c r="B56" s="691" t="s">
        <v>628</v>
      </c>
      <c r="C56" s="117"/>
    </row>
    <row r="57" spans="1:3" ht="27.6">
      <c r="A57" s="128"/>
      <c r="B57" s="692" t="s">
        <v>629</v>
      </c>
      <c r="C57" s="112"/>
    </row>
    <row r="58" spans="1:3">
      <c r="A58" s="128"/>
      <c r="B58" s="692" t="s">
        <v>630</v>
      </c>
      <c r="C58" s="117"/>
    </row>
    <row r="59" spans="1:3" ht="41.4">
      <c r="A59" s="128"/>
      <c r="B59" s="692" t="s">
        <v>631</v>
      </c>
      <c r="C59" s="117"/>
    </row>
    <row r="60" spans="1:3" ht="27.6">
      <c r="A60" s="128"/>
      <c r="B60" s="693" t="s">
        <v>632</v>
      </c>
      <c r="C60" s="117"/>
    </row>
    <row r="61" spans="1:3" ht="27.6">
      <c r="A61" s="128"/>
      <c r="B61" s="693" t="s">
        <v>633</v>
      </c>
      <c r="C61" s="117"/>
    </row>
    <row r="62" spans="1:3" ht="27.6">
      <c r="A62" s="128"/>
      <c r="B62" s="693" t="s">
        <v>634</v>
      </c>
      <c r="C62" s="117"/>
    </row>
    <row r="63" spans="1:3" ht="27.6">
      <c r="A63" s="128"/>
      <c r="B63" s="693" t="s">
        <v>635</v>
      </c>
      <c r="C63" s="117"/>
    </row>
    <row r="64" spans="1:3">
      <c r="A64" s="128"/>
      <c r="B64" s="440"/>
      <c r="C64" s="112"/>
    </row>
    <row r="65" spans="1:3">
      <c r="A65" s="142" t="s">
        <v>636</v>
      </c>
      <c r="B65" s="129" t="s">
        <v>535</v>
      </c>
      <c r="C65" s="117"/>
    </row>
    <row r="66" spans="1:3" ht="41.4">
      <c r="A66" s="128"/>
      <c r="B66" s="447" t="s">
        <v>637</v>
      </c>
      <c r="C66" s="117"/>
    </row>
    <row r="67" spans="1:3">
      <c r="A67" s="128"/>
      <c r="B67" s="131"/>
      <c r="C67" s="117"/>
    </row>
    <row r="68" spans="1:3" ht="41.4">
      <c r="A68" s="128" t="s">
        <v>638</v>
      </c>
      <c r="B68" s="132" t="s">
        <v>537</v>
      </c>
      <c r="C68" s="117"/>
    </row>
    <row r="69" spans="1:3" ht="27.6">
      <c r="A69" s="128"/>
      <c r="B69" s="447" t="s">
        <v>538</v>
      </c>
    </row>
    <row r="70" spans="1:3">
      <c r="A70" s="128"/>
      <c r="B70" s="131"/>
    </row>
    <row r="71" spans="1:3">
      <c r="A71" s="128" t="s">
        <v>639</v>
      </c>
      <c r="B71" s="132" t="s">
        <v>540</v>
      </c>
    </row>
    <row r="72" spans="1:3" ht="55.2">
      <c r="A72" s="128"/>
      <c r="B72" s="130" t="s">
        <v>541</v>
      </c>
    </row>
    <row r="73" spans="1:3">
      <c r="A73" s="128"/>
      <c r="B73" s="131"/>
    </row>
    <row r="74" spans="1:3">
      <c r="A74" s="128">
        <v>9.11</v>
      </c>
      <c r="B74" s="132" t="s">
        <v>542</v>
      </c>
    </row>
    <row r="75" spans="1:3" ht="27.6">
      <c r="A75" s="128"/>
      <c r="B75" s="130" t="s">
        <v>543</v>
      </c>
    </row>
    <row r="76" spans="1:3">
      <c r="A76" s="128" t="s">
        <v>476</v>
      </c>
      <c r="B76" s="135" t="s">
        <v>477</v>
      </c>
    </row>
    <row r="77" spans="1:3" ht="82.8">
      <c r="A77" s="143" t="s">
        <v>478</v>
      </c>
      <c r="B77" s="134" t="s">
        <v>640</v>
      </c>
    </row>
    <row r="78" spans="1:3">
      <c r="A78" s="143"/>
      <c r="B78" s="134"/>
    </row>
    <row r="79" spans="1:3" ht="26.4">
      <c r="A79" s="143" t="s">
        <v>479</v>
      </c>
      <c r="B79" s="134"/>
    </row>
    <row r="80" spans="1:3">
      <c r="A80" s="144" t="s">
        <v>480</v>
      </c>
      <c r="B80" s="131"/>
    </row>
  </sheetData>
  <protectedRanges>
    <protectedRange sqref="B63" name="AllowSortFilter4_2"/>
  </protectedRanges>
  <phoneticPr fontId="7" type="noConversion"/>
  <conditionalFormatting sqref="B60:B63">
    <cfRule type="expression" dxfId="14" priority="1">
      <formula>AND($X60, B$5, ISBLANK(B60))</formula>
    </cfRule>
  </conditionalFormatting>
  <dataValidations count="1">
    <dataValidation operator="greaterThanOrEqual" allowBlank="1" showInputMessage="1" showErrorMessage="1" sqref="B63" xr:uid="{EA821F89-0E51-4A08-8A5F-046BC6C19B90}"/>
  </dataValidations>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a542f4b58f6bf6e81535a35b8a4b8463">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d6b570027dd2980f7288ef739a5329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A6117E-F9EE-41AE-A027-831F44BF4831}">
  <ds:schemaRefs>
    <ds:schemaRef ds:uri="http://schemas.microsoft.com/sharepoint/v3/contenttype/forms"/>
  </ds:schemaRefs>
</ds:datastoreItem>
</file>

<file path=customXml/itemProps2.xml><?xml version="1.0" encoding="utf-8"?>
<ds:datastoreItem xmlns:ds="http://schemas.openxmlformats.org/officeDocument/2006/customXml" ds:itemID="{6A4E62A2-4FE0-4433-918B-C7C349FAF426}">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AADA3713-DCF3-4A11-862E-0566EB550766}">
  <ds:schemaRefs>
    <ds:schemaRef ds:uri="http://www.w3.org/XML/1998/namespace"/>
    <ds:schemaRef ds:uri="40702ddd-f4a9-47df-a458-f38aaf1ab9cf"/>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cd768671-7c73-46ba-b313-40fef3d3acda"/>
    <ds:schemaRef ds:uri="http://schemas.microsoft.com/office/2006/metadata/properties"/>
  </ds:schemaRefs>
</ds:datastoreItem>
</file>

<file path=customXml/itemProps4.xml><?xml version="1.0" encoding="utf-8"?>
<ds:datastoreItem xmlns:ds="http://schemas.openxmlformats.org/officeDocument/2006/customXml" ds:itemID="{80EAD5A0-8C2F-451D-BCEE-95398C545B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10</vt:i4>
      </vt:variant>
    </vt:vector>
  </HeadingPairs>
  <TitlesOfParts>
    <vt:vector size="32" baseType="lpstr">
      <vt:lpstr>Cover</vt:lpstr>
      <vt:lpstr>1 Basic info</vt:lpstr>
      <vt:lpstr>2 Findings</vt:lpstr>
      <vt:lpstr>3 MA Cert process</vt:lpstr>
      <vt:lpstr>5 MA Org Structure+Management</vt:lpstr>
      <vt:lpstr>6 S1</vt:lpstr>
      <vt:lpstr>7 S2</vt:lpstr>
      <vt:lpstr>8 S3</vt:lpstr>
      <vt:lpstr>9 S4</vt:lpstr>
      <vt:lpstr>A1 PEFC Ireland ICF 3.0 (New)</vt:lpstr>
      <vt:lpstr>A1 PEFC IRL Dec 2010 (Old)</vt:lpstr>
      <vt:lpstr>Audit Programme</vt:lpstr>
      <vt:lpstr>A2 Stakeholder Summary</vt:lpstr>
      <vt:lpstr>A3 Species list</vt:lpstr>
      <vt:lpstr>A6 Group checklist</vt:lpstr>
      <vt:lpstr>A6a Multisite checklist</vt:lpstr>
      <vt:lpstr>A7 Members &amp; FMUs</vt:lpstr>
      <vt:lpstr>A8a Sampling</vt:lpstr>
      <vt:lpstr>A11a Cert Decsn</vt:lpstr>
      <vt:lpstr>A12a Product schedule</vt:lpstr>
      <vt:lpstr>A14a Product Codes</vt:lpstr>
      <vt:lpstr>A15 Opening and Closing Meeting</vt:lpstr>
      <vt:lpstr>'1 Basic info'!Print_Area</vt:lpstr>
      <vt:lpstr>'2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lpstr>'A7 Members &amp; FMUs'!Print_Area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Ben Wilson</cp:lastModifiedBy>
  <cp:revision/>
  <cp:lastPrinted>2026-02-10T11:58:21Z</cp:lastPrinted>
  <dcterms:created xsi:type="dcterms:W3CDTF">2005-01-24T17:03:19Z</dcterms:created>
  <dcterms:modified xsi:type="dcterms:W3CDTF">2026-02-10T12:16:44Z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SAApplicationPackDocument">
    <vt:lpwstr>0</vt:lpwstr>
  </property>
  <property fmtid="{D5CDD505-2E9C-101B-9397-08002B2CF9AE}" pid="22" name="DocumentLanguages">
    <vt:lpwstr>;#English EN;#</vt:lpwstr>
  </property>
  <property fmtid="{D5CDD505-2E9C-101B-9397-08002B2CF9AE}" pid="23" name="Readthedoc?">
    <vt:lpwstr/>
  </property>
  <property fmtid="{D5CDD505-2E9C-101B-9397-08002B2CF9AE}" pid="24" name="SAWebsiteDocument">
    <vt:lpwstr/>
  </property>
  <property fmtid="{D5CDD505-2E9C-101B-9397-08002B2CF9AE}" pid="25" name="Translation update required">
    <vt:lpwstr>0</vt:lpwstr>
  </property>
  <property fmtid="{D5CDD505-2E9C-101B-9397-08002B2CF9AE}" pid="26" name="QMSNextReviewDate">
    <vt:lpwstr/>
  </property>
  <property fmtid="{D5CDD505-2E9C-101B-9397-08002B2CF9AE}" pid="27" name="DateWithdrawn">
    <vt:lpwstr/>
  </property>
  <property fmtid="{D5CDD505-2E9C-101B-9397-08002B2CF9AE}" pid="28" name="LegacyDocumentRefCode">
    <vt:lpwstr/>
  </property>
  <property fmtid="{D5CDD505-2E9C-101B-9397-08002B2CF9AE}" pid="29" name="TranslationRequired">
    <vt:lpwstr>;#Not required;#</vt:lpwstr>
  </property>
  <property fmtid="{D5CDD505-2E9C-101B-9397-08002B2CF9AE}" pid="30" name="QMSDescription">
    <vt:lpwstr/>
  </property>
  <property fmtid="{D5CDD505-2E9C-101B-9397-08002B2CF9AE}" pid="31" name="QMSPublishedDate">
    <vt:lpwstr/>
  </property>
  <property fmtid="{D5CDD505-2E9C-101B-9397-08002B2CF9AE}" pid="32" name="QMSAssociatedPlanTitle">
    <vt:lpwstr/>
  </property>
  <property fmtid="{D5CDD505-2E9C-101B-9397-08002B2CF9AE}" pid="33" name="OptionalTranslationLanguages">
    <vt:lpwstr/>
  </property>
  <property fmtid="{D5CDD505-2E9C-101B-9397-08002B2CF9AE}" pid="34" name="QMSDocumentAuthor">
    <vt:lpwstr/>
  </property>
  <property fmtid="{D5CDD505-2E9C-101B-9397-08002B2CF9AE}" pid="35" name="RequiredTranslationLanguages">
    <vt:lpwstr/>
  </property>
  <property fmtid="{D5CDD505-2E9C-101B-9397-08002B2CF9AE}" pid="36" name="LockModified">
    <vt:lpwstr/>
  </property>
  <property fmtid="{D5CDD505-2E9C-101B-9397-08002B2CF9AE}" pid="37" name="ChangeDescription">
    <vt:lpwstr/>
  </property>
  <property fmtid="{D5CDD505-2E9C-101B-9397-08002B2CF9AE}" pid="38" name="QMSMandatoryStakeholders">
    <vt:lpwstr/>
  </property>
  <property fmtid="{D5CDD505-2E9C-101B-9397-08002B2CF9AE}" pid="39" name="ExternalDocument0">
    <vt:lpwstr>0</vt:lpwstr>
  </property>
  <property fmtid="{D5CDD505-2E9C-101B-9397-08002B2CF9AE}" pid="40" name="QMSAdditionalStakeholders">
    <vt:lpwstr/>
  </property>
  <property fmtid="{D5CDD505-2E9C-101B-9397-08002B2CF9AE}" pid="41" name="QMSAssociatedCertificationTitle">
    <vt:lpwstr/>
  </property>
  <property fmtid="{D5CDD505-2E9C-101B-9397-08002B2CF9AE}" pid="42" name="AdaptationRequired">
    <vt:lpwstr>Not Required</vt:lpwstr>
  </property>
  <property fmtid="{D5CDD505-2E9C-101B-9397-08002B2CF9AE}" pid="43" name="AmendLock">
    <vt:lpwstr>0</vt:lpwstr>
  </property>
  <property fmtid="{D5CDD505-2E9C-101B-9397-08002B2CF9AE}" pid="44" name="UsedInCRM">
    <vt:lpwstr>0</vt:lpwstr>
  </property>
  <property fmtid="{D5CDD505-2E9C-101B-9397-08002B2CF9AE}" pid="45" name="TaxCatchAllLabel">
    <vt:lpwstr/>
  </property>
  <property fmtid="{D5CDD505-2E9C-101B-9397-08002B2CF9AE}" pid="46" name="Agent name">
    <vt:lpwstr/>
  </property>
  <property fmtid="{D5CDD505-2E9C-101B-9397-08002B2CF9AE}" pid="47" name="lcf76f155ced4ddcb4097134ff3c332f">
    <vt:lpwstr/>
  </property>
  <property fmtid="{D5CDD505-2E9C-101B-9397-08002B2CF9AE}" pid="48" name="MediaServiceImageTags">
    <vt:lpwstr/>
  </property>
</Properties>
</file>